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4240" windowHeight="6405" tabRatio="624"/>
  </bookViews>
  <sheets>
    <sheet name="Расчет " sheetId="10" r:id="rId1"/>
    <sheet name="Лист1" sheetId="11" r:id="rId2"/>
  </sheets>
  <definedNames>
    <definedName name="_xlnm._FilterDatabase" localSheetId="0" hidden="1">'Расчет '!$A$8:$GJ$264</definedName>
    <definedName name="_xlnm.Print_Area" localSheetId="0">'Расчет '!$A$1:$GJ$264</definedName>
  </definedNames>
  <calcPr calcId="144525"/>
</workbook>
</file>

<file path=xl/calcChain.xml><?xml version="1.0" encoding="utf-8"?>
<calcChain xmlns="http://schemas.openxmlformats.org/spreadsheetml/2006/main">
  <c r="CB251" i="10" l="1"/>
  <c r="P227" i="10"/>
  <c r="N227" i="10"/>
  <c r="N239" i="10"/>
  <c r="P239" i="10"/>
  <c r="BZ251" i="10"/>
  <c r="BZ239" i="10"/>
  <c r="BZ227" i="10"/>
  <c r="CE81" i="10" l="1"/>
  <c r="CK81" i="10"/>
  <c r="CS81" i="10"/>
  <c r="DA81" i="10"/>
  <c r="CA81" i="10"/>
  <c r="CO81" i="10"/>
  <c r="CQ81" i="10"/>
  <c r="CW81" i="10"/>
  <c r="DG81" i="10"/>
  <c r="DO81" i="10"/>
  <c r="FR81" i="10"/>
  <c r="DK255" i="10"/>
  <c r="DI255" i="10"/>
  <c r="DG255" i="10"/>
  <c r="DE255" i="10"/>
  <c r="DC255" i="10"/>
  <c r="DA255" i="10"/>
  <c r="CY255" i="10"/>
  <c r="CW255" i="10"/>
  <c r="CU255" i="10"/>
  <c r="CS255" i="10"/>
  <c r="CQ255" i="10"/>
  <c r="CO255" i="10"/>
  <c r="CK255" i="10"/>
  <c r="EW255" i="10" s="1"/>
  <c r="CI255" i="10"/>
  <c r="CE255" i="10"/>
  <c r="CC255" i="10"/>
  <c r="CA255" i="10"/>
  <c r="BY255" i="10"/>
  <c r="BW255" i="10"/>
  <c r="DM255" i="10" s="1"/>
  <c r="DK254" i="10"/>
  <c r="DI254" i="10"/>
  <c r="DG254" i="10"/>
  <c r="DE254" i="10"/>
  <c r="DC254" i="10"/>
  <c r="DA254" i="10"/>
  <c r="CY254" i="10"/>
  <c r="CW254" i="10"/>
  <c r="CU254" i="10"/>
  <c r="CS254" i="10"/>
  <c r="CQ254" i="10"/>
  <c r="CO254" i="10"/>
  <c r="CK254" i="10"/>
  <c r="CI254" i="10"/>
  <c r="CE254" i="10"/>
  <c r="CC254" i="10"/>
  <c r="CA254" i="10"/>
  <c r="BY254" i="10"/>
  <c r="BW254" i="10"/>
  <c r="DK253" i="10"/>
  <c r="DI253" i="10"/>
  <c r="DG253" i="10"/>
  <c r="DE253" i="10"/>
  <c r="DA253" i="10"/>
  <c r="CK253" i="10"/>
  <c r="CI253" i="10"/>
  <c r="CE253" i="10"/>
  <c r="CC253" i="10"/>
  <c r="CA253" i="10"/>
  <c r="BY253" i="10"/>
  <c r="BW253" i="10"/>
  <c r="DM253" i="10" s="1"/>
  <c r="BT253" i="10"/>
  <c r="CW253" i="10" s="1"/>
  <c r="DO252" i="10"/>
  <c r="DM252" i="10"/>
  <c r="DK252" i="10"/>
  <c r="DI252" i="10"/>
  <c r="DG252" i="10"/>
  <c r="DE252" i="10"/>
  <c r="DC252" i="10"/>
  <c r="DA252" i="10"/>
  <c r="CY252" i="10"/>
  <c r="CW252" i="10"/>
  <c r="CU252" i="10"/>
  <c r="CS252" i="10"/>
  <c r="CQ252" i="10"/>
  <c r="CO252" i="10"/>
  <c r="CK252" i="10"/>
  <c r="CJ252" i="10"/>
  <c r="CI252" i="10"/>
  <c r="CG252" i="10"/>
  <c r="CE252" i="10"/>
  <c r="CC252" i="10"/>
  <c r="CC251" i="10" s="1"/>
  <c r="CA252" i="10"/>
  <c r="BY252" i="10"/>
  <c r="AY255" i="10"/>
  <c r="AW255" i="10"/>
  <c r="AU255" i="10"/>
  <c r="AS255" i="10"/>
  <c r="FQ255" i="10" s="1"/>
  <c r="AQ255" i="10"/>
  <c r="AO255" i="10"/>
  <c r="AM255" i="10"/>
  <c r="AK255" i="10"/>
  <c r="FI255" i="10" s="1"/>
  <c r="AI255" i="10"/>
  <c r="FG255" i="10" s="1"/>
  <c r="AG255" i="10"/>
  <c r="FE255" i="10" s="1"/>
  <c r="AE255" i="10"/>
  <c r="AC255" i="10"/>
  <c r="Y255" i="10"/>
  <c r="X255" i="10"/>
  <c r="W255" i="10"/>
  <c r="EU255" i="10" s="1"/>
  <c r="S255" i="10"/>
  <c r="Q255" i="10"/>
  <c r="O255" i="10"/>
  <c r="M255" i="10"/>
  <c r="K255" i="10"/>
  <c r="BA255" i="10" s="1"/>
  <c r="AY254" i="10"/>
  <c r="FW254" i="10" s="1"/>
  <c r="AW254" i="10"/>
  <c r="AU254" i="10"/>
  <c r="AS254" i="10"/>
  <c r="AQ254" i="10"/>
  <c r="AO254" i="10"/>
  <c r="AM254" i="10"/>
  <c r="FK254" i="10" s="1"/>
  <c r="AK254" i="10"/>
  <c r="AI254" i="10"/>
  <c r="AG254" i="10"/>
  <c r="AE254" i="10"/>
  <c r="AC254" i="10"/>
  <c r="Y254" i="10"/>
  <c r="EW254" i="10" s="1"/>
  <c r="W254" i="10"/>
  <c r="EU254" i="10" s="1"/>
  <c r="S254" i="10"/>
  <c r="Q254" i="10"/>
  <c r="O254" i="10"/>
  <c r="M254" i="10"/>
  <c r="K254" i="10"/>
  <c r="AY253" i="10"/>
  <c r="FW253" i="10" s="1"/>
  <c r="AW253" i="10"/>
  <c r="AU253" i="10"/>
  <c r="AS253" i="10"/>
  <c r="AQ253" i="10"/>
  <c r="AO253" i="10"/>
  <c r="AM253" i="10"/>
  <c r="AK253" i="10"/>
  <c r="AI253" i="10"/>
  <c r="AG253" i="10"/>
  <c r="AE253" i="10"/>
  <c r="AC253" i="10"/>
  <c r="Y253" i="10"/>
  <c r="W253" i="10"/>
  <c r="S253" i="10"/>
  <c r="Q253" i="10"/>
  <c r="O253" i="10"/>
  <c r="M253" i="10"/>
  <c r="K253" i="10"/>
  <c r="BA253" i="10" s="1"/>
  <c r="AY252" i="10"/>
  <c r="FW252" i="10" s="1"/>
  <c r="AS252" i="10"/>
  <c r="AO252" i="10"/>
  <c r="Y252" i="10"/>
  <c r="W252" i="10"/>
  <c r="EU252" i="10" s="1"/>
  <c r="S252" i="10"/>
  <c r="Q252" i="10"/>
  <c r="O252" i="10"/>
  <c r="M252" i="10"/>
  <c r="K252" i="10"/>
  <c r="BC252" i="10" s="1"/>
  <c r="H252" i="10"/>
  <c r="AU252" i="10" s="1"/>
  <c r="DK245" i="10"/>
  <c r="FW245" i="10" s="1"/>
  <c r="DI245" i="10"/>
  <c r="FU245" i="10" s="1"/>
  <c r="DE245" i="10"/>
  <c r="FQ245" i="10" s="1"/>
  <c r="DA245" i="10"/>
  <c r="FM245" i="10" s="1"/>
  <c r="CK245" i="10"/>
  <c r="EW245" i="10" s="1"/>
  <c r="CI245" i="10"/>
  <c r="EU245" i="10" s="1"/>
  <c r="CE245" i="10"/>
  <c r="EQ245" i="10" s="1"/>
  <c r="CC245" i="10"/>
  <c r="EO245" i="10" s="1"/>
  <c r="CA245" i="10"/>
  <c r="EM245" i="10" s="1"/>
  <c r="BY245" i="10"/>
  <c r="BW245" i="10"/>
  <c r="DM245" i="10" s="1"/>
  <c r="BT245" i="10"/>
  <c r="CW245" i="10" s="1"/>
  <c r="DK244" i="10"/>
  <c r="DI244" i="10"/>
  <c r="DG244" i="10"/>
  <c r="DE244" i="10"/>
  <c r="DC244" i="10"/>
  <c r="DA244" i="10"/>
  <c r="CY244" i="10"/>
  <c r="CW244" i="10"/>
  <c r="CU244" i="10"/>
  <c r="CS244" i="10"/>
  <c r="CQ244" i="10"/>
  <c r="CO244" i="10"/>
  <c r="CK244" i="10"/>
  <c r="CI244" i="10"/>
  <c r="CE244" i="10"/>
  <c r="EQ244" i="10" s="1"/>
  <c r="CC244" i="10"/>
  <c r="CA244" i="10"/>
  <c r="BY244" i="10"/>
  <c r="BW244" i="10"/>
  <c r="DO244" i="10" s="1"/>
  <c r="DK243" i="10"/>
  <c r="DI243" i="10"/>
  <c r="DG243" i="10"/>
  <c r="DE243" i="10"/>
  <c r="DC243" i="10"/>
  <c r="DA243" i="10"/>
  <c r="CY243" i="10"/>
  <c r="CW243" i="10"/>
  <c r="CU243" i="10"/>
  <c r="CS243" i="10"/>
  <c r="CQ243" i="10"/>
  <c r="CO243" i="10"/>
  <c r="CK243" i="10"/>
  <c r="CI243" i="10"/>
  <c r="CE243" i="10"/>
  <c r="CC243" i="10"/>
  <c r="CA243" i="10"/>
  <c r="BY243" i="10"/>
  <c r="BW243" i="10"/>
  <c r="DM243" i="10" s="1"/>
  <c r="DK242" i="10"/>
  <c r="DI242" i="10"/>
  <c r="DG242" i="10"/>
  <c r="DE242" i="10"/>
  <c r="DC242" i="10"/>
  <c r="DA242" i="10"/>
  <c r="CY242" i="10"/>
  <c r="CW242" i="10"/>
  <c r="CU242" i="10"/>
  <c r="CS242" i="10"/>
  <c r="CQ242" i="10"/>
  <c r="CO242" i="10"/>
  <c r="CK242" i="10"/>
  <c r="CI242" i="10"/>
  <c r="CE242" i="10"/>
  <c r="CC242" i="10"/>
  <c r="CA242" i="10"/>
  <c r="BY242" i="10"/>
  <c r="BW242" i="10"/>
  <c r="DO242" i="10" s="1"/>
  <c r="DK241" i="10"/>
  <c r="DI241" i="10"/>
  <c r="DG241" i="10"/>
  <c r="DE241" i="10"/>
  <c r="DC241" i="10"/>
  <c r="DA241" i="10"/>
  <c r="CY241" i="10"/>
  <c r="FK241" i="10" s="1"/>
  <c r="CW241" i="10"/>
  <c r="CU241" i="10"/>
  <c r="CS241" i="10"/>
  <c r="CQ241" i="10"/>
  <c r="CO241" i="10"/>
  <c r="FA241" i="10" s="1"/>
  <c r="CK241" i="10"/>
  <c r="CI241" i="10"/>
  <c r="CE241" i="10"/>
  <c r="CC241" i="10"/>
  <c r="CA241" i="10"/>
  <c r="BY241" i="10"/>
  <c r="BW241" i="10"/>
  <c r="DM241" i="10" s="1"/>
  <c r="DK240" i="10"/>
  <c r="DI240" i="10"/>
  <c r="DG240" i="10"/>
  <c r="FS240" i="10" s="1"/>
  <c r="DE240" i="10"/>
  <c r="DC240" i="10"/>
  <c r="DA240" i="10"/>
  <c r="CW240" i="10"/>
  <c r="CU240" i="10"/>
  <c r="CS240" i="10"/>
  <c r="CQ240" i="10"/>
  <c r="CO240" i="10"/>
  <c r="CK240" i="10"/>
  <c r="CI240" i="10"/>
  <c r="CE240" i="10"/>
  <c r="CC240" i="10"/>
  <c r="CA240" i="10"/>
  <c r="BY240" i="10"/>
  <c r="BY239" i="10" s="1"/>
  <c r="BW240" i="10"/>
  <c r="DO240" i="10" s="1"/>
  <c r="AY244" i="10"/>
  <c r="AW244" i="10"/>
  <c r="AU244" i="10"/>
  <c r="AS244" i="10"/>
  <c r="AQ244" i="10"/>
  <c r="AO244" i="10"/>
  <c r="AM244" i="10"/>
  <c r="AK244" i="10"/>
  <c r="AI244" i="10"/>
  <c r="AG244" i="10"/>
  <c r="AE244" i="10"/>
  <c r="AC244" i="10"/>
  <c r="Y244" i="10"/>
  <c r="X244" i="10"/>
  <c r="W244" i="10"/>
  <c r="S244" i="10"/>
  <c r="Q244" i="10"/>
  <c r="O244" i="10"/>
  <c r="M244" i="10"/>
  <c r="K244" i="10"/>
  <c r="BA244" i="10" s="1"/>
  <c r="AY243" i="10"/>
  <c r="AW243" i="10"/>
  <c r="AU243" i="10"/>
  <c r="FS243" i="10" s="1"/>
  <c r="AS243" i="10"/>
  <c r="AQ243" i="10"/>
  <c r="AO243" i="10"/>
  <c r="AM243" i="10"/>
  <c r="AK243" i="10"/>
  <c r="AI243" i="10"/>
  <c r="AG243" i="10"/>
  <c r="AE243" i="10"/>
  <c r="AC243" i="10"/>
  <c r="Y243" i="10"/>
  <c r="X243" i="10"/>
  <c r="W243" i="10"/>
  <c r="S243" i="10"/>
  <c r="EQ243" i="10" s="1"/>
  <c r="Q243" i="10"/>
  <c r="EO243" i="10" s="1"/>
  <c r="O243" i="10"/>
  <c r="EM243" i="10" s="1"/>
  <c r="M243" i="10"/>
  <c r="K243" i="10"/>
  <c r="BC243" i="10" s="1"/>
  <c r="AY242" i="10"/>
  <c r="FW242" i="10" s="1"/>
  <c r="AW242" i="10"/>
  <c r="FU242" i="10" s="1"/>
  <c r="AU242" i="10"/>
  <c r="FS242" i="10" s="1"/>
  <c r="AS242" i="10"/>
  <c r="AQ242" i="10"/>
  <c r="FO242" i="10" s="1"/>
  <c r="AO242" i="10"/>
  <c r="FM242" i="10" s="1"/>
  <c r="AM242" i="10"/>
  <c r="FK242" i="10" s="1"/>
  <c r="AK242" i="10"/>
  <c r="FI242" i="10" s="1"/>
  <c r="AI242" i="10"/>
  <c r="FG242" i="10" s="1"/>
  <c r="AG242" i="10"/>
  <c r="FE242" i="10" s="1"/>
  <c r="AE242" i="10"/>
  <c r="FC242" i="10" s="1"/>
  <c r="AC242" i="10"/>
  <c r="FA242" i="10" s="1"/>
  <c r="Y242" i="10"/>
  <c r="EW242" i="10" s="1"/>
  <c r="W242" i="10"/>
  <c r="EU242" i="10" s="1"/>
  <c r="S242" i="10"/>
  <c r="EQ242" i="10" s="1"/>
  <c r="Q242" i="10"/>
  <c r="EO242" i="10" s="1"/>
  <c r="O242" i="10"/>
  <c r="EM242" i="10" s="1"/>
  <c r="M242" i="10"/>
  <c r="EK242" i="10" s="1"/>
  <c r="K242" i="10"/>
  <c r="BA242" i="10" s="1"/>
  <c r="AY241" i="10"/>
  <c r="FW241" i="10" s="1"/>
  <c r="AW241" i="10"/>
  <c r="FU241" i="10" s="1"/>
  <c r="AU241" i="10"/>
  <c r="AS241" i="10"/>
  <c r="FQ241" i="10" s="1"/>
  <c r="AQ241" i="10"/>
  <c r="FO241" i="10" s="1"/>
  <c r="AO241" i="10"/>
  <c r="FM241" i="10" s="1"/>
  <c r="AK241" i="10"/>
  <c r="AI241" i="10"/>
  <c r="AG241" i="10"/>
  <c r="AE241" i="10"/>
  <c r="AC241" i="10"/>
  <c r="Y241" i="10"/>
  <c r="W241" i="10"/>
  <c r="S241" i="10"/>
  <c r="Q241" i="10"/>
  <c r="O241" i="10"/>
  <c r="M241" i="10"/>
  <c r="K241" i="10"/>
  <c r="BC241" i="10" s="1"/>
  <c r="AY240" i="10"/>
  <c r="AW240" i="10"/>
  <c r="AU240" i="10"/>
  <c r="AS240" i="10"/>
  <c r="AQ240" i="10"/>
  <c r="AO240" i="10"/>
  <c r="AM240" i="10"/>
  <c r="FK240" i="10" s="1"/>
  <c r="AK240" i="10"/>
  <c r="FI240" i="10" s="1"/>
  <c r="AI240" i="10"/>
  <c r="AG240" i="10"/>
  <c r="FE240" i="10" s="1"/>
  <c r="AE240" i="10"/>
  <c r="FC240" i="10" s="1"/>
  <c r="AC240" i="10"/>
  <c r="FA240" i="10" s="1"/>
  <c r="Y240" i="10"/>
  <c r="EW240" i="10" s="1"/>
  <c r="W240" i="10"/>
  <c r="EU240" i="10" s="1"/>
  <c r="S240" i="10"/>
  <c r="EQ240" i="10" s="1"/>
  <c r="Q240" i="10"/>
  <c r="EO240" i="10" s="1"/>
  <c r="O240" i="10"/>
  <c r="EM240" i="10" s="1"/>
  <c r="M240" i="10"/>
  <c r="K240" i="10"/>
  <c r="BC240" i="10" s="1"/>
  <c r="DK230" i="10"/>
  <c r="DI230" i="10"/>
  <c r="DG230" i="10"/>
  <c r="DE230" i="10"/>
  <c r="DC230" i="10"/>
  <c r="DA230" i="10"/>
  <c r="CY230" i="10"/>
  <c r="FK230" i="10" s="1"/>
  <c r="CW230" i="10"/>
  <c r="CU230" i="10"/>
  <c r="CS230" i="10"/>
  <c r="CQ230" i="10"/>
  <c r="CO230" i="10"/>
  <c r="CK230" i="10"/>
  <c r="CI230" i="10"/>
  <c r="CE230" i="10"/>
  <c r="CC230" i="10"/>
  <c r="CA230" i="10"/>
  <c r="BY230" i="10"/>
  <c r="BW230" i="10"/>
  <c r="DM230" i="10" s="1"/>
  <c r="DK229" i="10"/>
  <c r="DI229" i="10"/>
  <c r="DG229" i="10"/>
  <c r="DE229" i="10"/>
  <c r="DC229" i="10"/>
  <c r="DA229" i="10"/>
  <c r="CY229" i="10"/>
  <c r="FK229" i="10" s="1"/>
  <c r="CW229" i="10"/>
  <c r="CU229" i="10"/>
  <c r="CS229" i="10"/>
  <c r="FE229" i="10" s="1"/>
  <c r="CQ229" i="10"/>
  <c r="CO229" i="10"/>
  <c r="CK229" i="10"/>
  <c r="CI229" i="10"/>
  <c r="CE229" i="10"/>
  <c r="CC229" i="10"/>
  <c r="CA229" i="10"/>
  <c r="BY229" i="10"/>
  <c r="BW229" i="10"/>
  <c r="DO229" i="10" s="1"/>
  <c r="DK228" i="10"/>
  <c r="DI228" i="10"/>
  <c r="DG228" i="10"/>
  <c r="DE228" i="10"/>
  <c r="DC228" i="10"/>
  <c r="DA228" i="10"/>
  <c r="CY228" i="10"/>
  <c r="FK228" i="10" s="1"/>
  <c r="CW228" i="10"/>
  <c r="CU228" i="10"/>
  <c r="FG228" i="10" s="1"/>
  <c r="CS228" i="10"/>
  <c r="CQ228" i="10"/>
  <c r="CO228" i="10"/>
  <c r="CK228" i="10"/>
  <c r="CI228" i="10"/>
  <c r="CE228" i="10"/>
  <c r="CC228" i="10"/>
  <c r="CA228" i="10"/>
  <c r="BY228" i="10"/>
  <c r="BY227" i="10" s="1"/>
  <c r="BW228" i="10"/>
  <c r="DO228" i="10" s="1"/>
  <c r="AY231" i="10"/>
  <c r="FW231" i="10" s="1"/>
  <c r="AW231" i="10"/>
  <c r="FU231" i="10" s="1"/>
  <c r="AU231" i="10"/>
  <c r="FS231" i="10" s="1"/>
  <c r="AS231" i="10"/>
  <c r="FQ231" i="10" s="1"/>
  <c r="AQ231" i="10"/>
  <c r="FO231" i="10" s="1"/>
  <c r="AO231" i="10"/>
  <c r="FM231" i="10" s="1"/>
  <c r="AM231" i="10"/>
  <c r="FK231" i="10" s="1"/>
  <c r="AK231" i="10"/>
  <c r="FI231" i="10" s="1"/>
  <c r="AI231" i="10"/>
  <c r="FG231" i="10" s="1"/>
  <c r="AG231" i="10"/>
  <c r="AE231" i="10"/>
  <c r="FC231" i="10" s="1"/>
  <c r="AC231" i="10"/>
  <c r="FA231" i="10" s="1"/>
  <c r="Y231" i="10"/>
  <c r="EW231" i="10" s="1"/>
  <c r="W231" i="10"/>
  <c r="EU231" i="10" s="1"/>
  <c r="S231" i="10"/>
  <c r="EQ231" i="10" s="1"/>
  <c r="Q231" i="10"/>
  <c r="EO231" i="10" s="1"/>
  <c r="O231" i="10"/>
  <c r="EM231" i="10" s="1"/>
  <c r="M231" i="10"/>
  <c r="K231" i="10"/>
  <c r="BA231" i="10" s="1"/>
  <c r="FY231" i="10" s="1"/>
  <c r="AY230" i="10"/>
  <c r="AW230" i="10"/>
  <c r="AU230" i="10"/>
  <c r="AS230" i="10"/>
  <c r="AQ230" i="10"/>
  <c r="AO230" i="10"/>
  <c r="AK230" i="10"/>
  <c r="AI230" i="10"/>
  <c r="AG230" i="10"/>
  <c r="AE230" i="10"/>
  <c r="AC230" i="10"/>
  <c r="Y230" i="10"/>
  <c r="W230" i="10"/>
  <c r="S230" i="10"/>
  <c r="Q230" i="10"/>
  <c r="O230" i="10"/>
  <c r="M230" i="10"/>
  <c r="K230" i="10"/>
  <c r="BA230" i="10" s="1"/>
  <c r="AY229" i="10"/>
  <c r="AW229" i="10"/>
  <c r="AU229" i="10"/>
  <c r="AS229" i="10"/>
  <c r="AQ229" i="10"/>
  <c r="FO229" i="10" s="1"/>
  <c r="AO229" i="10"/>
  <c r="AK229" i="10"/>
  <c r="AI229" i="10"/>
  <c r="AG229" i="10"/>
  <c r="AE229" i="10"/>
  <c r="AC229" i="10"/>
  <c r="Y229" i="10"/>
  <c r="W229" i="10"/>
  <c r="S229" i="10"/>
  <c r="Q229" i="10"/>
  <c r="O229" i="10"/>
  <c r="M229" i="10"/>
  <c r="K229" i="10"/>
  <c r="BC229" i="10" s="1"/>
  <c r="AY228" i="10"/>
  <c r="AW228" i="10"/>
  <c r="AU228" i="10"/>
  <c r="AS228" i="10"/>
  <c r="AQ228" i="10"/>
  <c r="AO228" i="10"/>
  <c r="AK228" i="10"/>
  <c r="AI228" i="10"/>
  <c r="AI227" i="10" s="1"/>
  <c r="AG228" i="10"/>
  <c r="FE228" i="10" s="1"/>
  <c r="AE228" i="10"/>
  <c r="AE227" i="10" s="1"/>
  <c r="AC228" i="10"/>
  <c r="Y228" i="10"/>
  <c r="Y227" i="10" s="1"/>
  <c r="W228" i="10"/>
  <c r="S228" i="10"/>
  <c r="Q228" i="10"/>
  <c r="Q227" i="10" s="1"/>
  <c r="O228" i="10"/>
  <c r="M228" i="10"/>
  <c r="K228" i="10"/>
  <c r="BC228" i="10" s="1"/>
  <c r="DK216" i="10"/>
  <c r="DI216" i="10"/>
  <c r="DI215" i="10" s="1"/>
  <c r="DG216" i="10"/>
  <c r="DG215" i="10" s="1"/>
  <c r="DE216" i="10"/>
  <c r="DE215" i="10" s="1"/>
  <c r="DC216" i="10"/>
  <c r="DC215" i="10" s="1"/>
  <c r="DA216" i="10"/>
  <c r="DA215" i="10" s="1"/>
  <c r="CY216" i="10"/>
  <c r="CY215" i="10" s="1"/>
  <c r="CW216" i="10"/>
  <c r="CW215" i="10" s="1"/>
  <c r="CU216" i="10"/>
  <c r="CU215" i="10" s="1"/>
  <c r="CS216" i="10"/>
  <c r="CS215" i="10" s="1"/>
  <c r="CQ216" i="10"/>
  <c r="CQ215" i="10" s="1"/>
  <c r="CO216" i="10"/>
  <c r="CO215" i="10" s="1"/>
  <c r="CK216" i="10"/>
  <c r="CK215" i="10" s="1"/>
  <c r="CI216" i="10"/>
  <c r="CE216" i="10"/>
  <c r="CE215" i="10" s="1"/>
  <c r="CC216" i="10"/>
  <c r="CC215" i="10" s="1"/>
  <c r="CA216" i="10"/>
  <c r="CA215" i="10" s="1"/>
  <c r="BY216" i="10"/>
  <c r="BW216" i="10"/>
  <c r="DM216" i="10" s="1"/>
  <c r="DM215" i="10" s="1"/>
  <c r="AY219" i="10"/>
  <c r="FW219" i="10" s="1"/>
  <c r="AW219" i="10"/>
  <c r="FU219" i="10" s="1"/>
  <c r="AU219" i="10"/>
  <c r="FS219" i="10" s="1"/>
  <c r="AS219" i="10"/>
  <c r="FQ219" i="10" s="1"/>
  <c r="AQ219" i="10"/>
  <c r="AO219" i="10"/>
  <c r="FM219" i="10" s="1"/>
  <c r="AM219" i="10"/>
  <c r="AK219" i="10"/>
  <c r="FI219" i="10" s="1"/>
  <c r="AI219" i="10"/>
  <c r="FG219" i="10" s="1"/>
  <c r="AG219" i="10"/>
  <c r="FE219" i="10" s="1"/>
  <c r="AE219" i="10"/>
  <c r="FC219" i="10" s="1"/>
  <c r="AC219" i="10"/>
  <c r="FA219" i="10" s="1"/>
  <c r="Y219" i="10"/>
  <c r="EW219" i="10" s="1"/>
  <c r="W219" i="10"/>
  <c r="EU219" i="10" s="1"/>
  <c r="S219" i="10"/>
  <c r="EQ219" i="10" s="1"/>
  <c r="Q219" i="10"/>
  <c r="EO219" i="10" s="1"/>
  <c r="O219" i="10"/>
  <c r="EM219" i="10" s="1"/>
  <c r="M219" i="10"/>
  <c r="K219" i="10"/>
  <c r="BA219" i="10" s="1"/>
  <c r="FY219" i="10" s="1"/>
  <c r="BC218" i="10"/>
  <c r="BA218" i="10"/>
  <c r="FY218" i="10" s="1"/>
  <c r="AY218" i="10"/>
  <c r="FW218" i="10" s="1"/>
  <c r="AW218" i="10"/>
  <c r="FU218" i="10" s="1"/>
  <c r="AU218" i="10"/>
  <c r="FS218" i="10" s="1"/>
  <c r="AS218" i="10"/>
  <c r="FQ218" i="10" s="1"/>
  <c r="AQ218" i="10"/>
  <c r="FO218" i="10" s="1"/>
  <c r="AO218" i="10"/>
  <c r="FM218" i="10" s="1"/>
  <c r="AK218" i="10"/>
  <c r="FI218" i="10" s="1"/>
  <c r="AI218" i="10"/>
  <c r="AG218" i="10"/>
  <c r="FE218" i="10" s="1"/>
  <c r="AE218" i="10"/>
  <c r="FC218" i="10" s="1"/>
  <c r="AC218" i="10"/>
  <c r="FA218" i="10" s="1"/>
  <c r="Y218" i="10"/>
  <c r="EW218" i="10" s="1"/>
  <c r="X218" i="10"/>
  <c r="EV218" i="10" s="1"/>
  <c r="W218" i="10"/>
  <c r="U218" i="10"/>
  <c r="ES218" i="10" s="1"/>
  <c r="S218" i="10"/>
  <c r="EQ218" i="10" s="1"/>
  <c r="Q218" i="10"/>
  <c r="EO218" i="10" s="1"/>
  <c r="O218" i="10"/>
  <c r="M218" i="10"/>
  <c r="AY217" i="10"/>
  <c r="FW217" i="10" s="1"/>
  <c r="AW217" i="10"/>
  <c r="FU217" i="10" s="1"/>
  <c r="AU217" i="10"/>
  <c r="FS217" i="10" s="1"/>
  <c r="AS217" i="10"/>
  <c r="FQ217" i="10" s="1"/>
  <c r="AQ217" i="10"/>
  <c r="FO217" i="10" s="1"/>
  <c r="AO217" i="10"/>
  <c r="FM217" i="10" s="1"/>
  <c r="AK217" i="10"/>
  <c r="FI217" i="10" s="1"/>
  <c r="AI217" i="10"/>
  <c r="FG217" i="10" s="1"/>
  <c r="AG217" i="10"/>
  <c r="FE217" i="10" s="1"/>
  <c r="AE217" i="10"/>
  <c r="FC217" i="10" s="1"/>
  <c r="AC217" i="10"/>
  <c r="FA217" i="10" s="1"/>
  <c r="Y217" i="10"/>
  <c r="EW217" i="10" s="1"/>
  <c r="W217" i="10"/>
  <c r="EU217" i="10" s="1"/>
  <c r="S217" i="10"/>
  <c r="EQ217" i="10" s="1"/>
  <c r="Q217" i="10"/>
  <c r="EO217" i="10" s="1"/>
  <c r="O217" i="10"/>
  <c r="EM217" i="10" s="1"/>
  <c r="M217" i="10"/>
  <c r="K217" i="10"/>
  <c r="BA217" i="10" s="1"/>
  <c r="AY216" i="10"/>
  <c r="AW216" i="10"/>
  <c r="AU216" i="10"/>
  <c r="AS216" i="10"/>
  <c r="AQ216" i="10"/>
  <c r="AO216" i="10"/>
  <c r="AK216" i="10"/>
  <c r="AI216" i="10"/>
  <c r="AG216" i="10"/>
  <c r="AE216" i="10"/>
  <c r="AC216" i="10"/>
  <c r="Y216" i="10"/>
  <c r="W216" i="10"/>
  <c r="S216" i="10"/>
  <c r="Q216" i="10"/>
  <c r="O216" i="10"/>
  <c r="M216" i="10"/>
  <c r="K216" i="10"/>
  <c r="BA216" i="10" s="1"/>
  <c r="DK210" i="10"/>
  <c r="FW210" i="10" s="1"/>
  <c r="DI210" i="10"/>
  <c r="DG210" i="10"/>
  <c r="FS210" i="10" s="1"/>
  <c r="DE210" i="10"/>
  <c r="FQ210" i="10" s="1"/>
  <c r="DC210" i="10"/>
  <c r="FO210" i="10" s="1"/>
  <c r="DA210" i="10"/>
  <c r="FM210" i="10" s="1"/>
  <c r="CY210" i="10"/>
  <c r="CW210" i="10"/>
  <c r="FI210" i="10" s="1"/>
  <c r="CU210" i="10"/>
  <c r="FG210" i="10" s="1"/>
  <c r="CS210" i="10"/>
  <c r="FE210" i="10" s="1"/>
  <c r="CQ210" i="10"/>
  <c r="FC210" i="10" s="1"/>
  <c r="CO210" i="10"/>
  <c r="FA210" i="10" s="1"/>
  <c r="CK210" i="10"/>
  <c r="EW210" i="10" s="1"/>
  <c r="CI210" i="10"/>
  <c r="EU210" i="10" s="1"/>
  <c r="CE210" i="10"/>
  <c r="EQ210" i="10" s="1"/>
  <c r="CC210" i="10"/>
  <c r="EO210" i="10" s="1"/>
  <c r="CA210" i="10"/>
  <c r="EM210" i="10" s="1"/>
  <c r="BY210" i="10"/>
  <c r="BW210" i="10"/>
  <c r="DM210" i="10" s="1"/>
  <c r="FY210" i="10" s="1"/>
  <c r="DK209" i="10"/>
  <c r="FW209" i="10" s="1"/>
  <c r="DI209" i="10"/>
  <c r="FU209" i="10" s="1"/>
  <c r="DG209" i="10"/>
  <c r="FS209" i="10" s="1"/>
  <c r="DE209" i="10"/>
  <c r="FQ209" i="10" s="1"/>
  <c r="DC209" i="10"/>
  <c r="FO209" i="10" s="1"/>
  <c r="DA209" i="10"/>
  <c r="FM209" i="10" s="1"/>
  <c r="CY209" i="10"/>
  <c r="FK209" i="10" s="1"/>
  <c r="CW209" i="10"/>
  <c r="FI209" i="10" s="1"/>
  <c r="CU209" i="10"/>
  <c r="FG209" i="10" s="1"/>
  <c r="CS209" i="10"/>
  <c r="FE209" i="10" s="1"/>
  <c r="CQ209" i="10"/>
  <c r="FC209" i="10" s="1"/>
  <c r="CO209" i="10"/>
  <c r="FA209" i="10" s="1"/>
  <c r="CK209" i="10"/>
  <c r="EW209" i="10" s="1"/>
  <c r="CI209" i="10"/>
  <c r="EU209" i="10" s="1"/>
  <c r="CE209" i="10"/>
  <c r="EQ209" i="10" s="1"/>
  <c r="CC209" i="10"/>
  <c r="EO209" i="10" s="1"/>
  <c r="CA209" i="10"/>
  <c r="EM209" i="10" s="1"/>
  <c r="BY209" i="10"/>
  <c r="BW209" i="10"/>
  <c r="DO209" i="10" s="1"/>
  <c r="DK208" i="10"/>
  <c r="DI208" i="10"/>
  <c r="DG208" i="10"/>
  <c r="DE208" i="10"/>
  <c r="DC208" i="10"/>
  <c r="DA208" i="10"/>
  <c r="CY208" i="10"/>
  <c r="CW208" i="10"/>
  <c r="CU208" i="10"/>
  <c r="CS208" i="10"/>
  <c r="CQ208" i="10"/>
  <c r="CO208" i="10"/>
  <c r="CK208" i="10"/>
  <c r="CI208" i="10"/>
  <c r="CE208" i="10"/>
  <c r="CC208" i="10"/>
  <c r="CA208" i="10"/>
  <c r="BY208" i="10"/>
  <c r="BW208" i="10"/>
  <c r="DM208" i="10" s="1"/>
  <c r="DK207" i="10"/>
  <c r="DI207" i="10"/>
  <c r="DG207" i="10"/>
  <c r="DE207" i="10"/>
  <c r="DC207" i="10"/>
  <c r="DA207" i="10"/>
  <c r="CY207" i="10"/>
  <c r="CW207" i="10"/>
  <c r="CU207" i="10"/>
  <c r="CS207" i="10"/>
  <c r="CQ207" i="10"/>
  <c r="CO207" i="10"/>
  <c r="CK207" i="10"/>
  <c r="CI207" i="10"/>
  <c r="CE207" i="10"/>
  <c r="CC207" i="10"/>
  <c r="CA207" i="10"/>
  <c r="BY207" i="10"/>
  <c r="BW207" i="10"/>
  <c r="DK206" i="10"/>
  <c r="DI206" i="10"/>
  <c r="DG206" i="10"/>
  <c r="DE206" i="10"/>
  <c r="DC206" i="10"/>
  <c r="DA206" i="10"/>
  <c r="CY206" i="10"/>
  <c r="CW206" i="10"/>
  <c r="CU206" i="10"/>
  <c r="CS206" i="10"/>
  <c r="CQ206" i="10"/>
  <c r="CO206" i="10"/>
  <c r="CK206" i="10"/>
  <c r="CI206" i="10"/>
  <c r="CE206" i="10"/>
  <c r="CC206" i="10"/>
  <c r="CA206" i="10"/>
  <c r="BY206" i="10"/>
  <c r="BW206" i="10"/>
  <c r="DM206" i="10" s="1"/>
  <c r="DO205" i="10"/>
  <c r="DM205" i="10"/>
  <c r="DK205" i="10"/>
  <c r="DI205" i="10"/>
  <c r="DG205" i="10"/>
  <c r="DE205" i="10"/>
  <c r="DC205" i="10"/>
  <c r="FO205" i="10" s="1"/>
  <c r="DA205" i="10"/>
  <c r="CW205" i="10"/>
  <c r="CU205" i="10"/>
  <c r="CS205" i="10"/>
  <c r="CQ205" i="10"/>
  <c r="CO205" i="10"/>
  <c r="CK205" i="10"/>
  <c r="CJ205" i="10"/>
  <c r="CI205" i="10"/>
  <c r="CG205" i="10"/>
  <c r="CE205" i="10"/>
  <c r="CC205" i="10"/>
  <c r="CA205" i="10"/>
  <c r="BY205" i="10"/>
  <c r="DO204" i="10"/>
  <c r="DM204" i="10"/>
  <c r="DK204" i="10"/>
  <c r="DI204" i="10"/>
  <c r="DG204" i="10"/>
  <c r="DE204" i="10"/>
  <c r="FQ204" i="10" s="1"/>
  <c r="DC204" i="10"/>
  <c r="DA204" i="10"/>
  <c r="CW204" i="10"/>
  <c r="CU204" i="10"/>
  <c r="CS204" i="10"/>
  <c r="CQ204" i="10"/>
  <c r="CO204" i="10"/>
  <c r="CK204" i="10"/>
  <c r="CJ204" i="10"/>
  <c r="CI204" i="10"/>
  <c r="CG204" i="10"/>
  <c r="CE204" i="10"/>
  <c r="CC204" i="10"/>
  <c r="CA204" i="10"/>
  <c r="BY204" i="10"/>
  <c r="BC208" i="10"/>
  <c r="BA208" i="10"/>
  <c r="AY208" i="10"/>
  <c r="FW208" i="10" s="1"/>
  <c r="AW208" i="10"/>
  <c r="AU208" i="10"/>
  <c r="AS208" i="10"/>
  <c r="AQ208" i="10"/>
  <c r="AO208" i="10"/>
  <c r="AM208" i="10"/>
  <c r="AK208" i="10"/>
  <c r="AI208" i="10"/>
  <c r="AG208" i="10"/>
  <c r="AE208" i="10"/>
  <c r="AC208" i="10"/>
  <c r="Y208" i="10"/>
  <c r="X208" i="10"/>
  <c r="W208" i="10"/>
  <c r="EU208" i="10" s="1"/>
  <c r="U208" i="10"/>
  <c r="S208" i="10"/>
  <c r="Q208" i="10"/>
  <c r="O208" i="10"/>
  <c r="EM208" i="10" s="1"/>
  <c r="M208" i="10"/>
  <c r="AY207" i="10"/>
  <c r="FW207" i="10" s="1"/>
  <c r="AW207" i="10"/>
  <c r="FU207" i="10" s="1"/>
  <c r="AU207" i="10"/>
  <c r="FS207" i="10" s="1"/>
  <c r="AS207" i="10"/>
  <c r="FQ207" i="10" s="1"/>
  <c r="AQ207" i="10"/>
  <c r="FO207" i="10" s="1"/>
  <c r="AO207" i="10"/>
  <c r="AM207" i="10"/>
  <c r="FK207" i="10" s="1"/>
  <c r="AK207" i="10"/>
  <c r="FI207" i="10" s="1"/>
  <c r="AI207" i="10"/>
  <c r="FG207" i="10" s="1"/>
  <c r="AG207" i="10"/>
  <c r="AE207" i="10"/>
  <c r="FC207" i="10" s="1"/>
  <c r="AC207" i="10"/>
  <c r="FA207" i="10" s="1"/>
  <c r="Y207" i="10"/>
  <c r="EW207" i="10" s="1"/>
  <c r="W207" i="10"/>
  <c r="S207" i="10"/>
  <c r="EQ207" i="10" s="1"/>
  <c r="Q207" i="10"/>
  <c r="O207" i="10"/>
  <c r="EM207" i="10" s="1"/>
  <c r="M207" i="10"/>
  <c r="EK207" i="10" s="1"/>
  <c r="K207" i="10"/>
  <c r="BA207" i="10" s="1"/>
  <c r="AY206" i="10"/>
  <c r="AW206" i="10"/>
  <c r="FU206" i="10" s="1"/>
  <c r="AU206" i="10"/>
  <c r="FS206" i="10" s="1"/>
  <c r="AS206" i="10"/>
  <c r="FQ206" i="10" s="1"/>
  <c r="AQ206" i="10"/>
  <c r="AO206" i="10"/>
  <c r="AM206" i="10"/>
  <c r="FK206" i="10" s="1"/>
  <c r="AK206" i="10"/>
  <c r="FI206" i="10" s="1"/>
  <c r="AI206" i="10"/>
  <c r="AG206" i="10"/>
  <c r="FE206" i="10" s="1"/>
  <c r="AE206" i="10"/>
  <c r="AC206" i="10"/>
  <c r="FA206" i="10" s="1"/>
  <c r="Y206" i="10"/>
  <c r="W206" i="10"/>
  <c r="EU206" i="10" s="1"/>
  <c r="S206" i="10"/>
  <c r="EQ206" i="10" s="1"/>
  <c r="Q206" i="10"/>
  <c r="EO206" i="10" s="1"/>
  <c r="O206" i="10"/>
  <c r="M206" i="10"/>
  <c r="K206" i="10"/>
  <c r="BC206" i="10" s="1"/>
  <c r="AY205" i="10"/>
  <c r="AW205" i="10"/>
  <c r="AU205" i="10"/>
  <c r="AS205" i="10"/>
  <c r="AQ205" i="10"/>
  <c r="AO205" i="10"/>
  <c r="AM205" i="10"/>
  <c r="FK205" i="10" s="1"/>
  <c r="AK205" i="10"/>
  <c r="AI205" i="10"/>
  <c r="AG205" i="10"/>
  <c r="AE205" i="10"/>
  <c r="AC205" i="10"/>
  <c r="Y205" i="10"/>
  <c r="W205" i="10"/>
  <c r="S205" i="10"/>
  <c r="Q205" i="10"/>
  <c r="O205" i="10"/>
  <c r="M205" i="10"/>
  <c r="K205" i="10"/>
  <c r="BA205" i="10" s="1"/>
  <c r="AY204" i="10"/>
  <c r="AW204" i="10"/>
  <c r="AU204" i="10"/>
  <c r="AS204" i="10"/>
  <c r="AQ204" i="10"/>
  <c r="FO204" i="10" s="1"/>
  <c r="AO204" i="10"/>
  <c r="AM204" i="10"/>
  <c r="AK204" i="10"/>
  <c r="AI204" i="10"/>
  <c r="AG204" i="10"/>
  <c r="AE204" i="10"/>
  <c r="AC204" i="10"/>
  <c r="Y204" i="10"/>
  <c r="W204" i="10"/>
  <c r="S204" i="10"/>
  <c r="Q204" i="10"/>
  <c r="EO204" i="10" s="1"/>
  <c r="O204" i="10"/>
  <c r="EM204" i="10" s="1"/>
  <c r="M204" i="10"/>
  <c r="K204" i="10"/>
  <c r="BC204" i="10" s="1"/>
  <c r="DK194" i="10"/>
  <c r="FW194" i="10" s="1"/>
  <c r="DI194" i="10"/>
  <c r="FU194" i="10" s="1"/>
  <c r="DG194" i="10"/>
  <c r="FS194" i="10" s="1"/>
  <c r="DE194" i="10"/>
  <c r="DC194" i="10"/>
  <c r="DA194" i="10"/>
  <c r="FM194" i="10" s="1"/>
  <c r="CY194" i="10"/>
  <c r="FK194" i="10" s="1"/>
  <c r="CW194" i="10"/>
  <c r="FI194" i="10" s="1"/>
  <c r="CU194" i="10"/>
  <c r="FG194" i="10" s="1"/>
  <c r="CS194" i="10"/>
  <c r="FE194" i="10" s="1"/>
  <c r="CQ194" i="10"/>
  <c r="CO194" i="10"/>
  <c r="FA194" i="10" s="1"/>
  <c r="CK194" i="10"/>
  <c r="EW194" i="10" s="1"/>
  <c r="CI194" i="10"/>
  <c r="EU194" i="10" s="1"/>
  <c r="CE194" i="10"/>
  <c r="EQ194" i="10" s="1"/>
  <c r="CC194" i="10"/>
  <c r="CA194" i="10"/>
  <c r="BY194" i="10"/>
  <c r="BW194" i="10"/>
  <c r="DM194" i="10" s="1"/>
  <c r="DK193" i="10"/>
  <c r="FW193" i="10" s="1"/>
  <c r="DI193" i="10"/>
  <c r="DG193" i="10"/>
  <c r="DE193" i="10"/>
  <c r="FQ193" i="10" s="1"/>
  <c r="DC193" i="10"/>
  <c r="DA193" i="10"/>
  <c r="CY193" i="10"/>
  <c r="FK193" i="10" s="1"/>
  <c r="CW193" i="10"/>
  <c r="FI193" i="10" s="1"/>
  <c r="CU193" i="10"/>
  <c r="CS193" i="10"/>
  <c r="FE193" i="10" s="1"/>
  <c r="CQ193" i="10"/>
  <c r="FC193" i="10" s="1"/>
  <c r="CO193" i="10"/>
  <c r="FA193" i="10" s="1"/>
  <c r="CK193" i="10"/>
  <c r="EW193" i="10" s="1"/>
  <c r="CI193" i="10"/>
  <c r="EU193" i="10" s="1"/>
  <c r="CE193" i="10"/>
  <c r="EQ193" i="10" s="1"/>
  <c r="CC193" i="10"/>
  <c r="EO193" i="10" s="1"/>
  <c r="CA193" i="10"/>
  <c r="BY193" i="10"/>
  <c r="BW193" i="10"/>
  <c r="DO193" i="10" s="1"/>
  <c r="DK192" i="10"/>
  <c r="FW192" i="10" s="1"/>
  <c r="DI192" i="10"/>
  <c r="DG192" i="10"/>
  <c r="DE192" i="10"/>
  <c r="FQ192" i="10" s="1"/>
  <c r="DC192" i="10"/>
  <c r="FO192" i="10" s="1"/>
  <c r="DA192" i="10"/>
  <c r="FM192" i="10" s="1"/>
  <c r="CY192" i="10"/>
  <c r="FK192" i="10" s="1"/>
  <c r="CW192" i="10"/>
  <c r="FI192" i="10" s="1"/>
  <c r="CU192" i="10"/>
  <c r="FG192" i="10" s="1"/>
  <c r="CS192" i="10"/>
  <c r="FE192" i="10" s="1"/>
  <c r="CQ192" i="10"/>
  <c r="FC192" i="10" s="1"/>
  <c r="CO192" i="10"/>
  <c r="FA192" i="10" s="1"/>
  <c r="CK192" i="10"/>
  <c r="EW192" i="10" s="1"/>
  <c r="CI192" i="10"/>
  <c r="EU192" i="10" s="1"/>
  <c r="CE192" i="10"/>
  <c r="CC192" i="10"/>
  <c r="EO192" i="10" s="1"/>
  <c r="CA192" i="10"/>
  <c r="EM192" i="10" s="1"/>
  <c r="BY192" i="10"/>
  <c r="BW192" i="10"/>
  <c r="DM192" i="10" s="1"/>
  <c r="FC194" i="10"/>
  <c r="W191" i="10"/>
  <c r="AU191" i="10"/>
  <c r="AQ191" i="10"/>
  <c r="AM191" i="10"/>
  <c r="DO181" i="10"/>
  <c r="DM181" i="10"/>
  <c r="DK181" i="10"/>
  <c r="DI181" i="10"/>
  <c r="FU181" i="10" s="1"/>
  <c r="DG181" i="10"/>
  <c r="DE181" i="10"/>
  <c r="DC181" i="10"/>
  <c r="DA181" i="10"/>
  <c r="CY181" i="10"/>
  <c r="CW181" i="10"/>
  <c r="CU181" i="10"/>
  <c r="CS181" i="10"/>
  <c r="CQ181" i="10"/>
  <c r="CO181" i="10"/>
  <c r="CK181" i="10"/>
  <c r="CJ181" i="10"/>
  <c r="CI181" i="10"/>
  <c r="CG181" i="10"/>
  <c r="CE181" i="10"/>
  <c r="CC181" i="10"/>
  <c r="CA181" i="10"/>
  <c r="BY181" i="10"/>
  <c r="DO180" i="10"/>
  <c r="DM180" i="10"/>
  <c r="DK180" i="10"/>
  <c r="DI180" i="10"/>
  <c r="DG180" i="10"/>
  <c r="DG179" i="10" s="1"/>
  <c r="DE180" i="10"/>
  <c r="DC180" i="10"/>
  <c r="DA180" i="10"/>
  <c r="CY180" i="10"/>
  <c r="CW180" i="10"/>
  <c r="CU180" i="10"/>
  <c r="CS180" i="10"/>
  <c r="CQ180" i="10"/>
  <c r="CO180" i="10"/>
  <c r="CK180" i="10"/>
  <c r="CJ180" i="10"/>
  <c r="CI180" i="10"/>
  <c r="CG180" i="10"/>
  <c r="CE180" i="10"/>
  <c r="CC180" i="10"/>
  <c r="CA180" i="10"/>
  <c r="BY180" i="10"/>
  <c r="AY184" i="10"/>
  <c r="AW184" i="10"/>
  <c r="FU184" i="10" s="1"/>
  <c r="AU184" i="10"/>
  <c r="FS184" i="10" s="1"/>
  <c r="AS184" i="10"/>
  <c r="FQ184" i="10" s="1"/>
  <c r="AQ184" i="10"/>
  <c r="FO184" i="10" s="1"/>
  <c r="AO184" i="10"/>
  <c r="FM184" i="10" s="1"/>
  <c r="AM184" i="10"/>
  <c r="AK184" i="10"/>
  <c r="AI184" i="10"/>
  <c r="FG184" i="10" s="1"/>
  <c r="AG184" i="10"/>
  <c r="FE184" i="10" s="1"/>
  <c r="AE184" i="10"/>
  <c r="FC184" i="10" s="1"/>
  <c r="AC184" i="10"/>
  <c r="FA184" i="10" s="1"/>
  <c r="Y184" i="10"/>
  <c r="EW184" i="10" s="1"/>
  <c r="X184" i="10"/>
  <c r="EV184" i="10" s="1"/>
  <c r="W184" i="10"/>
  <c r="EU184" i="10" s="1"/>
  <c r="S184" i="10"/>
  <c r="EQ184" i="10" s="1"/>
  <c r="Q184" i="10"/>
  <c r="EO184" i="10" s="1"/>
  <c r="O184" i="10"/>
  <c r="EM184" i="10" s="1"/>
  <c r="M184" i="10"/>
  <c r="K184" i="10"/>
  <c r="BA184" i="10" s="1"/>
  <c r="FY184" i="10" s="1"/>
  <c r="AY183" i="10"/>
  <c r="AW183" i="10"/>
  <c r="FU183" i="10" s="1"/>
  <c r="AU183" i="10"/>
  <c r="AS183" i="10"/>
  <c r="FQ183" i="10" s="1"/>
  <c r="AQ183" i="10"/>
  <c r="AO183" i="10"/>
  <c r="FM183" i="10" s="1"/>
  <c r="AM183" i="10"/>
  <c r="FK183" i="10" s="1"/>
  <c r="AK183" i="10"/>
  <c r="FI183" i="10" s="1"/>
  <c r="AI183" i="10"/>
  <c r="FG183" i="10" s="1"/>
  <c r="AG183" i="10"/>
  <c r="FE183" i="10" s="1"/>
  <c r="AE183" i="10"/>
  <c r="AC183" i="10"/>
  <c r="FA183" i="10" s="1"/>
  <c r="Y183" i="10"/>
  <c r="EW183" i="10" s="1"/>
  <c r="X183" i="10"/>
  <c r="EV183" i="10" s="1"/>
  <c r="W183" i="10"/>
  <c r="EU183" i="10" s="1"/>
  <c r="S183" i="10"/>
  <c r="Q183" i="10"/>
  <c r="EO183" i="10" s="1"/>
  <c r="O183" i="10"/>
  <c r="EM183" i="10" s="1"/>
  <c r="M183" i="10"/>
  <c r="K183" i="10"/>
  <c r="BC183" i="10" s="1"/>
  <c r="AY182" i="10"/>
  <c r="FW182" i="10" s="1"/>
  <c r="AW182" i="10"/>
  <c r="FU182" i="10" s="1"/>
  <c r="AU182" i="10"/>
  <c r="AS182" i="10"/>
  <c r="FQ182" i="10" s="1"/>
  <c r="AQ182" i="10"/>
  <c r="FO182" i="10" s="1"/>
  <c r="AO182" i="10"/>
  <c r="FM182" i="10" s="1"/>
  <c r="AM182" i="10"/>
  <c r="FK182" i="10" s="1"/>
  <c r="AK182" i="10"/>
  <c r="FI182" i="10" s="1"/>
  <c r="AI182" i="10"/>
  <c r="AG182" i="10"/>
  <c r="FE182" i="10" s="1"/>
  <c r="AE182" i="10"/>
  <c r="FC182" i="10" s="1"/>
  <c r="AC182" i="10"/>
  <c r="FA182" i="10" s="1"/>
  <c r="Y182" i="10"/>
  <c r="EW182" i="10" s="1"/>
  <c r="W182" i="10"/>
  <c r="EU182" i="10" s="1"/>
  <c r="S182" i="10"/>
  <c r="EQ182" i="10" s="1"/>
  <c r="Q182" i="10"/>
  <c r="EO182" i="10" s="1"/>
  <c r="O182" i="10"/>
  <c r="M182" i="10"/>
  <c r="K182" i="10"/>
  <c r="BA182" i="10" s="1"/>
  <c r="FY182" i="10" s="1"/>
  <c r="AY181" i="10"/>
  <c r="AW181" i="10"/>
  <c r="AU181" i="10"/>
  <c r="AS181" i="10"/>
  <c r="AQ181" i="10"/>
  <c r="AO181" i="10"/>
  <c r="AM181" i="10"/>
  <c r="AK181" i="10"/>
  <c r="AI181" i="10"/>
  <c r="AG181" i="10"/>
  <c r="AE181" i="10"/>
  <c r="AC181" i="10"/>
  <c r="Y181" i="10"/>
  <c r="W181" i="10"/>
  <c r="S181" i="10"/>
  <c r="Q181" i="10"/>
  <c r="O181" i="10"/>
  <c r="M181" i="10"/>
  <c r="K181" i="10"/>
  <c r="BA181" i="10" s="1"/>
  <c r="FY181" i="10" s="1"/>
  <c r="AY180" i="10"/>
  <c r="AW180" i="10"/>
  <c r="FU180" i="10" s="1"/>
  <c r="AU180" i="10"/>
  <c r="FS180" i="10" s="1"/>
  <c r="AS180" i="10"/>
  <c r="AQ180" i="10"/>
  <c r="AO180" i="10"/>
  <c r="AM180" i="10"/>
  <c r="AK180" i="10"/>
  <c r="AI180" i="10"/>
  <c r="AG180" i="10"/>
  <c r="AE180" i="10"/>
  <c r="AC180" i="10"/>
  <c r="Y180" i="10"/>
  <c r="W180" i="10"/>
  <c r="EU180" i="10" s="1"/>
  <c r="S180" i="10"/>
  <c r="EQ180" i="10" s="1"/>
  <c r="Q180" i="10"/>
  <c r="EO180" i="10" s="1"/>
  <c r="O180" i="10"/>
  <c r="M180" i="10"/>
  <c r="K180" i="10"/>
  <c r="BA180" i="10" s="1"/>
  <c r="DK166" i="10"/>
  <c r="DI166" i="10"/>
  <c r="DG166" i="10"/>
  <c r="DE166" i="10"/>
  <c r="DC166" i="10"/>
  <c r="DA166" i="10"/>
  <c r="CY166" i="10"/>
  <c r="CW166" i="10"/>
  <c r="CU166" i="10"/>
  <c r="CS166" i="10"/>
  <c r="CQ166" i="10"/>
  <c r="CO166" i="10"/>
  <c r="CK166" i="10"/>
  <c r="CI166" i="10"/>
  <c r="CE166" i="10"/>
  <c r="CC166" i="10"/>
  <c r="CA166" i="10"/>
  <c r="BY166" i="10"/>
  <c r="BW166" i="10"/>
  <c r="DM166" i="10" s="1"/>
  <c r="DK165" i="10"/>
  <c r="DI165" i="10"/>
  <c r="DG165" i="10"/>
  <c r="DE165" i="10"/>
  <c r="DC165" i="10"/>
  <c r="DA165" i="10"/>
  <c r="CY165" i="10"/>
  <c r="CW165" i="10"/>
  <c r="CU165" i="10"/>
  <c r="CS165" i="10"/>
  <c r="CQ165" i="10"/>
  <c r="CO165" i="10"/>
  <c r="CK165" i="10"/>
  <c r="CI165" i="10"/>
  <c r="CE165" i="10"/>
  <c r="CE164" i="10" s="1"/>
  <c r="CC165" i="10"/>
  <c r="CA165" i="10"/>
  <c r="BY165" i="10"/>
  <c r="BW165" i="10"/>
  <c r="DO165" i="10" s="1"/>
  <c r="AY169" i="10"/>
  <c r="AW169" i="10"/>
  <c r="AU169" i="10"/>
  <c r="AS169" i="10"/>
  <c r="AQ169" i="10"/>
  <c r="AO169" i="10"/>
  <c r="AM169" i="10"/>
  <c r="AK169" i="10"/>
  <c r="AI169" i="10"/>
  <c r="AG169" i="10"/>
  <c r="AE169" i="10"/>
  <c r="AC169" i="10"/>
  <c r="Y169" i="10"/>
  <c r="X169" i="10"/>
  <c r="W169" i="10"/>
  <c r="S169" i="10"/>
  <c r="Q169" i="10"/>
  <c r="O169" i="10"/>
  <c r="M169" i="10"/>
  <c r="K169" i="10"/>
  <c r="BA169" i="10" s="1"/>
  <c r="AY168" i="10"/>
  <c r="AW168" i="10"/>
  <c r="AU168" i="10"/>
  <c r="AS168" i="10"/>
  <c r="AQ168" i="10"/>
  <c r="AO168" i="10"/>
  <c r="AM168" i="10"/>
  <c r="AK168" i="10"/>
  <c r="AI168" i="10"/>
  <c r="AG168" i="10"/>
  <c r="AE168" i="10"/>
  <c r="AC168" i="10"/>
  <c r="Y168" i="10"/>
  <c r="X168" i="10"/>
  <c r="W168" i="10"/>
  <c r="S168" i="10"/>
  <c r="Q168" i="10"/>
  <c r="O168" i="10"/>
  <c r="M168" i="10"/>
  <c r="K168" i="10"/>
  <c r="BC168" i="10" s="1"/>
  <c r="AY167" i="10"/>
  <c r="AW167" i="10"/>
  <c r="AU167" i="10"/>
  <c r="AS167" i="10"/>
  <c r="AQ167" i="10"/>
  <c r="AO167" i="10"/>
  <c r="AM167" i="10"/>
  <c r="AK167" i="10"/>
  <c r="AI167" i="10"/>
  <c r="AG167" i="10"/>
  <c r="AE167" i="10"/>
  <c r="AC167" i="10"/>
  <c r="Y167" i="10"/>
  <c r="W167" i="10"/>
  <c r="S167" i="10"/>
  <c r="Q167" i="10"/>
  <c r="O167" i="10"/>
  <c r="M167" i="10"/>
  <c r="K167" i="10"/>
  <c r="BA167" i="10" s="1"/>
  <c r="AY166" i="10"/>
  <c r="AW166" i="10"/>
  <c r="AU166" i="10"/>
  <c r="AS166" i="10"/>
  <c r="AQ166" i="10"/>
  <c r="AO166" i="10"/>
  <c r="AM166" i="10"/>
  <c r="AK166" i="10"/>
  <c r="AI166" i="10"/>
  <c r="AG166" i="10"/>
  <c r="AE166" i="10"/>
  <c r="AC166" i="10"/>
  <c r="Y166" i="10"/>
  <c r="W166" i="10"/>
  <c r="S166" i="10"/>
  <c r="Q166" i="10"/>
  <c r="O166" i="10"/>
  <c r="M166" i="10"/>
  <c r="K166" i="10"/>
  <c r="BC166" i="10" s="1"/>
  <c r="AY165" i="10"/>
  <c r="AW165" i="10"/>
  <c r="AU165" i="10"/>
  <c r="AS165" i="10"/>
  <c r="AQ165" i="10"/>
  <c r="AO165" i="10"/>
  <c r="AM165" i="10"/>
  <c r="AK165" i="10"/>
  <c r="AI165" i="10"/>
  <c r="AG165" i="10"/>
  <c r="AE165" i="10"/>
  <c r="AC165" i="10"/>
  <c r="Y165" i="10"/>
  <c r="W165" i="10"/>
  <c r="S165" i="10"/>
  <c r="Q165" i="10"/>
  <c r="O165" i="10"/>
  <c r="M165" i="10"/>
  <c r="K165" i="10"/>
  <c r="BA165" i="10" s="1"/>
  <c r="DK158" i="10"/>
  <c r="DI158" i="10"/>
  <c r="DG158" i="10"/>
  <c r="DE158" i="10"/>
  <c r="DC158" i="10"/>
  <c r="DA158" i="10"/>
  <c r="CY158" i="10"/>
  <c r="CW158" i="10"/>
  <c r="CU158" i="10"/>
  <c r="CS158" i="10"/>
  <c r="CQ158" i="10"/>
  <c r="CO158" i="10"/>
  <c r="CK158" i="10"/>
  <c r="CI158" i="10"/>
  <c r="CE158" i="10"/>
  <c r="CC158" i="10"/>
  <c r="CA158" i="10"/>
  <c r="BY158" i="10"/>
  <c r="BW158" i="10"/>
  <c r="DM158" i="10" s="1"/>
  <c r="DK157" i="10"/>
  <c r="DI157" i="10"/>
  <c r="DG157" i="10"/>
  <c r="DE157" i="10"/>
  <c r="DC157" i="10"/>
  <c r="DA157" i="10"/>
  <c r="CY157" i="10"/>
  <c r="CW157" i="10"/>
  <c r="CU157" i="10"/>
  <c r="CS157" i="10"/>
  <c r="CQ157" i="10"/>
  <c r="CO157" i="10"/>
  <c r="CK157" i="10"/>
  <c r="CI157" i="10"/>
  <c r="CE157" i="10"/>
  <c r="CC157" i="10"/>
  <c r="CA157" i="10"/>
  <c r="BY157" i="10"/>
  <c r="BW157" i="10"/>
  <c r="DO157" i="10" s="1"/>
  <c r="DK156" i="10"/>
  <c r="DI156" i="10"/>
  <c r="DG156" i="10"/>
  <c r="DE156" i="10"/>
  <c r="DC156" i="10"/>
  <c r="DA156" i="10"/>
  <c r="CY156" i="10"/>
  <c r="CW156" i="10"/>
  <c r="CU156" i="10"/>
  <c r="CS156" i="10"/>
  <c r="CQ156" i="10"/>
  <c r="CO156" i="10"/>
  <c r="CK156" i="10"/>
  <c r="CI156" i="10"/>
  <c r="CE156" i="10"/>
  <c r="CC156" i="10"/>
  <c r="CA156" i="10"/>
  <c r="BY156" i="10"/>
  <c r="BW156" i="10"/>
  <c r="DM156" i="10" s="1"/>
  <c r="DK155" i="10"/>
  <c r="DI155" i="10"/>
  <c r="DG155" i="10"/>
  <c r="DE155" i="10"/>
  <c r="DC155" i="10"/>
  <c r="DA155" i="10"/>
  <c r="CY155" i="10"/>
  <c r="CW155" i="10"/>
  <c r="CU155" i="10"/>
  <c r="CS155" i="10"/>
  <c r="CQ155" i="10"/>
  <c r="CO155" i="10"/>
  <c r="CK155" i="10"/>
  <c r="CI155" i="10"/>
  <c r="CE155" i="10"/>
  <c r="CC155" i="10"/>
  <c r="CA155" i="10"/>
  <c r="BY155" i="10"/>
  <c r="BW155" i="10"/>
  <c r="DO155" i="10" s="1"/>
  <c r="DK154" i="10"/>
  <c r="DI154" i="10"/>
  <c r="DG154" i="10"/>
  <c r="DE154" i="10"/>
  <c r="DC154" i="10"/>
  <c r="DA154" i="10"/>
  <c r="CY154" i="10"/>
  <c r="CW154" i="10"/>
  <c r="CU154" i="10"/>
  <c r="CS154" i="10"/>
  <c r="CQ154" i="10"/>
  <c r="CO154" i="10"/>
  <c r="CK154" i="10"/>
  <c r="CI154" i="10"/>
  <c r="CE154" i="10"/>
  <c r="CC154" i="10"/>
  <c r="CA154" i="10"/>
  <c r="BY154" i="10"/>
  <c r="BW154" i="10"/>
  <c r="DM154" i="10" s="1"/>
  <c r="DO153" i="10"/>
  <c r="DM153" i="10"/>
  <c r="DK153" i="10"/>
  <c r="DI153" i="10"/>
  <c r="DG153" i="10"/>
  <c r="DE153" i="10"/>
  <c r="DC153" i="10"/>
  <c r="DA153" i="10"/>
  <c r="CY153" i="10"/>
  <c r="CW153" i="10"/>
  <c r="CU153" i="10"/>
  <c r="CS153" i="10"/>
  <c r="CQ153" i="10"/>
  <c r="CO153" i="10"/>
  <c r="CK153" i="10"/>
  <c r="CJ153" i="10"/>
  <c r="CI153" i="10"/>
  <c r="CG153" i="10"/>
  <c r="CE153" i="10"/>
  <c r="CC153" i="10"/>
  <c r="CA153" i="10"/>
  <c r="BY153" i="10"/>
  <c r="AY158" i="10"/>
  <c r="AW158" i="10"/>
  <c r="AU158" i="10"/>
  <c r="AS158" i="10"/>
  <c r="AQ158" i="10"/>
  <c r="AO158" i="10"/>
  <c r="AM158" i="10"/>
  <c r="AK158" i="10"/>
  <c r="AI158" i="10"/>
  <c r="AG158" i="10"/>
  <c r="AE158" i="10"/>
  <c r="AC158" i="10"/>
  <c r="Y158" i="10"/>
  <c r="W158" i="10"/>
  <c r="S158" i="10"/>
  <c r="Q158" i="10"/>
  <c r="O158" i="10"/>
  <c r="M158" i="10"/>
  <c r="K158" i="10"/>
  <c r="BA158" i="10" s="1"/>
  <c r="AY157" i="10"/>
  <c r="AW157" i="10"/>
  <c r="AU157" i="10"/>
  <c r="AS157" i="10"/>
  <c r="AQ157" i="10"/>
  <c r="AO157" i="10"/>
  <c r="AM157" i="10"/>
  <c r="AK157" i="10"/>
  <c r="AI157" i="10"/>
  <c r="AG157" i="10"/>
  <c r="AE157" i="10"/>
  <c r="AC157" i="10"/>
  <c r="Y157" i="10"/>
  <c r="W157" i="10"/>
  <c r="S157" i="10"/>
  <c r="Q157" i="10"/>
  <c r="O157" i="10"/>
  <c r="M157" i="10"/>
  <c r="K157" i="10"/>
  <c r="BC157" i="10" s="1"/>
  <c r="AY156" i="10"/>
  <c r="AW156" i="10"/>
  <c r="AU156" i="10"/>
  <c r="AS156" i="10"/>
  <c r="AQ156" i="10"/>
  <c r="AO156" i="10"/>
  <c r="AM156" i="10"/>
  <c r="AK156" i="10"/>
  <c r="AI156" i="10"/>
  <c r="AG156" i="10"/>
  <c r="AE156" i="10"/>
  <c r="AC156" i="10"/>
  <c r="Y156" i="10"/>
  <c r="W156" i="10"/>
  <c r="S156" i="10"/>
  <c r="Q156" i="10"/>
  <c r="O156" i="10"/>
  <c r="M156" i="10"/>
  <c r="K156" i="10"/>
  <c r="BA156" i="10" s="1"/>
  <c r="AY155" i="10"/>
  <c r="AW155" i="10"/>
  <c r="AU155" i="10"/>
  <c r="AS155" i="10"/>
  <c r="AQ155" i="10"/>
  <c r="AO155" i="10"/>
  <c r="AM155" i="10"/>
  <c r="AK155" i="10"/>
  <c r="AI155" i="10"/>
  <c r="AG155" i="10"/>
  <c r="AE155" i="10"/>
  <c r="AC155" i="10"/>
  <c r="Y155" i="10"/>
  <c r="W155" i="10"/>
  <c r="S155" i="10"/>
  <c r="Q155" i="10"/>
  <c r="O155" i="10"/>
  <c r="M155" i="10"/>
  <c r="K155" i="10"/>
  <c r="AY154" i="10"/>
  <c r="AW154" i="10"/>
  <c r="AU154" i="10"/>
  <c r="AS154" i="10"/>
  <c r="AQ154" i="10"/>
  <c r="AO154" i="10"/>
  <c r="AM154" i="10"/>
  <c r="AK154" i="10"/>
  <c r="AI154" i="10"/>
  <c r="AG154" i="10"/>
  <c r="AE154" i="10"/>
  <c r="AC154" i="10"/>
  <c r="Y154" i="10"/>
  <c r="W154" i="10"/>
  <c r="S154" i="10"/>
  <c r="Q154" i="10"/>
  <c r="O154" i="10"/>
  <c r="M154" i="10"/>
  <c r="K154" i="10"/>
  <c r="BA154" i="10" s="1"/>
  <c r="BC153" i="10"/>
  <c r="BA153" i="10"/>
  <c r="AY153" i="10"/>
  <c r="AW153" i="10"/>
  <c r="AU153" i="10"/>
  <c r="AS153" i="10"/>
  <c r="AQ153" i="10"/>
  <c r="AO153" i="10"/>
  <c r="AM153" i="10"/>
  <c r="AK153" i="10"/>
  <c r="AI153" i="10"/>
  <c r="AG153" i="10"/>
  <c r="AE153" i="10"/>
  <c r="AC153" i="10"/>
  <c r="Y153" i="10"/>
  <c r="X153" i="10"/>
  <c r="W153" i="10"/>
  <c r="U153" i="10"/>
  <c r="S153" i="10"/>
  <c r="Q153" i="10"/>
  <c r="O153" i="10"/>
  <c r="M153" i="10"/>
  <c r="DK143" i="10"/>
  <c r="DI143" i="10"/>
  <c r="DG143" i="10"/>
  <c r="DE143" i="10"/>
  <c r="DC143" i="10"/>
  <c r="DA143" i="10"/>
  <c r="CY143" i="10"/>
  <c r="CW143" i="10"/>
  <c r="CU143" i="10"/>
  <c r="CS143" i="10"/>
  <c r="CQ143" i="10"/>
  <c r="CO143" i="10"/>
  <c r="CK143" i="10"/>
  <c r="CI143" i="10"/>
  <c r="CE143" i="10"/>
  <c r="CC143" i="10"/>
  <c r="CA143" i="10"/>
  <c r="BY143" i="10"/>
  <c r="BW143" i="10"/>
  <c r="DO143" i="10" s="1"/>
  <c r="DK141" i="10"/>
  <c r="DI141" i="10"/>
  <c r="DG141" i="10"/>
  <c r="DE141" i="10"/>
  <c r="DC141" i="10"/>
  <c r="DA141" i="10"/>
  <c r="CY141" i="10"/>
  <c r="CW141" i="10"/>
  <c r="CU141" i="10"/>
  <c r="CS141" i="10"/>
  <c r="CQ141" i="10"/>
  <c r="CO141" i="10"/>
  <c r="CK141" i="10"/>
  <c r="CI141" i="10"/>
  <c r="CE141" i="10"/>
  <c r="CC141" i="10"/>
  <c r="CA141" i="10"/>
  <c r="BY141" i="10"/>
  <c r="BW141" i="10"/>
  <c r="DO141" i="10" s="1"/>
  <c r="DK140" i="10"/>
  <c r="DI140" i="10"/>
  <c r="DG140" i="10"/>
  <c r="DE140" i="10"/>
  <c r="DC140" i="10"/>
  <c r="DA140" i="10"/>
  <c r="CY140" i="10"/>
  <c r="CW140" i="10"/>
  <c r="CU140" i="10"/>
  <c r="CS140" i="10"/>
  <c r="CQ140" i="10"/>
  <c r="CO140" i="10"/>
  <c r="CK140" i="10"/>
  <c r="CI140" i="10"/>
  <c r="CE140" i="10"/>
  <c r="CC140" i="10"/>
  <c r="CA140" i="10"/>
  <c r="BY140" i="10"/>
  <c r="BW140" i="10"/>
  <c r="DM140" i="10" s="1"/>
  <c r="DO139" i="10"/>
  <c r="DM139" i="10"/>
  <c r="DK139" i="10"/>
  <c r="DI139" i="10"/>
  <c r="DG139" i="10"/>
  <c r="DE139" i="10"/>
  <c r="DC139" i="10"/>
  <c r="DA139" i="10"/>
  <c r="CY139" i="10"/>
  <c r="CW139" i="10"/>
  <c r="CU139" i="10"/>
  <c r="CS139" i="10"/>
  <c r="CQ139" i="10"/>
  <c r="CO139" i="10"/>
  <c r="CK139" i="10"/>
  <c r="CJ139" i="10"/>
  <c r="CI139" i="10"/>
  <c r="CG139" i="10"/>
  <c r="CE139" i="10"/>
  <c r="CC139" i="10"/>
  <c r="CA139" i="10"/>
  <c r="BY139" i="10"/>
  <c r="AY144" i="10"/>
  <c r="AW144" i="10"/>
  <c r="AU144" i="10"/>
  <c r="AS144" i="10"/>
  <c r="AQ144" i="10"/>
  <c r="AO144" i="10"/>
  <c r="AM144" i="10"/>
  <c r="AK144" i="10"/>
  <c r="AI144" i="10"/>
  <c r="AG144" i="10"/>
  <c r="AE144" i="10"/>
  <c r="AC144" i="10"/>
  <c r="Y144" i="10"/>
  <c r="W144" i="10"/>
  <c r="S144" i="10"/>
  <c r="Q144" i="10"/>
  <c r="O144" i="10"/>
  <c r="M144" i="10"/>
  <c r="K144" i="10"/>
  <c r="BC144" i="10" s="1"/>
  <c r="AY143" i="10"/>
  <c r="AW143" i="10"/>
  <c r="AU143" i="10"/>
  <c r="AS143" i="10"/>
  <c r="AQ143" i="10"/>
  <c r="AO143" i="10"/>
  <c r="AM143" i="10"/>
  <c r="AK143" i="10"/>
  <c r="AI143" i="10"/>
  <c r="AG143" i="10"/>
  <c r="AE143" i="10"/>
  <c r="AC143" i="10"/>
  <c r="Y143" i="10"/>
  <c r="W143" i="10"/>
  <c r="S143" i="10"/>
  <c r="Q143" i="10"/>
  <c r="O143" i="10"/>
  <c r="M143" i="10"/>
  <c r="K143" i="10"/>
  <c r="BC143" i="10" s="1"/>
  <c r="AY142" i="10"/>
  <c r="AW142" i="10"/>
  <c r="AU142" i="10"/>
  <c r="AS142" i="10"/>
  <c r="AQ142" i="10"/>
  <c r="AO142" i="10"/>
  <c r="AM142" i="10"/>
  <c r="AK142" i="10"/>
  <c r="AI142" i="10"/>
  <c r="AG142" i="10"/>
  <c r="AE142" i="10"/>
  <c r="AC142" i="10"/>
  <c r="Y142" i="10"/>
  <c r="W142" i="10"/>
  <c r="S142" i="10"/>
  <c r="Q142" i="10"/>
  <c r="O142" i="10"/>
  <c r="M142" i="10"/>
  <c r="K142" i="10"/>
  <c r="BC142" i="10" s="1"/>
  <c r="AY141" i="10"/>
  <c r="AW141" i="10"/>
  <c r="AU141" i="10"/>
  <c r="AS141" i="10"/>
  <c r="AQ141" i="10"/>
  <c r="AO141" i="10"/>
  <c r="AM141" i="10"/>
  <c r="AK141" i="10"/>
  <c r="AI141" i="10"/>
  <c r="AG141" i="10"/>
  <c r="AE141" i="10"/>
  <c r="AC141" i="10"/>
  <c r="Y141" i="10"/>
  <c r="W141" i="10"/>
  <c r="S141" i="10"/>
  <c r="Q141" i="10"/>
  <c r="O141" i="10"/>
  <c r="M141" i="10"/>
  <c r="K141" i="10"/>
  <c r="BC141" i="10" s="1"/>
  <c r="AY140" i="10"/>
  <c r="AW140" i="10"/>
  <c r="AU140" i="10"/>
  <c r="AS140" i="10"/>
  <c r="AQ140" i="10"/>
  <c r="AO140" i="10"/>
  <c r="AM140" i="10"/>
  <c r="AK140" i="10"/>
  <c r="AI140" i="10"/>
  <c r="AG140" i="10"/>
  <c r="AE140" i="10"/>
  <c r="AC140" i="10"/>
  <c r="Y140" i="10"/>
  <c r="W140" i="10"/>
  <c r="S140" i="10"/>
  <c r="Q140" i="10"/>
  <c r="O140" i="10"/>
  <c r="M140" i="10"/>
  <c r="K140" i="10"/>
  <c r="AY139" i="10"/>
  <c r="AW139" i="10"/>
  <c r="AU139" i="10"/>
  <c r="AS139" i="10"/>
  <c r="AQ139" i="10"/>
  <c r="AO139" i="10"/>
  <c r="AM139" i="10"/>
  <c r="AK139" i="10"/>
  <c r="AI139" i="10"/>
  <c r="AG139" i="10"/>
  <c r="AE139" i="10"/>
  <c r="AC139" i="10"/>
  <c r="Y139" i="10"/>
  <c r="W139" i="10"/>
  <c r="S139" i="10"/>
  <c r="Q139" i="10"/>
  <c r="O139" i="10"/>
  <c r="M139" i="10"/>
  <c r="K139" i="10"/>
  <c r="BA139" i="10" s="1"/>
  <c r="DO126" i="10"/>
  <c r="DM126" i="10"/>
  <c r="DK126" i="10"/>
  <c r="DI126" i="10"/>
  <c r="DG126" i="10"/>
  <c r="DE126" i="10"/>
  <c r="DC126" i="10"/>
  <c r="DA126" i="10"/>
  <c r="CY126" i="10"/>
  <c r="CW126" i="10"/>
  <c r="CU126" i="10"/>
  <c r="CS126" i="10"/>
  <c r="CQ126" i="10"/>
  <c r="CO126" i="10"/>
  <c r="CK126" i="10"/>
  <c r="CJ126" i="10"/>
  <c r="CI126" i="10"/>
  <c r="CG126" i="10"/>
  <c r="CE126" i="10"/>
  <c r="CC126" i="10"/>
  <c r="CA126" i="10"/>
  <c r="BY126" i="10"/>
  <c r="DK125" i="10"/>
  <c r="DI125" i="10"/>
  <c r="DG125" i="10"/>
  <c r="DE125" i="10"/>
  <c r="DC125" i="10"/>
  <c r="DA125" i="10"/>
  <c r="CY125" i="10"/>
  <c r="CW125" i="10"/>
  <c r="CU125" i="10"/>
  <c r="CS125" i="10"/>
  <c r="FE125" i="10" s="1"/>
  <c r="CQ125" i="10"/>
  <c r="CO125" i="10"/>
  <c r="CK125" i="10"/>
  <c r="CI125" i="10"/>
  <c r="CE125" i="10"/>
  <c r="CE124" i="10" s="1"/>
  <c r="CC125" i="10"/>
  <c r="CC124" i="10" s="1"/>
  <c r="CA125" i="10"/>
  <c r="EM125" i="10" s="1"/>
  <c r="BY125" i="10"/>
  <c r="BW125" i="10"/>
  <c r="DM125" i="10" s="1"/>
  <c r="BC131" i="10"/>
  <c r="GA131" i="10" s="1"/>
  <c r="BA131" i="10"/>
  <c r="FY131" i="10" s="1"/>
  <c r="AW131" i="10"/>
  <c r="AU131" i="10"/>
  <c r="FS131" i="10" s="1"/>
  <c r="AS131" i="10"/>
  <c r="FQ131" i="10" s="1"/>
  <c r="AQ131" i="10"/>
  <c r="FO131" i="10" s="1"/>
  <c r="AO131" i="10"/>
  <c r="FM131" i="10" s="1"/>
  <c r="AM131" i="10"/>
  <c r="FK131" i="10" s="1"/>
  <c r="AK131" i="10"/>
  <c r="FI131" i="10" s="1"/>
  <c r="AI131" i="10"/>
  <c r="FG131" i="10" s="1"/>
  <c r="AG131" i="10"/>
  <c r="FE131" i="10" s="1"/>
  <c r="AE131" i="10"/>
  <c r="FC131" i="10" s="1"/>
  <c r="AC131" i="10"/>
  <c r="FA131" i="10" s="1"/>
  <c r="Y131" i="10"/>
  <c r="EW131" i="10" s="1"/>
  <c r="X131" i="10"/>
  <c r="EV131" i="10" s="1"/>
  <c r="W131" i="10"/>
  <c r="EU131" i="10" s="1"/>
  <c r="U131" i="10"/>
  <c r="ES131" i="10" s="1"/>
  <c r="S131" i="10"/>
  <c r="EQ131" i="10" s="1"/>
  <c r="Q131" i="10"/>
  <c r="EO131" i="10" s="1"/>
  <c r="O131" i="10"/>
  <c r="EM131" i="10" s="1"/>
  <c r="M131" i="10"/>
  <c r="AY130" i="10"/>
  <c r="FW130" i="10" s="1"/>
  <c r="AW130" i="10"/>
  <c r="FU130" i="10" s="1"/>
  <c r="AU130" i="10"/>
  <c r="FS130" i="10" s="1"/>
  <c r="AS130" i="10"/>
  <c r="AQ130" i="10"/>
  <c r="FO130" i="10" s="1"/>
  <c r="AO130" i="10"/>
  <c r="FM130" i="10" s="1"/>
  <c r="AM130" i="10"/>
  <c r="FK130" i="10" s="1"/>
  <c r="AK130" i="10"/>
  <c r="FI130" i="10" s="1"/>
  <c r="AI130" i="10"/>
  <c r="FG130" i="10" s="1"/>
  <c r="AG130" i="10"/>
  <c r="FE130" i="10" s="1"/>
  <c r="AE130" i="10"/>
  <c r="FC130" i="10" s="1"/>
  <c r="AC130" i="10"/>
  <c r="Y130" i="10"/>
  <c r="EW130" i="10" s="1"/>
  <c r="W130" i="10"/>
  <c r="EU130" i="10" s="1"/>
  <c r="S130" i="10"/>
  <c r="EQ130" i="10" s="1"/>
  <c r="Q130" i="10"/>
  <c r="EO130" i="10" s="1"/>
  <c r="O130" i="10"/>
  <c r="EM130" i="10" s="1"/>
  <c r="M130" i="10"/>
  <c r="EK130" i="10" s="1"/>
  <c r="K130" i="10"/>
  <c r="BC130" i="10" s="1"/>
  <c r="AY129" i="10"/>
  <c r="FW129" i="10" s="1"/>
  <c r="AW129" i="10"/>
  <c r="FU129" i="10" s="1"/>
  <c r="AU129" i="10"/>
  <c r="FS129" i="10" s="1"/>
  <c r="AS129" i="10"/>
  <c r="FQ129" i="10" s="1"/>
  <c r="AQ129" i="10"/>
  <c r="FO129" i="10" s="1"/>
  <c r="AO129" i="10"/>
  <c r="FM129" i="10" s="1"/>
  <c r="AM129" i="10"/>
  <c r="FK129" i="10" s="1"/>
  <c r="AK129" i="10"/>
  <c r="FI129" i="10" s="1"/>
  <c r="AI129" i="10"/>
  <c r="FG129" i="10" s="1"/>
  <c r="AG129" i="10"/>
  <c r="FE129" i="10" s="1"/>
  <c r="AE129" i="10"/>
  <c r="AC129" i="10"/>
  <c r="Y129" i="10"/>
  <c r="W129" i="10"/>
  <c r="EU129" i="10" s="1"/>
  <c r="S129" i="10"/>
  <c r="EQ129" i="10" s="1"/>
  <c r="Q129" i="10"/>
  <c r="EO129" i="10" s="1"/>
  <c r="O129" i="10"/>
  <c r="EM129" i="10" s="1"/>
  <c r="M129" i="10"/>
  <c r="EK129" i="10" s="1"/>
  <c r="K129" i="10"/>
  <c r="BA129" i="10" s="1"/>
  <c r="FY129" i="10" s="1"/>
  <c r="AY128" i="10"/>
  <c r="FW128" i="10" s="1"/>
  <c r="AW128" i="10"/>
  <c r="FU128" i="10" s="1"/>
  <c r="AU128" i="10"/>
  <c r="FS128" i="10" s="1"/>
  <c r="AS128" i="10"/>
  <c r="FQ128" i="10" s="1"/>
  <c r="AQ128" i="10"/>
  <c r="FO128" i="10" s="1"/>
  <c r="AO128" i="10"/>
  <c r="FM128" i="10" s="1"/>
  <c r="AM128" i="10"/>
  <c r="FK128" i="10" s="1"/>
  <c r="AK128" i="10"/>
  <c r="FI128" i="10" s="1"/>
  <c r="AI128" i="10"/>
  <c r="FG128" i="10" s="1"/>
  <c r="AG128" i="10"/>
  <c r="FE128" i="10" s="1"/>
  <c r="AE128" i="10"/>
  <c r="FC128" i="10" s="1"/>
  <c r="AC128" i="10"/>
  <c r="FA128" i="10" s="1"/>
  <c r="Y128" i="10"/>
  <c r="EW128" i="10" s="1"/>
  <c r="X128" i="10"/>
  <c r="EV128" i="10" s="1"/>
  <c r="W128" i="10"/>
  <c r="EU128" i="10" s="1"/>
  <c r="S128" i="10"/>
  <c r="EQ128" i="10" s="1"/>
  <c r="Q128" i="10"/>
  <c r="EO128" i="10" s="1"/>
  <c r="O128" i="10"/>
  <c r="EM128" i="10" s="1"/>
  <c r="M128" i="10"/>
  <c r="EK128" i="10" s="1"/>
  <c r="K128" i="10"/>
  <c r="BC128" i="10" s="1"/>
  <c r="AY127" i="10"/>
  <c r="FW127" i="10" s="1"/>
  <c r="AW127" i="10"/>
  <c r="FU127" i="10" s="1"/>
  <c r="AU127" i="10"/>
  <c r="FS127" i="10" s="1"/>
  <c r="AS127" i="10"/>
  <c r="FQ127" i="10" s="1"/>
  <c r="AQ127" i="10"/>
  <c r="FO127" i="10" s="1"/>
  <c r="AO127" i="10"/>
  <c r="FM127" i="10" s="1"/>
  <c r="AM127" i="10"/>
  <c r="FK127" i="10" s="1"/>
  <c r="AK127" i="10"/>
  <c r="FI127" i="10" s="1"/>
  <c r="AI127" i="10"/>
  <c r="FG127" i="10" s="1"/>
  <c r="AG127" i="10"/>
  <c r="FE127" i="10" s="1"/>
  <c r="AE127" i="10"/>
  <c r="FC127" i="10" s="1"/>
  <c r="AC127" i="10"/>
  <c r="FA127" i="10" s="1"/>
  <c r="Y127" i="10"/>
  <c r="EW127" i="10" s="1"/>
  <c r="X127" i="10"/>
  <c r="EV127" i="10" s="1"/>
  <c r="W127" i="10"/>
  <c r="EU127" i="10" s="1"/>
  <c r="S127" i="10"/>
  <c r="EQ127" i="10" s="1"/>
  <c r="Q127" i="10"/>
  <c r="EO127" i="10" s="1"/>
  <c r="O127" i="10"/>
  <c r="EM127" i="10" s="1"/>
  <c r="M127" i="10"/>
  <c r="K127" i="10"/>
  <c r="BA127" i="10" s="1"/>
  <c r="FY127" i="10" s="1"/>
  <c r="AY126" i="10"/>
  <c r="FW126" i="10" s="1"/>
  <c r="AW126" i="10"/>
  <c r="FU126" i="10" s="1"/>
  <c r="AU126" i="10"/>
  <c r="FS126" i="10" s="1"/>
  <c r="AS126" i="10"/>
  <c r="AQ126" i="10"/>
  <c r="FO126" i="10" s="1"/>
  <c r="AO126" i="10"/>
  <c r="AM126" i="10"/>
  <c r="FK126" i="10" s="1"/>
  <c r="AK126" i="10"/>
  <c r="AI126" i="10"/>
  <c r="FG126" i="10" s="1"/>
  <c r="AG126" i="10"/>
  <c r="FE126" i="10" s="1"/>
  <c r="AE126" i="10"/>
  <c r="FC126" i="10" s="1"/>
  <c r="AC126" i="10"/>
  <c r="Y126" i="10"/>
  <c r="EW126" i="10" s="1"/>
  <c r="W126" i="10"/>
  <c r="S126" i="10"/>
  <c r="Q126" i="10"/>
  <c r="O126" i="10"/>
  <c r="M126" i="10"/>
  <c r="K126" i="10"/>
  <c r="BC126" i="10" s="1"/>
  <c r="AY125" i="10"/>
  <c r="AW125" i="10"/>
  <c r="AU125" i="10"/>
  <c r="AS125" i="10"/>
  <c r="AQ125" i="10"/>
  <c r="AO125" i="10"/>
  <c r="FM125" i="10" s="1"/>
  <c r="AM125" i="10"/>
  <c r="AK125" i="10"/>
  <c r="AI125" i="10"/>
  <c r="AG125" i="10"/>
  <c r="AE125" i="10"/>
  <c r="AC125" i="10"/>
  <c r="Y125" i="10"/>
  <c r="W125" i="10"/>
  <c r="S125" i="10"/>
  <c r="Q125" i="10"/>
  <c r="O125" i="10"/>
  <c r="M125" i="10"/>
  <c r="K125" i="10"/>
  <c r="BA125" i="10" s="1"/>
  <c r="BC113" i="10"/>
  <c r="AY113" i="10"/>
  <c r="AU113" i="10"/>
  <c r="AS113" i="10"/>
  <c r="AQ113" i="10"/>
  <c r="AO113" i="10"/>
  <c r="AM113" i="10"/>
  <c r="AK113" i="10"/>
  <c r="AI113" i="10"/>
  <c r="AG113" i="10"/>
  <c r="AE113" i="10"/>
  <c r="AC113" i="10"/>
  <c r="Y113" i="10"/>
  <c r="W113" i="10"/>
  <c r="S113" i="10"/>
  <c r="Q113" i="10"/>
  <c r="O113" i="10"/>
  <c r="M113" i="10"/>
  <c r="K113" i="10"/>
  <c r="BA113" i="10" s="1"/>
  <c r="AY112" i="10"/>
  <c r="AW112" i="10"/>
  <c r="AU112" i="10"/>
  <c r="AS112" i="10"/>
  <c r="AQ112" i="10"/>
  <c r="AO112" i="10"/>
  <c r="AM112" i="10"/>
  <c r="AK112" i="10"/>
  <c r="AI112" i="10"/>
  <c r="AG112" i="10"/>
  <c r="AE112" i="10"/>
  <c r="AC112" i="10"/>
  <c r="Y112" i="10"/>
  <c r="W112" i="10"/>
  <c r="S112" i="10"/>
  <c r="Q112" i="10"/>
  <c r="O112" i="10"/>
  <c r="M112" i="10"/>
  <c r="K112" i="10"/>
  <c r="BA112" i="10" s="1"/>
  <c r="AY111" i="10"/>
  <c r="AW111" i="10"/>
  <c r="AU111" i="10"/>
  <c r="AS111" i="10"/>
  <c r="AQ111" i="10"/>
  <c r="AO111" i="10"/>
  <c r="AM111" i="10"/>
  <c r="AK111" i="10"/>
  <c r="AI111" i="10"/>
  <c r="AG111" i="10"/>
  <c r="AE111" i="10"/>
  <c r="AC111" i="10"/>
  <c r="Y111" i="10"/>
  <c r="W111" i="10"/>
  <c r="S111" i="10"/>
  <c r="Q111" i="10"/>
  <c r="O111" i="10"/>
  <c r="M111" i="10"/>
  <c r="K111" i="10"/>
  <c r="BC111" i="10" s="1"/>
  <c r="DI95" i="10"/>
  <c r="DA95" i="10"/>
  <c r="CS95" i="10"/>
  <c r="CI95" i="10"/>
  <c r="CY95" i="10"/>
  <c r="CQ95" i="10"/>
  <c r="CE95" i="10"/>
  <c r="AY99" i="10"/>
  <c r="AW99" i="10"/>
  <c r="AU99" i="10"/>
  <c r="AS99" i="10"/>
  <c r="AQ99" i="10"/>
  <c r="AO99" i="10"/>
  <c r="AM99" i="10"/>
  <c r="AK99" i="10"/>
  <c r="AI99" i="10"/>
  <c r="AG99" i="10"/>
  <c r="AE99" i="10"/>
  <c r="AC99" i="10"/>
  <c r="Y99" i="10"/>
  <c r="X99" i="10"/>
  <c r="W99" i="10"/>
  <c r="S99" i="10"/>
  <c r="Q99" i="10"/>
  <c r="O99" i="10"/>
  <c r="M99" i="10"/>
  <c r="K99" i="10"/>
  <c r="BA99" i="10" s="1"/>
  <c r="AY98" i="10"/>
  <c r="AW98" i="10"/>
  <c r="AU98" i="10"/>
  <c r="AS98" i="10"/>
  <c r="AQ98" i="10"/>
  <c r="AO98" i="10"/>
  <c r="AM98" i="10"/>
  <c r="AK98" i="10"/>
  <c r="AI98" i="10"/>
  <c r="AG98" i="10"/>
  <c r="AE98" i="10"/>
  <c r="AC98" i="10"/>
  <c r="Y98" i="10"/>
  <c r="W98" i="10"/>
  <c r="S98" i="10"/>
  <c r="Q98" i="10"/>
  <c r="O98" i="10"/>
  <c r="M98" i="10"/>
  <c r="K98" i="10"/>
  <c r="BC98" i="10" s="1"/>
  <c r="AY97" i="10"/>
  <c r="AW97" i="10"/>
  <c r="AU97" i="10"/>
  <c r="AS97" i="10"/>
  <c r="AQ97" i="10"/>
  <c r="AO97" i="10"/>
  <c r="AM97" i="10"/>
  <c r="AK97" i="10"/>
  <c r="AI97" i="10"/>
  <c r="AG97" i="10"/>
  <c r="AE97" i="10"/>
  <c r="AC97" i="10"/>
  <c r="Y97" i="10"/>
  <c r="W97" i="10"/>
  <c r="S97" i="10"/>
  <c r="Q97" i="10"/>
  <c r="O97" i="10"/>
  <c r="M97" i="10"/>
  <c r="K97" i="10"/>
  <c r="BA97" i="10" s="1"/>
  <c r="AY96" i="10"/>
  <c r="AW96" i="10"/>
  <c r="AU96" i="10"/>
  <c r="AS96" i="10"/>
  <c r="AQ96" i="10"/>
  <c r="AO96" i="10"/>
  <c r="AM96" i="10"/>
  <c r="AK96" i="10"/>
  <c r="AI96" i="10"/>
  <c r="AG96" i="10"/>
  <c r="AE96" i="10"/>
  <c r="AC96" i="10"/>
  <c r="Y96" i="10"/>
  <c r="W96" i="10"/>
  <c r="S96" i="10"/>
  <c r="Q96" i="10"/>
  <c r="O96" i="10"/>
  <c r="M96" i="10"/>
  <c r="K96" i="10"/>
  <c r="BC96" i="10" s="1"/>
  <c r="DE81" i="10"/>
  <c r="BY81" i="10"/>
  <c r="DI81" i="10"/>
  <c r="CJ81" i="10"/>
  <c r="CC81" i="10"/>
  <c r="AS81" i="10"/>
  <c r="AK81" i="10"/>
  <c r="AC81" i="10"/>
  <c r="Q81" i="10"/>
  <c r="AY81" i="10"/>
  <c r="AW81" i="10"/>
  <c r="AQ81" i="10"/>
  <c r="Y81" i="10"/>
  <c r="O81" i="10"/>
  <c r="DO68" i="10"/>
  <c r="DO67" i="10" s="1"/>
  <c r="DM68" i="10"/>
  <c r="DM67" i="10" s="1"/>
  <c r="DK68" i="10"/>
  <c r="DK67" i="10" s="1"/>
  <c r="DI68" i="10"/>
  <c r="DI67" i="10" s="1"/>
  <c r="DG68" i="10"/>
  <c r="DG67" i="10" s="1"/>
  <c r="DE68" i="10"/>
  <c r="DE67" i="10" s="1"/>
  <c r="DC68" i="10"/>
  <c r="DC67" i="10" s="1"/>
  <c r="DA68" i="10"/>
  <c r="DA67" i="10" s="1"/>
  <c r="CY68" i="10"/>
  <c r="CW68" i="10"/>
  <c r="CW67" i="10" s="1"/>
  <c r="CU68" i="10"/>
  <c r="CU67" i="10" s="1"/>
  <c r="CS68" i="10"/>
  <c r="CS67" i="10" s="1"/>
  <c r="CQ68" i="10"/>
  <c r="CQ67" i="10" s="1"/>
  <c r="CO68" i="10"/>
  <c r="CO67" i="10" s="1"/>
  <c r="CK68" i="10"/>
  <c r="CK67" i="10" s="1"/>
  <c r="CJ68" i="10"/>
  <c r="CJ67" i="10" s="1"/>
  <c r="CI68" i="10"/>
  <c r="CI67" i="10" s="1"/>
  <c r="CG68" i="10"/>
  <c r="CG67" i="10" s="1"/>
  <c r="CE68" i="10"/>
  <c r="CE67" i="10" s="1"/>
  <c r="CC68" i="10"/>
  <c r="CC67" i="10" s="1"/>
  <c r="CA68" i="10"/>
  <c r="CA67" i="10" s="1"/>
  <c r="BY68" i="10"/>
  <c r="AY69" i="10"/>
  <c r="AW69" i="10"/>
  <c r="AU69" i="10"/>
  <c r="AS69" i="10"/>
  <c r="AQ69" i="10"/>
  <c r="AO69" i="10"/>
  <c r="AM69" i="10"/>
  <c r="AK69" i="10"/>
  <c r="AI69" i="10"/>
  <c r="AG69" i="10"/>
  <c r="AE69" i="10"/>
  <c r="AC69" i="10"/>
  <c r="Y69" i="10"/>
  <c r="W69" i="10"/>
  <c r="S69" i="10"/>
  <c r="Q69" i="10"/>
  <c r="O69" i="10"/>
  <c r="M69" i="10"/>
  <c r="K69" i="10"/>
  <c r="BA69" i="10" s="1"/>
  <c r="BC68" i="10"/>
  <c r="BA68" i="10"/>
  <c r="AY68" i="10"/>
  <c r="AW68" i="10"/>
  <c r="AU68" i="10"/>
  <c r="AS68" i="10"/>
  <c r="AQ68" i="10"/>
  <c r="AO68" i="10"/>
  <c r="AM68" i="10"/>
  <c r="AM67" i="10" s="1"/>
  <c r="AK68" i="10"/>
  <c r="AI68" i="10"/>
  <c r="AG68" i="10"/>
  <c r="AE68" i="10"/>
  <c r="AC68" i="10"/>
  <c r="Y68" i="10"/>
  <c r="X68" i="10"/>
  <c r="W68" i="10"/>
  <c r="U68" i="10"/>
  <c r="S68" i="10"/>
  <c r="Q68" i="10"/>
  <c r="O68" i="10"/>
  <c r="M68" i="10"/>
  <c r="DO54" i="10"/>
  <c r="DO53" i="10" s="1"/>
  <c r="DM54" i="10"/>
  <c r="DM53" i="10" s="1"/>
  <c r="DK54" i="10"/>
  <c r="DK53" i="10" s="1"/>
  <c r="DI54" i="10"/>
  <c r="DI53" i="10" s="1"/>
  <c r="DG54" i="10"/>
  <c r="DG53" i="10" s="1"/>
  <c r="DE54" i="10"/>
  <c r="DE53" i="10" s="1"/>
  <c r="DC54" i="10"/>
  <c r="DC53" i="10" s="1"/>
  <c r="DA54" i="10"/>
  <c r="DA53" i="10" s="1"/>
  <c r="CY54" i="10"/>
  <c r="CY53" i="10" s="1"/>
  <c r="CW54" i="10"/>
  <c r="CW53" i="10" s="1"/>
  <c r="CU54" i="10"/>
  <c r="CU53" i="10" s="1"/>
  <c r="CS54" i="10"/>
  <c r="CS53" i="10" s="1"/>
  <c r="CQ54" i="10"/>
  <c r="CQ53" i="10" s="1"/>
  <c r="CO54" i="10"/>
  <c r="CO53" i="10" s="1"/>
  <c r="CK54" i="10"/>
  <c r="CK53" i="10" s="1"/>
  <c r="CJ54" i="10"/>
  <c r="CJ53" i="10" s="1"/>
  <c r="CI54" i="10"/>
  <c r="CI53" i="10" s="1"/>
  <c r="CG54" i="10"/>
  <c r="CG53" i="10" s="1"/>
  <c r="CE54" i="10"/>
  <c r="CE53" i="10" s="1"/>
  <c r="CC54" i="10"/>
  <c r="CC53" i="10" s="1"/>
  <c r="CA54" i="10"/>
  <c r="CA53" i="10" s="1"/>
  <c r="BY54" i="10"/>
  <c r="AY54" i="10"/>
  <c r="AY53" i="10" s="1"/>
  <c r="AW54" i="10"/>
  <c r="AW53" i="10" s="1"/>
  <c r="AU54" i="10"/>
  <c r="AU53" i="10" s="1"/>
  <c r="AS54" i="10"/>
  <c r="AS53" i="10" s="1"/>
  <c r="AQ54" i="10"/>
  <c r="AQ53" i="10" s="1"/>
  <c r="AO54" i="10"/>
  <c r="AO53" i="10" s="1"/>
  <c r="AM54" i="10"/>
  <c r="AM53" i="10" s="1"/>
  <c r="AK54" i="10"/>
  <c r="AK53" i="10" s="1"/>
  <c r="AI54" i="10"/>
  <c r="AI53" i="10" s="1"/>
  <c r="AG54" i="10"/>
  <c r="AG53" i="10" s="1"/>
  <c r="AE54" i="10"/>
  <c r="AE53" i="10" s="1"/>
  <c r="AC54" i="10"/>
  <c r="AC53" i="10" s="1"/>
  <c r="Y54" i="10"/>
  <c r="Y53" i="10" s="1"/>
  <c r="W54" i="10"/>
  <c r="W53" i="10" s="1"/>
  <c r="S54" i="10"/>
  <c r="S53" i="10" s="1"/>
  <c r="Q54" i="10"/>
  <c r="Q53" i="10" s="1"/>
  <c r="O54" i="10"/>
  <c r="O53" i="10" s="1"/>
  <c r="M54" i="10"/>
  <c r="K54" i="10"/>
  <c r="BA54" i="10" s="1"/>
  <c r="BA53" i="10" s="1"/>
  <c r="DK45" i="10"/>
  <c r="DI45" i="10"/>
  <c r="DG45" i="10"/>
  <c r="DE45" i="10"/>
  <c r="DC45" i="10"/>
  <c r="DA45" i="10"/>
  <c r="CY45" i="10"/>
  <c r="CW45" i="10"/>
  <c r="CU45" i="10"/>
  <c r="CS45" i="10"/>
  <c r="CQ45" i="10"/>
  <c r="CO45" i="10"/>
  <c r="CI45" i="10"/>
  <c r="CE45" i="10"/>
  <c r="CC45" i="10"/>
  <c r="CA45" i="10"/>
  <c r="BY45" i="10"/>
  <c r="BW45" i="10"/>
  <c r="DK44" i="10"/>
  <c r="DI44" i="10"/>
  <c r="DG44" i="10"/>
  <c r="DE44" i="10"/>
  <c r="DC44" i="10"/>
  <c r="DA44" i="10"/>
  <c r="CY44" i="10"/>
  <c r="CW44" i="10"/>
  <c r="CU44" i="10"/>
  <c r="CS44" i="10"/>
  <c r="CQ44" i="10"/>
  <c r="CO44" i="10"/>
  <c r="CK44" i="10"/>
  <c r="CI44" i="10"/>
  <c r="CE44" i="10"/>
  <c r="CC44" i="10"/>
  <c r="CA44" i="10"/>
  <c r="BY44" i="10"/>
  <c r="BW44" i="10"/>
  <c r="DM44" i="10" s="1"/>
  <c r="DK43" i="10"/>
  <c r="DI43" i="10"/>
  <c r="DG43" i="10"/>
  <c r="DE43" i="10"/>
  <c r="DC43" i="10"/>
  <c r="DA43" i="10"/>
  <c r="CY43" i="10"/>
  <c r="CW43" i="10"/>
  <c r="CU43" i="10"/>
  <c r="CS43" i="10"/>
  <c r="CQ43" i="10"/>
  <c r="CO43" i="10"/>
  <c r="CK43" i="10"/>
  <c r="CI43" i="10"/>
  <c r="CE43" i="10"/>
  <c r="CC43" i="10"/>
  <c r="CA43" i="10"/>
  <c r="BY43" i="10"/>
  <c r="BW43" i="10"/>
  <c r="DO43" i="10" s="1"/>
  <c r="DK42" i="10"/>
  <c r="DI42" i="10"/>
  <c r="DG42" i="10"/>
  <c r="DE42" i="10"/>
  <c r="DC42" i="10"/>
  <c r="DA42" i="10"/>
  <c r="CY42" i="10"/>
  <c r="CW42" i="10"/>
  <c r="CU42" i="10"/>
  <c r="CS42" i="10"/>
  <c r="CQ42" i="10"/>
  <c r="CO42" i="10"/>
  <c r="CK42" i="10"/>
  <c r="CI42" i="10"/>
  <c r="CE42" i="10"/>
  <c r="CC42" i="10"/>
  <c r="CA42" i="10"/>
  <c r="BY42" i="10"/>
  <c r="BW42" i="10"/>
  <c r="DM42" i="10" s="1"/>
  <c r="DK41" i="10"/>
  <c r="DI41" i="10"/>
  <c r="DG41" i="10"/>
  <c r="DE41" i="10"/>
  <c r="DC41" i="10"/>
  <c r="DA41" i="10"/>
  <c r="CY41" i="10"/>
  <c r="CW41" i="10"/>
  <c r="CU41" i="10"/>
  <c r="CS41" i="10"/>
  <c r="CQ41" i="10"/>
  <c r="CO41" i="10"/>
  <c r="CK41" i="10"/>
  <c r="CI41" i="10"/>
  <c r="CE41" i="10"/>
  <c r="CC41" i="10"/>
  <c r="CA41" i="10"/>
  <c r="BY41" i="10"/>
  <c r="BW41" i="10"/>
  <c r="DO41" i="10" s="1"/>
  <c r="DK40" i="10"/>
  <c r="DI40" i="10"/>
  <c r="DG40" i="10"/>
  <c r="DE40" i="10"/>
  <c r="DC40" i="10"/>
  <c r="DA40" i="10"/>
  <c r="CY40" i="10"/>
  <c r="CW40" i="10"/>
  <c r="CU40" i="10"/>
  <c r="CS40" i="10"/>
  <c r="CQ40" i="10"/>
  <c r="CO40" i="10"/>
  <c r="CK40" i="10"/>
  <c r="CI40" i="10"/>
  <c r="CE40" i="10"/>
  <c r="CC40" i="10"/>
  <c r="CA40" i="10"/>
  <c r="BY40" i="10"/>
  <c r="BW40" i="10"/>
  <c r="DO40" i="10" s="1"/>
  <c r="AY42" i="10"/>
  <c r="AW42" i="10"/>
  <c r="AU42" i="10"/>
  <c r="AS42" i="10"/>
  <c r="AQ42" i="10"/>
  <c r="AO42" i="10"/>
  <c r="AK42" i="10"/>
  <c r="AI42" i="10"/>
  <c r="AG42" i="10"/>
  <c r="AE42" i="10"/>
  <c r="AC42" i="10"/>
  <c r="Y42" i="10"/>
  <c r="W42" i="10"/>
  <c r="S42" i="10"/>
  <c r="Q42" i="10"/>
  <c r="O42" i="10"/>
  <c r="M42" i="10"/>
  <c r="K42" i="10"/>
  <c r="BA42" i="10" s="1"/>
  <c r="AY41" i="10"/>
  <c r="AW41" i="10"/>
  <c r="AU41" i="10"/>
  <c r="AS41" i="10"/>
  <c r="AQ41" i="10"/>
  <c r="AO41" i="10"/>
  <c r="AK41" i="10"/>
  <c r="AI41" i="10"/>
  <c r="AG41" i="10"/>
  <c r="AE41" i="10"/>
  <c r="AC41" i="10"/>
  <c r="Y41" i="10"/>
  <c r="W41" i="10"/>
  <c r="S41" i="10"/>
  <c r="Q41" i="10"/>
  <c r="O41" i="10"/>
  <c r="M41" i="10"/>
  <c r="K41" i="10"/>
  <c r="BA41" i="10" s="1"/>
  <c r="AY40" i="10"/>
  <c r="AY39" i="10" s="1"/>
  <c r="AW40" i="10"/>
  <c r="AU40" i="10"/>
  <c r="AU39" i="10" s="1"/>
  <c r="AS40" i="10"/>
  <c r="AQ40" i="10"/>
  <c r="AQ39" i="10" s="1"/>
  <c r="AO40" i="10"/>
  <c r="AM40" i="10"/>
  <c r="AM39" i="10" s="1"/>
  <c r="AK40" i="10"/>
  <c r="AI40" i="10"/>
  <c r="AG40" i="10"/>
  <c r="AE40" i="10"/>
  <c r="AC40" i="10"/>
  <c r="Y40" i="10"/>
  <c r="W40" i="10"/>
  <c r="S40" i="10"/>
  <c r="Q40" i="10"/>
  <c r="O40" i="10"/>
  <c r="M40" i="10"/>
  <c r="K40" i="10"/>
  <c r="BC40" i="10" s="1"/>
  <c r="FR251" i="10"/>
  <c r="FR239" i="10"/>
  <c r="FR227" i="10"/>
  <c r="FR215" i="10"/>
  <c r="FR203" i="10"/>
  <c r="FR191" i="10"/>
  <c r="FR179" i="10"/>
  <c r="FR152" i="10"/>
  <c r="FR138" i="10"/>
  <c r="FR124" i="10"/>
  <c r="FR110" i="10"/>
  <c r="DR251" i="10"/>
  <c r="DQ251" i="10"/>
  <c r="DP251" i="10"/>
  <c r="DN251" i="10"/>
  <c r="DL251" i="10"/>
  <c r="DJ251" i="10"/>
  <c r="DH251" i="10"/>
  <c r="DF251" i="10"/>
  <c r="DD251" i="10"/>
  <c r="DB251" i="10"/>
  <c r="CZ251" i="10"/>
  <c r="CX251" i="10"/>
  <c r="CV251" i="10"/>
  <c r="CT251" i="10"/>
  <c r="CR251" i="10"/>
  <c r="CP251" i="10"/>
  <c r="CN251" i="10"/>
  <c r="CM251" i="10"/>
  <c r="CL251" i="10"/>
  <c r="CH251" i="10"/>
  <c r="CF251" i="10"/>
  <c r="CD251" i="10"/>
  <c r="DR239" i="10"/>
  <c r="DQ239" i="10"/>
  <c r="DP239" i="10"/>
  <c r="DN239" i="10"/>
  <c r="DL239" i="10"/>
  <c r="DJ239" i="10"/>
  <c r="DH239" i="10"/>
  <c r="DF239" i="10"/>
  <c r="DD239" i="10"/>
  <c r="DB239" i="10"/>
  <c r="CZ239" i="10"/>
  <c r="CX239" i="10"/>
  <c r="CV239" i="10"/>
  <c r="CT239" i="10"/>
  <c r="CR239" i="10"/>
  <c r="CP239" i="10"/>
  <c r="CN239" i="10"/>
  <c r="CM239" i="10"/>
  <c r="CL239" i="10"/>
  <c r="CH239" i="10"/>
  <c r="CF239" i="10"/>
  <c r="CD239" i="10"/>
  <c r="DR227" i="10"/>
  <c r="DQ227" i="10"/>
  <c r="DP227" i="10"/>
  <c r="DN227" i="10"/>
  <c r="DL227" i="10"/>
  <c r="DJ227" i="10"/>
  <c r="DH227" i="10"/>
  <c r="DF227" i="10"/>
  <c r="DD227" i="10"/>
  <c r="DB227" i="10"/>
  <c r="CZ227" i="10"/>
  <c r="CX227" i="10"/>
  <c r="CV227" i="10"/>
  <c r="CT227" i="10"/>
  <c r="CR227" i="10"/>
  <c r="CP227" i="10"/>
  <c r="CN227" i="10"/>
  <c r="CM227" i="10"/>
  <c r="CL227" i="10"/>
  <c r="CH227" i="10"/>
  <c r="CF227" i="10"/>
  <c r="CD227" i="10"/>
  <c r="DR215" i="10"/>
  <c r="DQ215" i="10"/>
  <c r="DP215" i="10"/>
  <c r="DN215" i="10"/>
  <c r="DL215" i="10"/>
  <c r="DJ215" i="10"/>
  <c r="DH215" i="10"/>
  <c r="DF215" i="10"/>
  <c r="DD215" i="10"/>
  <c r="DB215" i="10"/>
  <c r="CZ215" i="10"/>
  <c r="CX215" i="10"/>
  <c r="CV215" i="10"/>
  <c r="CT215" i="10"/>
  <c r="CR215" i="10"/>
  <c r="CP215" i="10"/>
  <c r="CN215" i="10"/>
  <c r="CM215" i="10"/>
  <c r="CL215" i="10"/>
  <c r="CI215" i="10"/>
  <c r="CH215" i="10"/>
  <c r="CF215" i="10"/>
  <c r="CD215" i="10"/>
  <c r="DR203" i="10"/>
  <c r="DQ203" i="10"/>
  <c r="DP203" i="10"/>
  <c r="DN203" i="10"/>
  <c r="DL203" i="10"/>
  <c r="DJ203" i="10"/>
  <c r="DH203" i="10"/>
  <c r="DF203" i="10"/>
  <c r="DD203" i="10"/>
  <c r="DB203" i="10"/>
  <c r="CZ203" i="10"/>
  <c r="CX203" i="10"/>
  <c r="CV203" i="10"/>
  <c r="CT203" i="10"/>
  <c r="CR203" i="10"/>
  <c r="CP203" i="10"/>
  <c r="CN203" i="10"/>
  <c r="CM203" i="10"/>
  <c r="CL203" i="10"/>
  <c r="CH203" i="10"/>
  <c r="CF203" i="10"/>
  <c r="CD203" i="10"/>
  <c r="DR191" i="10"/>
  <c r="DQ191" i="10"/>
  <c r="DP191" i="10"/>
  <c r="DN191" i="10"/>
  <c r="DL191" i="10"/>
  <c r="DJ191" i="10"/>
  <c r="DH191" i="10"/>
  <c r="DF191" i="10"/>
  <c r="DD191" i="10"/>
  <c r="DB191" i="10"/>
  <c r="CZ191" i="10"/>
  <c r="CX191" i="10"/>
  <c r="CV191" i="10"/>
  <c r="CT191" i="10"/>
  <c r="CR191" i="10"/>
  <c r="CP191" i="10"/>
  <c r="CN191" i="10"/>
  <c r="CM191" i="10"/>
  <c r="CL191" i="10"/>
  <c r="CH191" i="10"/>
  <c r="CF191" i="10"/>
  <c r="CD191" i="10"/>
  <c r="DR179" i="10"/>
  <c r="DQ179" i="10"/>
  <c r="DP179" i="10"/>
  <c r="DN179" i="10"/>
  <c r="DL179" i="10"/>
  <c r="DJ179" i="10"/>
  <c r="DH179" i="10"/>
  <c r="DF179" i="10"/>
  <c r="DD179" i="10"/>
  <c r="DB179" i="10"/>
  <c r="CZ179" i="10"/>
  <c r="CX179" i="10"/>
  <c r="CV179" i="10"/>
  <c r="CT179" i="10"/>
  <c r="CR179" i="10"/>
  <c r="CP179" i="10"/>
  <c r="CN179" i="10"/>
  <c r="CM179" i="10"/>
  <c r="CL179" i="10"/>
  <c r="CH179" i="10"/>
  <c r="CF179" i="10"/>
  <c r="CD179" i="10"/>
  <c r="DR152" i="10"/>
  <c r="DQ152" i="10"/>
  <c r="DP152" i="10"/>
  <c r="DN152" i="10"/>
  <c r="DL152" i="10"/>
  <c r="DJ152" i="10"/>
  <c r="DH152" i="10"/>
  <c r="DF152" i="10"/>
  <c r="DD152" i="10"/>
  <c r="DB152" i="10"/>
  <c r="CZ152" i="10"/>
  <c r="CX152" i="10"/>
  <c r="CV152" i="10"/>
  <c r="CT152" i="10"/>
  <c r="CR152" i="10"/>
  <c r="CP152" i="10"/>
  <c r="CN152" i="10"/>
  <c r="CM152" i="10"/>
  <c r="CL152" i="10"/>
  <c r="CH152" i="10"/>
  <c r="CF152" i="10"/>
  <c r="CD152" i="10"/>
  <c r="DR138" i="10"/>
  <c r="DQ138" i="10"/>
  <c r="DP138" i="10"/>
  <c r="DN138" i="10"/>
  <c r="DL138" i="10"/>
  <c r="DJ138" i="10"/>
  <c r="DH138" i="10"/>
  <c r="DF138" i="10"/>
  <c r="DD138" i="10"/>
  <c r="DB138" i="10"/>
  <c r="CZ138" i="10"/>
  <c r="CX138" i="10"/>
  <c r="CV138" i="10"/>
  <c r="CT138" i="10"/>
  <c r="CR138" i="10"/>
  <c r="CP138" i="10"/>
  <c r="CN138" i="10"/>
  <c r="CM138" i="10"/>
  <c r="CL138" i="10"/>
  <c r="CH138" i="10"/>
  <c r="CF138" i="10"/>
  <c r="CD138" i="10"/>
  <c r="DR124" i="10"/>
  <c r="DQ124" i="10"/>
  <c r="DP124" i="10"/>
  <c r="DN124" i="10"/>
  <c r="DL124" i="10"/>
  <c r="DJ124" i="10"/>
  <c r="DH124" i="10"/>
  <c r="DF124" i="10"/>
  <c r="DD124" i="10"/>
  <c r="DB124" i="10"/>
  <c r="CZ124" i="10"/>
  <c r="CX124" i="10"/>
  <c r="CV124" i="10"/>
  <c r="CT124" i="10"/>
  <c r="CR124" i="10"/>
  <c r="CP124" i="10"/>
  <c r="CN124" i="10"/>
  <c r="CM124" i="10"/>
  <c r="CL124" i="10"/>
  <c r="CH124" i="10"/>
  <c r="CF124" i="10"/>
  <c r="CD124" i="10"/>
  <c r="DR110" i="10"/>
  <c r="DQ110" i="10"/>
  <c r="DP110" i="10"/>
  <c r="DN110" i="10"/>
  <c r="DL110" i="10"/>
  <c r="DJ110" i="10"/>
  <c r="DH110" i="10"/>
  <c r="DF110" i="10"/>
  <c r="DD110" i="10"/>
  <c r="DB110" i="10"/>
  <c r="CZ110" i="10"/>
  <c r="CX110" i="10"/>
  <c r="CV110" i="10"/>
  <c r="CT110" i="10"/>
  <c r="CR110" i="10"/>
  <c r="CP110" i="10"/>
  <c r="CN110" i="10"/>
  <c r="CM110" i="10"/>
  <c r="CL110" i="10"/>
  <c r="CK110" i="10"/>
  <c r="CH110" i="10"/>
  <c r="CF110" i="10"/>
  <c r="CE110" i="10"/>
  <c r="CD110" i="10"/>
  <c r="DR81" i="10"/>
  <c r="DQ81" i="10"/>
  <c r="DP81" i="10"/>
  <c r="DN81" i="10"/>
  <c r="DL81" i="10"/>
  <c r="DJ81" i="10"/>
  <c r="DH81" i="10"/>
  <c r="DF81" i="10"/>
  <c r="DD81" i="10"/>
  <c r="DB81" i="10"/>
  <c r="CZ81" i="10"/>
  <c r="CY81" i="10"/>
  <c r="CX81" i="10"/>
  <c r="CV81" i="10"/>
  <c r="CT81" i="10"/>
  <c r="CR81" i="10"/>
  <c r="CP81" i="10"/>
  <c r="CN81" i="10"/>
  <c r="CM81" i="10"/>
  <c r="CL81" i="10"/>
  <c r="CH81" i="10"/>
  <c r="CF81" i="10"/>
  <c r="CD81" i="10"/>
  <c r="DR67" i="10"/>
  <c r="DQ67" i="10"/>
  <c r="DP67" i="10"/>
  <c r="DN67" i="10"/>
  <c r="DL67" i="10"/>
  <c r="DJ67" i="10"/>
  <c r="DH67" i="10"/>
  <c r="DF67" i="10"/>
  <c r="DD67" i="10"/>
  <c r="DB67" i="10"/>
  <c r="CZ67" i="10"/>
  <c r="CY67" i="10"/>
  <c r="CX67" i="10"/>
  <c r="CV67" i="10"/>
  <c r="CT67" i="10"/>
  <c r="CR67" i="10"/>
  <c r="CP67" i="10"/>
  <c r="CN67" i="10"/>
  <c r="CM67" i="10"/>
  <c r="CL67" i="10"/>
  <c r="CH67" i="10"/>
  <c r="CF67" i="10"/>
  <c r="CD67" i="10"/>
  <c r="DR53" i="10"/>
  <c r="DQ53" i="10"/>
  <c r="DP53" i="10"/>
  <c r="DN53" i="10"/>
  <c r="DL53" i="10"/>
  <c r="DJ53" i="10"/>
  <c r="DH53" i="10"/>
  <c r="DF53" i="10"/>
  <c r="DD53" i="10"/>
  <c r="DB53" i="10"/>
  <c r="CZ53" i="10"/>
  <c r="CX53" i="10"/>
  <c r="CV53" i="10"/>
  <c r="CT53" i="10"/>
  <c r="CR53" i="10"/>
  <c r="CP53" i="10"/>
  <c r="CN53" i="10"/>
  <c r="CM53" i="10"/>
  <c r="CL53" i="10"/>
  <c r="CH53" i="10"/>
  <c r="CF53" i="10"/>
  <c r="CD53" i="10"/>
  <c r="DR39" i="10"/>
  <c r="DQ39" i="10"/>
  <c r="DP39" i="10"/>
  <c r="DN39" i="10"/>
  <c r="DL39" i="10"/>
  <c r="DJ39" i="10"/>
  <c r="DH39" i="10"/>
  <c r="DF39" i="10"/>
  <c r="DD39" i="10"/>
  <c r="DB39" i="10"/>
  <c r="CZ39" i="10"/>
  <c r="CX39" i="10"/>
  <c r="CV39" i="10"/>
  <c r="CT39" i="10"/>
  <c r="CR39" i="10"/>
  <c r="CP39" i="10"/>
  <c r="CN39" i="10"/>
  <c r="CM39" i="10"/>
  <c r="CL39" i="10"/>
  <c r="CH39" i="10"/>
  <c r="CF39" i="10"/>
  <c r="CD39" i="10"/>
  <c r="BF251" i="10"/>
  <c r="BE251" i="10"/>
  <c r="BD251" i="10"/>
  <c r="BB251" i="10"/>
  <c r="AZ251" i="10"/>
  <c r="AX251" i="10"/>
  <c r="AV251" i="10"/>
  <c r="AT251" i="10"/>
  <c r="AR251" i="10"/>
  <c r="AP251" i="10"/>
  <c r="AN251" i="10"/>
  <c r="AL251" i="10"/>
  <c r="AJ251" i="10"/>
  <c r="AH251" i="10"/>
  <c r="AF251" i="10"/>
  <c r="AD251" i="10"/>
  <c r="AB251" i="10"/>
  <c r="AA251" i="10"/>
  <c r="Z251" i="10"/>
  <c r="V251" i="10"/>
  <c r="T251" i="10"/>
  <c r="R251" i="10"/>
  <c r="BF239" i="10"/>
  <c r="BE239" i="10"/>
  <c r="BD239" i="10"/>
  <c r="BB239" i="10"/>
  <c r="AZ239" i="10"/>
  <c r="AX239" i="10"/>
  <c r="AV239" i="10"/>
  <c r="AT239" i="10"/>
  <c r="AR239" i="10"/>
  <c r="AP239" i="10"/>
  <c r="AN239" i="10"/>
  <c r="AL239" i="10"/>
  <c r="AJ239" i="10"/>
  <c r="AH239" i="10"/>
  <c r="AF239" i="10"/>
  <c r="AD239" i="10"/>
  <c r="AB239" i="10"/>
  <c r="AA239" i="10"/>
  <c r="Z239" i="10"/>
  <c r="V239" i="10"/>
  <c r="T239" i="10"/>
  <c r="R239" i="10"/>
  <c r="BF227" i="10"/>
  <c r="BE227" i="10"/>
  <c r="BD227" i="10"/>
  <c r="BB227" i="10"/>
  <c r="AZ227" i="10"/>
  <c r="AX227" i="10"/>
  <c r="AV227" i="10"/>
  <c r="AT227" i="10"/>
  <c r="AR227" i="10"/>
  <c r="AP227" i="10"/>
  <c r="AN227" i="10"/>
  <c r="AL227" i="10"/>
  <c r="AJ227" i="10"/>
  <c r="AH227" i="10"/>
  <c r="AF227" i="10"/>
  <c r="AD227" i="10"/>
  <c r="AB227" i="10"/>
  <c r="AA227" i="10"/>
  <c r="Z227" i="10"/>
  <c r="V227" i="10"/>
  <c r="T227" i="10"/>
  <c r="R227" i="10"/>
  <c r="EM82" i="10"/>
  <c r="FR67" i="10"/>
  <c r="FR53" i="10"/>
  <c r="FR39" i="10"/>
  <c r="DO25" i="10"/>
  <c r="DO24" i="10" s="1"/>
  <c r="DM25" i="10"/>
  <c r="DM24" i="10" s="1"/>
  <c r="DK25" i="10"/>
  <c r="DK24" i="10" s="1"/>
  <c r="DI25" i="10"/>
  <c r="DI24" i="10" s="1"/>
  <c r="DG25" i="10"/>
  <c r="DG24" i="10" s="1"/>
  <c r="DE25" i="10"/>
  <c r="DE24" i="10" s="1"/>
  <c r="DC25" i="10"/>
  <c r="DC24" i="10" s="1"/>
  <c r="DA25" i="10"/>
  <c r="DA24" i="10" s="1"/>
  <c r="CY25" i="10"/>
  <c r="CY24" i="10" s="1"/>
  <c r="CW25" i="10"/>
  <c r="CW24" i="10" s="1"/>
  <c r="CU25" i="10"/>
  <c r="CU24" i="10" s="1"/>
  <c r="CS25" i="10"/>
  <c r="CS24" i="10" s="1"/>
  <c r="CQ25" i="10"/>
  <c r="CQ24" i="10" s="1"/>
  <c r="CO25" i="10"/>
  <c r="CO24" i="10" s="1"/>
  <c r="CK25" i="10"/>
  <c r="CK24" i="10" s="1"/>
  <c r="CJ25" i="10"/>
  <c r="CJ24" i="10" s="1"/>
  <c r="CI25" i="10"/>
  <c r="CI24" i="10" s="1"/>
  <c r="CG25" i="10"/>
  <c r="CG24" i="10" s="1"/>
  <c r="CE25" i="10"/>
  <c r="CE24" i="10" s="1"/>
  <c r="CC25" i="10"/>
  <c r="CC24" i="10" s="1"/>
  <c r="CA25" i="10"/>
  <c r="CA24" i="10" s="1"/>
  <c r="BY25" i="10"/>
  <c r="AY27" i="10"/>
  <c r="AW27" i="10"/>
  <c r="AU27" i="10"/>
  <c r="AS27" i="10"/>
  <c r="AQ27" i="10"/>
  <c r="AO27" i="10"/>
  <c r="AM27" i="10"/>
  <c r="AK27" i="10"/>
  <c r="AI27" i="10"/>
  <c r="AG27" i="10"/>
  <c r="AE27" i="10"/>
  <c r="AC27" i="10"/>
  <c r="Y27" i="10"/>
  <c r="W27" i="10"/>
  <c r="S27" i="10"/>
  <c r="Q27" i="10"/>
  <c r="O27" i="10"/>
  <c r="M27" i="10"/>
  <c r="K27" i="10"/>
  <c r="BA27" i="10" s="1"/>
  <c r="AY26" i="10"/>
  <c r="AW26" i="10"/>
  <c r="AU26" i="10"/>
  <c r="AS26" i="10"/>
  <c r="AQ26" i="10"/>
  <c r="AO26" i="10"/>
  <c r="AM26" i="10"/>
  <c r="AK26" i="10"/>
  <c r="AI26" i="10"/>
  <c r="AG26" i="10"/>
  <c r="AE26" i="10"/>
  <c r="AC26" i="10"/>
  <c r="Y26" i="10"/>
  <c r="W26" i="10"/>
  <c r="S26" i="10"/>
  <c r="Q26" i="10"/>
  <c r="O26" i="10"/>
  <c r="M26" i="10"/>
  <c r="K26" i="10"/>
  <c r="BC26" i="10" s="1"/>
  <c r="AY25" i="10"/>
  <c r="AW25" i="10"/>
  <c r="AU25" i="10"/>
  <c r="AS25" i="10"/>
  <c r="AQ25" i="10"/>
  <c r="AO25" i="10"/>
  <c r="AM25" i="10"/>
  <c r="AK25" i="10"/>
  <c r="AI25" i="10"/>
  <c r="AG25" i="10"/>
  <c r="AE25" i="10"/>
  <c r="AC25" i="10"/>
  <c r="Y25" i="10"/>
  <c r="W25" i="10"/>
  <c r="S25" i="10"/>
  <c r="Q25" i="10"/>
  <c r="O25" i="10"/>
  <c r="M25" i="10"/>
  <c r="K25" i="10"/>
  <c r="BA25" i="10" s="1"/>
  <c r="DK11" i="10"/>
  <c r="DI11" i="10"/>
  <c r="DG11" i="10"/>
  <c r="DE11" i="10"/>
  <c r="DC11" i="10"/>
  <c r="DA11" i="10"/>
  <c r="CY11" i="10"/>
  <c r="CW11" i="10"/>
  <c r="CU11" i="10"/>
  <c r="CS11" i="10"/>
  <c r="CQ11" i="10"/>
  <c r="CO11" i="10"/>
  <c r="CI11" i="10"/>
  <c r="CE11" i="10"/>
  <c r="CC11" i="10"/>
  <c r="CA11" i="10"/>
  <c r="BY11" i="10"/>
  <c r="BW11" i="10"/>
  <c r="DM11" i="10" s="1"/>
  <c r="DK10" i="10"/>
  <c r="DI10" i="10"/>
  <c r="DG10" i="10"/>
  <c r="DE10" i="10"/>
  <c r="DC10" i="10"/>
  <c r="DA10" i="10"/>
  <c r="CY10" i="10"/>
  <c r="CW10" i="10"/>
  <c r="CU10" i="10"/>
  <c r="CS10" i="10"/>
  <c r="CQ10" i="10"/>
  <c r="CO10" i="10"/>
  <c r="CK10" i="10"/>
  <c r="CI10" i="10"/>
  <c r="CE10" i="10"/>
  <c r="CC10" i="10"/>
  <c r="CA10" i="10"/>
  <c r="BY10" i="10"/>
  <c r="BW10" i="10"/>
  <c r="DM10" i="10" s="1"/>
  <c r="AY13" i="10"/>
  <c r="AW13" i="10"/>
  <c r="AU13" i="10"/>
  <c r="AS13" i="10"/>
  <c r="AQ13" i="10"/>
  <c r="AO13" i="10"/>
  <c r="AM13" i="10"/>
  <c r="AK13" i="10"/>
  <c r="AI13" i="10"/>
  <c r="AG13" i="10"/>
  <c r="AE13" i="10"/>
  <c r="AC13" i="10"/>
  <c r="Y13" i="10"/>
  <c r="W13" i="10"/>
  <c r="S13" i="10"/>
  <c r="Q13" i="10"/>
  <c r="O13" i="10"/>
  <c r="M13" i="10"/>
  <c r="K13" i="10"/>
  <c r="BC13" i="10" s="1"/>
  <c r="AY12" i="10"/>
  <c r="AW12" i="10"/>
  <c r="AU12" i="10"/>
  <c r="AS12" i="10"/>
  <c r="AQ12" i="10"/>
  <c r="AO12" i="10"/>
  <c r="AM12" i="10"/>
  <c r="AK12" i="10"/>
  <c r="AI12" i="10"/>
  <c r="AG12" i="10"/>
  <c r="AE12" i="10"/>
  <c r="AC12" i="10"/>
  <c r="Y12" i="10"/>
  <c r="W12" i="10"/>
  <c r="S12" i="10"/>
  <c r="Q12" i="10"/>
  <c r="O12" i="10"/>
  <c r="M12" i="10"/>
  <c r="K12" i="10"/>
  <c r="BA12" i="10" s="1"/>
  <c r="BC11" i="10"/>
  <c r="AY11" i="10"/>
  <c r="AU11" i="10"/>
  <c r="AS11" i="10"/>
  <c r="AQ11" i="10"/>
  <c r="AO11" i="10"/>
  <c r="AM11" i="10"/>
  <c r="AK11" i="10"/>
  <c r="AI11" i="10"/>
  <c r="AG11" i="10"/>
  <c r="AE11" i="10"/>
  <c r="AC11" i="10"/>
  <c r="Y11" i="10"/>
  <c r="W11" i="10"/>
  <c r="S11" i="10"/>
  <c r="Q11" i="10"/>
  <c r="O11" i="10"/>
  <c r="M11" i="10"/>
  <c r="K11" i="10"/>
  <c r="BA11" i="10" s="1"/>
  <c r="BC10" i="10"/>
  <c r="BA10" i="10"/>
  <c r="AY10" i="10"/>
  <c r="AW10" i="10"/>
  <c r="AU10" i="10"/>
  <c r="AS10" i="10"/>
  <c r="AQ10" i="10"/>
  <c r="AO10" i="10"/>
  <c r="AM10" i="10"/>
  <c r="AK10" i="10"/>
  <c r="AI10" i="10"/>
  <c r="AG10" i="10"/>
  <c r="AE10" i="10"/>
  <c r="AC10" i="10"/>
  <c r="Y10" i="10"/>
  <c r="X10" i="10"/>
  <c r="W10" i="10"/>
  <c r="U10" i="10"/>
  <c r="S10" i="10"/>
  <c r="Q10" i="10"/>
  <c r="O10" i="10"/>
  <c r="M10" i="10"/>
  <c r="BF215" i="10"/>
  <c r="BE215" i="10"/>
  <c r="BD215" i="10"/>
  <c r="BB215" i="10"/>
  <c r="AZ215" i="10"/>
  <c r="AX215" i="10"/>
  <c r="AV215" i="10"/>
  <c r="AT215" i="10"/>
  <c r="AR215" i="10"/>
  <c r="AP215" i="10"/>
  <c r="AN215" i="10"/>
  <c r="AL215" i="10"/>
  <c r="AJ215" i="10"/>
  <c r="AH215" i="10"/>
  <c r="AF215" i="10"/>
  <c r="AD215" i="10"/>
  <c r="AB215" i="10"/>
  <c r="AA215" i="10"/>
  <c r="Z215" i="10"/>
  <c r="V215" i="10"/>
  <c r="T215" i="10"/>
  <c r="R215" i="10"/>
  <c r="BF203" i="10"/>
  <c r="BE203" i="10"/>
  <c r="BD203" i="10"/>
  <c r="BB203" i="10"/>
  <c r="AZ203" i="10"/>
  <c r="AX203" i="10"/>
  <c r="AV203" i="10"/>
  <c r="AT203" i="10"/>
  <c r="AR203" i="10"/>
  <c r="AP203" i="10"/>
  <c r="AN203" i="10"/>
  <c r="AL203" i="10"/>
  <c r="AJ203" i="10"/>
  <c r="AH203" i="10"/>
  <c r="AF203" i="10"/>
  <c r="AD203" i="10"/>
  <c r="AB203" i="10"/>
  <c r="AA203" i="10"/>
  <c r="Z203" i="10"/>
  <c r="V203" i="10"/>
  <c r="T203" i="10"/>
  <c r="R203" i="10"/>
  <c r="BF191" i="10"/>
  <c r="BE191" i="10"/>
  <c r="BD191" i="10"/>
  <c r="BB191" i="10"/>
  <c r="AZ191" i="10"/>
  <c r="AX191" i="10"/>
  <c r="AV191" i="10"/>
  <c r="AT191" i="10"/>
  <c r="AR191" i="10"/>
  <c r="AP191" i="10"/>
  <c r="AN191" i="10"/>
  <c r="AL191" i="10"/>
  <c r="AK191" i="10"/>
  <c r="AJ191" i="10"/>
  <c r="AH191" i="10"/>
  <c r="AG191" i="10"/>
  <c r="AF191" i="10"/>
  <c r="AD191" i="10"/>
  <c r="AC191" i="10"/>
  <c r="AB191" i="10"/>
  <c r="AA191" i="10"/>
  <c r="Z191" i="10"/>
  <c r="V191" i="10"/>
  <c r="T191" i="10"/>
  <c r="R191" i="10"/>
  <c r="BF179" i="10"/>
  <c r="BE179" i="10"/>
  <c r="BD179" i="10"/>
  <c r="BB179" i="10"/>
  <c r="AZ179" i="10"/>
  <c r="AX179" i="10"/>
  <c r="AV179" i="10"/>
  <c r="AT179" i="10"/>
  <c r="AR179" i="10"/>
  <c r="AP179" i="10"/>
  <c r="AN179" i="10"/>
  <c r="AL179" i="10"/>
  <c r="AJ179" i="10"/>
  <c r="AH179" i="10"/>
  <c r="AF179" i="10"/>
  <c r="AD179" i="10"/>
  <c r="AB179" i="10"/>
  <c r="AA179" i="10"/>
  <c r="Z179" i="10"/>
  <c r="V179" i="10"/>
  <c r="T179" i="10"/>
  <c r="R179" i="10"/>
  <c r="BF152" i="10"/>
  <c r="BE152" i="10"/>
  <c r="BD152" i="10"/>
  <c r="BB152" i="10"/>
  <c r="AZ152" i="10"/>
  <c r="AX152" i="10"/>
  <c r="AV152" i="10"/>
  <c r="AT152" i="10"/>
  <c r="AR152" i="10"/>
  <c r="AP152" i="10"/>
  <c r="AN152" i="10"/>
  <c r="AL152" i="10"/>
  <c r="AJ152" i="10"/>
  <c r="AH152" i="10"/>
  <c r="AF152" i="10"/>
  <c r="AD152" i="10"/>
  <c r="AB152" i="10"/>
  <c r="AA152" i="10"/>
  <c r="Z152" i="10"/>
  <c r="V152" i="10"/>
  <c r="T152" i="10"/>
  <c r="R152" i="10"/>
  <c r="BF138" i="10"/>
  <c r="BE138" i="10"/>
  <c r="BD138" i="10"/>
  <c r="BB138" i="10"/>
  <c r="AZ138" i="10"/>
  <c r="AX138" i="10"/>
  <c r="AV138" i="10"/>
  <c r="AT138" i="10"/>
  <c r="AR138" i="10"/>
  <c r="AP138" i="10"/>
  <c r="AN138" i="10"/>
  <c r="AL138" i="10"/>
  <c r="AJ138" i="10"/>
  <c r="AH138" i="10"/>
  <c r="AF138" i="10"/>
  <c r="AD138" i="10"/>
  <c r="AB138" i="10"/>
  <c r="AA138" i="10"/>
  <c r="Z138" i="10"/>
  <c r="V138" i="10"/>
  <c r="T138" i="10"/>
  <c r="R138" i="10"/>
  <c r="BF124" i="10"/>
  <c r="BE124" i="10"/>
  <c r="BD124" i="10"/>
  <c r="BB124" i="10"/>
  <c r="AZ124" i="10"/>
  <c r="AX124" i="10"/>
  <c r="AV124" i="10"/>
  <c r="AT124" i="10"/>
  <c r="AR124" i="10"/>
  <c r="AP124" i="10"/>
  <c r="AN124" i="10"/>
  <c r="AL124" i="10"/>
  <c r="AJ124" i="10"/>
  <c r="AH124" i="10"/>
  <c r="AF124" i="10"/>
  <c r="AD124" i="10"/>
  <c r="AB124" i="10"/>
  <c r="AA124" i="10"/>
  <c r="Z124" i="10"/>
  <c r="V124" i="10"/>
  <c r="T124" i="10"/>
  <c r="R124" i="10"/>
  <c r="BF110" i="10"/>
  <c r="BE110" i="10"/>
  <c r="BD110" i="10"/>
  <c r="BB110" i="10"/>
  <c r="AZ110" i="10"/>
  <c r="AX110" i="10"/>
  <c r="AV110" i="10"/>
  <c r="AT110" i="10"/>
  <c r="AR110" i="10"/>
  <c r="AP110" i="10"/>
  <c r="AN110" i="10"/>
  <c r="AL110" i="10"/>
  <c r="AJ110" i="10"/>
  <c r="AH110" i="10"/>
  <c r="AF110" i="10"/>
  <c r="AD110" i="10"/>
  <c r="AB110" i="10"/>
  <c r="AA110" i="10"/>
  <c r="Z110" i="10"/>
  <c r="V110" i="10"/>
  <c r="T110" i="10"/>
  <c r="R110" i="10"/>
  <c r="BF39" i="10"/>
  <c r="BE39" i="10"/>
  <c r="BD39" i="10"/>
  <c r="BB39" i="10"/>
  <c r="AZ39" i="10"/>
  <c r="AX39" i="10"/>
  <c r="AV39" i="10"/>
  <c r="AT39" i="10"/>
  <c r="AR39" i="10"/>
  <c r="AP39" i="10"/>
  <c r="AN39" i="10"/>
  <c r="AL39" i="10"/>
  <c r="AJ39" i="10"/>
  <c r="AH39" i="10"/>
  <c r="AF39" i="10"/>
  <c r="AD39" i="10"/>
  <c r="AB39" i="10"/>
  <c r="AA39" i="10"/>
  <c r="Z39" i="10"/>
  <c r="V39" i="10"/>
  <c r="T39" i="10"/>
  <c r="R39" i="10"/>
  <c r="BF53" i="10"/>
  <c r="BE53" i="10"/>
  <c r="BD53" i="10"/>
  <c r="BB53" i="10"/>
  <c r="AZ53" i="10"/>
  <c r="AX53" i="10"/>
  <c r="AV53" i="10"/>
  <c r="AT53" i="10"/>
  <c r="AR53" i="10"/>
  <c r="AP53" i="10"/>
  <c r="AN53" i="10"/>
  <c r="AL53" i="10"/>
  <c r="AJ53" i="10"/>
  <c r="AH53" i="10"/>
  <c r="AF53" i="10"/>
  <c r="AD53" i="10"/>
  <c r="AB53" i="10"/>
  <c r="AA53" i="10"/>
  <c r="Z53" i="10"/>
  <c r="V53" i="10"/>
  <c r="T53" i="10"/>
  <c r="R53" i="10"/>
  <c r="BF81" i="10"/>
  <c r="BF67" i="10" s="1"/>
  <c r="BE81" i="10"/>
  <c r="BE67" i="10" s="1"/>
  <c r="BD81" i="10"/>
  <c r="BD67" i="10" s="1"/>
  <c r="BB81" i="10"/>
  <c r="AZ81" i="10"/>
  <c r="AX81" i="10"/>
  <c r="AV81" i="10"/>
  <c r="AU81" i="10"/>
  <c r="AT81" i="10"/>
  <c r="AR81" i="10"/>
  <c r="AP81" i="10"/>
  <c r="AN81" i="10"/>
  <c r="AL81" i="10"/>
  <c r="AJ81" i="10"/>
  <c r="AI81" i="10"/>
  <c r="AH81" i="10"/>
  <c r="AF81" i="10"/>
  <c r="AD81" i="10"/>
  <c r="AB81" i="10"/>
  <c r="AA81" i="10"/>
  <c r="Z81" i="10"/>
  <c r="V81" i="10"/>
  <c r="T81" i="10"/>
  <c r="R81" i="10"/>
  <c r="BB67" i="10"/>
  <c r="AZ67" i="10"/>
  <c r="AX67" i="10"/>
  <c r="AV67" i="10"/>
  <c r="AT67" i="10"/>
  <c r="AR67" i="10"/>
  <c r="AP67" i="10"/>
  <c r="AN67" i="10"/>
  <c r="AL67" i="10"/>
  <c r="AJ67" i="10"/>
  <c r="AH67" i="10"/>
  <c r="AF67" i="10"/>
  <c r="AD67" i="10"/>
  <c r="AB67" i="10"/>
  <c r="AA67" i="10"/>
  <c r="Z67" i="10"/>
  <c r="V67" i="10"/>
  <c r="T67" i="10"/>
  <c r="R67" i="10"/>
  <c r="BX251" i="10"/>
  <c r="BX239" i="10"/>
  <c r="BX227" i="10"/>
  <c r="BX215" i="10"/>
  <c r="BX203" i="10"/>
  <c r="BX191" i="10"/>
  <c r="BX179" i="10"/>
  <c r="DR164" i="10"/>
  <c r="DQ164" i="10"/>
  <c r="DP164" i="10"/>
  <c r="DN164" i="10"/>
  <c r="DL164" i="10"/>
  <c r="DJ164" i="10"/>
  <c r="DH164" i="10"/>
  <c r="DF164" i="10"/>
  <c r="DD164" i="10"/>
  <c r="DB164" i="10"/>
  <c r="CZ164" i="10"/>
  <c r="CX164" i="10"/>
  <c r="CV164" i="10"/>
  <c r="CT164" i="10"/>
  <c r="CR164" i="10"/>
  <c r="CP164" i="10"/>
  <c r="CN164" i="10"/>
  <c r="CM164" i="10"/>
  <c r="CL164" i="10"/>
  <c r="CH164" i="10"/>
  <c r="CF164" i="10"/>
  <c r="CD164" i="10"/>
  <c r="CB164" i="10"/>
  <c r="CB152" i="10" s="1"/>
  <c r="CB138" i="10" s="1"/>
  <c r="CB124" i="10" s="1"/>
  <c r="CB110" i="10" s="1"/>
  <c r="BZ164" i="10"/>
  <c r="BZ152" i="10" s="1"/>
  <c r="BZ138" i="10" s="1"/>
  <c r="BZ124" i="10" s="1"/>
  <c r="BZ110" i="10" s="1"/>
  <c r="BX164" i="10"/>
  <c r="BX152" i="10"/>
  <c r="BX138" i="10"/>
  <c r="BX124" i="10"/>
  <c r="BY110" i="10"/>
  <c r="BX110" i="10"/>
  <c r="DR95" i="10"/>
  <c r="DQ95" i="10"/>
  <c r="DP95" i="10"/>
  <c r="DN95" i="10"/>
  <c r="DL95" i="10"/>
  <c r="DK95" i="10"/>
  <c r="DJ95" i="10"/>
  <c r="DH95" i="10"/>
  <c r="DG95" i="10"/>
  <c r="DF95" i="10"/>
  <c r="DD95" i="10"/>
  <c r="DC95" i="10"/>
  <c r="DB95" i="10"/>
  <c r="CZ95" i="10"/>
  <c r="CX95" i="10"/>
  <c r="CW95" i="10"/>
  <c r="CV95" i="10"/>
  <c r="CU95" i="10"/>
  <c r="CT95" i="10"/>
  <c r="CR95" i="10"/>
  <c r="CP95" i="10"/>
  <c r="CO95" i="10"/>
  <c r="CN95" i="10"/>
  <c r="CM95" i="10"/>
  <c r="CL95" i="10"/>
  <c r="CK95" i="10"/>
  <c r="CH95" i="10"/>
  <c r="CF95" i="10"/>
  <c r="CD95" i="10"/>
  <c r="CC95" i="10"/>
  <c r="CB95" i="10"/>
  <c r="CB81" i="10" s="1"/>
  <c r="CB67" i="10" s="1"/>
  <c r="CB53" i="10" s="1"/>
  <c r="CB39" i="10" s="1"/>
  <c r="BZ95" i="10"/>
  <c r="BY95" i="10"/>
  <c r="BX95" i="10"/>
  <c r="BZ81" i="10"/>
  <c r="BZ67" i="10" s="1"/>
  <c r="BZ53" i="10" s="1"/>
  <c r="BZ39" i="10" s="1"/>
  <c r="BX81" i="10"/>
  <c r="BX67" i="10"/>
  <c r="BX53" i="10"/>
  <c r="BX39" i="10"/>
  <c r="DR24" i="10"/>
  <c r="DQ24" i="10"/>
  <c r="DP24" i="10"/>
  <c r="DN24" i="10"/>
  <c r="DL24" i="10"/>
  <c r="DJ24" i="10"/>
  <c r="DH24" i="10"/>
  <c r="DF24" i="10"/>
  <c r="DD24" i="10"/>
  <c r="DB24" i="10"/>
  <c r="CZ24" i="10"/>
  <c r="CX24" i="10"/>
  <c r="CV24" i="10"/>
  <c r="CT24" i="10"/>
  <c r="CR24" i="10"/>
  <c r="CP24" i="10"/>
  <c r="CN24" i="10"/>
  <c r="CM24" i="10"/>
  <c r="CL24" i="10"/>
  <c r="CH24" i="10"/>
  <c r="CF24" i="10"/>
  <c r="CD24" i="10"/>
  <c r="CB24" i="10"/>
  <c r="BZ24" i="10"/>
  <c r="BX24" i="10"/>
  <c r="BF164" i="10"/>
  <c r="BE164" i="10"/>
  <c r="BD164" i="10"/>
  <c r="BB164" i="10"/>
  <c r="AZ164" i="10"/>
  <c r="AX164" i="10"/>
  <c r="AV164" i="10"/>
  <c r="AT164" i="10"/>
  <c r="AR164" i="10"/>
  <c r="AP164" i="10"/>
  <c r="AN164" i="10"/>
  <c r="AL164" i="10"/>
  <c r="AJ164" i="10"/>
  <c r="AH164" i="10"/>
  <c r="AF164" i="10"/>
  <c r="AD164" i="10"/>
  <c r="AB164" i="10"/>
  <c r="AA164" i="10"/>
  <c r="Z164" i="10"/>
  <c r="V164" i="10"/>
  <c r="T164" i="10"/>
  <c r="R164" i="10"/>
  <c r="P164" i="10"/>
  <c r="P152" i="10" s="1"/>
  <c r="P138" i="10" s="1"/>
  <c r="P124" i="10" s="1"/>
  <c r="P110" i="10" s="1"/>
  <c r="BF95" i="10"/>
  <c r="BE95" i="10"/>
  <c r="BD95" i="10"/>
  <c r="BB95" i="10"/>
  <c r="AZ95" i="10"/>
  <c r="AX95" i="10"/>
  <c r="AV95" i="10"/>
  <c r="AT95" i="10"/>
  <c r="AR95" i="10"/>
  <c r="AP95" i="10"/>
  <c r="AN95" i="10"/>
  <c r="AL95" i="10"/>
  <c r="AJ95" i="10"/>
  <c r="AH95" i="10"/>
  <c r="AF95" i="10"/>
  <c r="AD95" i="10"/>
  <c r="AB95" i="10"/>
  <c r="AA95" i="10"/>
  <c r="Z95" i="10"/>
  <c r="V95" i="10"/>
  <c r="T95" i="10"/>
  <c r="R95" i="10"/>
  <c r="P95" i="10"/>
  <c r="P81" i="10" s="1"/>
  <c r="P67" i="10" s="1"/>
  <c r="P53" i="10" s="1"/>
  <c r="P39" i="10" s="1"/>
  <c r="BF24" i="10"/>
  <c r="BE24" i="10"/>
  <c r="BD24" i="10"/>
  <c r="BB24" i="10"/>
  <c r="AZ24" i="10"/>
  <c r="AX24" i="10"/>
  <c r="AV24" i="10"/>
  <c r="AT24" i="10"/>
  <c r="AR24" i="10"/>
  <c r="AP24" i="10"/>
  <c r="AN24" i="10"/>
  <c r="AL24" i="10"/>
  <c r="AJ24" i="10"/>
  <c r="AH24" i="10"/>
  <c r="AF24" i="10"/>
  <c r="AD24" i="10"/>
  <c r="AB24" i="10"/>
  <c r="AA24" i="10"/>
  <c r="Z24" i="10"/>
  <c r="V24" i="10"/>
  <c r="T24" i="10"/>
  <c r="R24" i="10"/>
  <c r="P24" i="10"/>
  <c r="GD137" i="10"/>
  <c r="GC137" i="10"/>
  <c r="GB137" i="10"/>
  <c r="GA137" i="10"/>
  <c r="FZ137" i="10"/>
  <c r="FY137" i="10"/>
  <c r="FX137" i="10"/>
  <c r="FW137" i="10"/>
  <c r="FV137" i="10"/>
  <c r="FU137" i="10"/>
  <c r="FT137" i="10"/>
  <c r="FS137" i="10"/>
  <c r="FQ137" i="10"/>
  <c r="FP137" i="10"/>
  <c r="FO137" i="10"/>
  <c r="FN137" i="10"/>
  <c r="FM137" i="10"/>
  <c r="FL137" i="10"/>
  <c r="FK137" i="10"/>
  <c r="FJ137" i="10"/>
  <c r="FI137" i="10"/>
  <c r="FH137" i="10"/>
  <c r="FG137" i="10"/>
  <c r="FF137" i="10"/>
  <c r="FE137" i="10"/>
  <c r="FD137" i="10"/>
  <c r="FC137" i="10"/>
  <c r="FB137" i="10"/>
  <c r="FA137" i="10"/>
  <c r="EZ137" i="10"/>
  <c r="EY137" i="10"/>
  <c r="EX137" i="10"/>
  <c r="EW137" i="10"/>
  <c r="EV137" i="10"/>
  <c r="EU137" i="10"/>
  <c r="ET137" i="10"/>
  <c r="ES137" i="10"/>
  <c r="ER137" i="10"/>
  <c r="EQ137" i="10"/>
  <c r="EP137" i="10"/>
  <c r="EO137" i="10"/>
  <c r="EN137" i="10"/>
  <c r="EM137" i="10"/>
  <c r="EL137" i="10"/>
  <c r="EJ137" i="10"/>
  <c r="DT137" i="10"/>
  <c r="DS137" i="10"/>
  <c r="BY137" i="10"/>
  <c r="BH137" i="10"/>
  <c r="BG137" i="10"/>
  <c r="M137" i="10"/>
  <c r="GD136" i="10"/>
  <c r="GC136" i="10"/>
  <c r="GB136" i="10"/>
  <c r="GA136" i="10"/>
  <c r="FZ136" i="10"/>
  <c r="FY136" i="10"/>
  <c r="FX136" i="10"/>
  <c r="FW136" i="10"/>
  <c r="FV136" i="10"/>
  <c r="FU136" i="10"/>
  <c r="FT136" i="10"/>
  <c r="FS136" i="10"/>
  <c r="FQ136" i="10"/>
  <c r="FP136" i="10"/>
  <c r="FO136" i="10"/>
  <c r="FN136" i="10"/>
  <c r="FM136" i="10"/>
  <c r="FL136" i="10"/>
  <c r="FK136" i="10"/>
  <c r="FJ136" i="10"/>
  <c r="FI136" i="10"/>
  <c r="FH136" i="10"/>
  <c r="FG136" i="10"/>
  <c r="FF136" i="10"/>
  <c r="FE136" i="10"/>
  <c r="FD136" i="10"/>
  <c r="FC136" i="10"/>
  <c r="FB136" i="10"/>
  <c r="FA136" i="10"/>
  <c r="EZ136" i="10"/>
  <c r="EY136" i="10"/>
  <c r="EX136" i="10"/>
  <c r="EW136" i="10"/>
  <c r="EV136" i="10"/>
  <c r="EU136" i="10"/>
  <c r="ET136" i="10"/>
  <c r="ES136" i="10"/>
  <c r="ER136" i="10"/>
  <c r="EQ136" i="10"/>
  <c r="EP136" i="10"/>
  <c r="EO136" i="10"/>
  <c r="EN136" i="10"/>
  <c r="EM136" i="10"/>
  <c r="EL136" i="10"/>
  <c r="EJ136" i="10"/>
  <c r="DT136" i="10"/>
  <c r="DS136" i="10"/>
  <c r="BY136" i="10"/>
  <c r="BH136" i="10"/>
  <c r="BG136" i="10"/>
  <c r="M136" i="10"/>
  <c r="GD135" i="10"/>
  <c r="GC135" i="10"/>
  <c r="GB135" i="10"/>
  <c r="GA135" i="10"/>
  <c r="FZ135" i="10"/>
  <c r="FY135" i="10"/>
  <c r="FX135" i="10"/>
  <c r="FW135" i="10"/>
  <c r="FV135" i="10"/>
  <c r="FU135" i="10"/>
  <c r="FT135" i="10"/>
  <c r="FS135" i="10"/>
  <c r="FQ135" i="10"/>
  <c r="FP135" i="10"/>
  <c r="FO135" i="10"/>
  <c r="FN135" i="10"/>
  <c r="FM135" i="10"/>
  <c r="FL135" i="10"/>
  <c r="FK135" i="10"/>
  <c r="FJ135" i="10"/>
  <c r="FI135" i="10"/>
  <c r="FH135" i="10"/>
  <c r="FG135" i="10"/>
  <c r="FF135" i="10"/>
  <c r="FE135" i="10"/>
  <c r="FD135" i="10"/>
  <c r="FC135" i="10"/>
  <c r="FB135" i="10"/>
  <c r="FA135" i="10"/>
  <c r="EZ135" i="10"/>
  <c r="EY135" i="10"/>
  <c r="EX135" i="10"/>
  <c r="EW135" i="10"/>
  <c r="EV135" i="10"/>
  <c r="EU135" i="10"/>
  <c r="ET135" i="10"/>
  <c r="ES135" i="10"/>
  <c r="ER135" i="10"/>
  <c r="EQ135" i="10"/>
  <c r="EP135" i="10"/>
  <c r="EO135" i="10"/>
  <c r="EN135" i="10"/>
  <c r="EM135" i="10"/>
  <c r="EL135" i="10"/>
  <c r="EJ135" i="10"/>
  <c r="DT135" i="10"/>
  <c r="DS135" i="10"/>
  <c r="BY135" i="10"/>
  <c r="BH135" i="10"/>
  <c r="BG135" i="10"/>
  <c r="M135" i="10"/>
  <c r="GD134" i="10"/>
  <c r="GC134" i="10"/>
  <c r="GB134" i="10"/>
  <c r="GA134" i="10"/>
  <c r="FZ134" i="10"/>
  <c r="FY134" i="10"/>
  <c r="FX134" i="10"/>
  <c r="FW134" i="10"/>
  <c r="FV134" i="10"/>
  <c r="FU134" i="10"/>
  <c r="FT134" i="10"/>
  <c r="FS134" i="10"/>
  <c r="FQ134" i="10"/>
  <c r="FP134" i="10"/>
  <c r="FO134" i="10"/>
  <c r="FN134" i="10"/>
  <c r="FM134" i="10"/>
  <c r="FL134" i="10"/>
  <c r="FK134" i="10"/>
  <c r="FJ134" i="10"/>
  <c r="FI134" i="10"/>
  <c r="FH134" i="10"/>
  <c r="FG134" i="10"/>
  <c r="FF134" i="10"/>
  <c r="FE134" i="10"/>
  <c r="FD134" i="10"/>
  <c r="FC134" i="10"/>
  <c r="FB134" i="10"/>
  <c r="FA134" i="10"/>
  <c r="EZ134" i="10"/>
  <c r="EY134" i="10"/>
  <c r="EX134" i="10"/>
  <c r="EW134" i="10"/>
  <c r="EV134" i="10"/>
  <c r="EU134" i="10"/>
  <c r="ET134" i="10"/>
  <c r="ES134" i="10"/>
  <c r="ER134" i="10"/>
  <c r="EQ134" i="10"/>
  <c r="EP134" i="10"/>
  <c r="EO134" i="10"/>
  <c r="EN134" i="10"/>
  <c r="EM134" i="10"/>
  <c r="EL134" i="10"/>
  <c r="EJ134" i="10"/>
  <c r="DT134" i="10"/>
  <c r="DS134" i="10"/>
  <c r="BY134" i="10"/>
  <c r="BH134" i="10"/>
  <c r="BG134" i="10"/>
  <c r="M134" i="10"/>
  <c r="GD133" i="10"/>
  <c r="GC133" i="10"/>
  <c r="GB133" i="10"/>
  <c r="GA133" i="10"/>
  <c r="FZ133" i="10"/>
  <c r="FY133" i="10"/>
  <c r="FX133" i="10"/>
  <c r="FW133" i="10"/>
  <c r="FV133" i="10"/>
  <c r="FU133" i="10"/>
  <c r="FT133" i="10"/>
  <c r="FS133" i="10"/>
  <c r="FQ133" i="10"/>
  <c r="FP133" i="10"/>
  <c r="FO133" i="10"/>
  <c r="FN133" i="10"/>
  <c r="FM133" i="10"/>
  <c r="FL133" i="10"/>
  <c r="FK133" i="10"/>
  <c r="FJ133" i="10"/>
  <c r="FI133" i="10"/>
  <c r="FH133" i="10"/>
  <c r="FG133" i="10"/>
  <c r="FF133" i="10"/>
  <c r="FE133" i="10"/>
  <c r="FD133" i="10"/>
  <c r="FC133" i="10"/>
  <c r="FB133" i="10"/>
  <c r="FA133" i="10"/>
  <c r="EZ133" i="10"/>
  <c r="EY133" i="10"/>
  <c r="EX133" i="10"/>
  <c r="EW133" i="10"/>
  <c r="EV133" i="10"/>
  <c r="EU133" i="10"/>
  <c r="ET133" i="10"/>
  <c r="ES133" i="10"/>
  <c r="ER133" i="10"/>
  <c r="EQ133" i="10"/>
  <c r="EP133" i="10"/>
  <c r="EO133" i="10"/>
  <c r="EN133" i="10"/>
  <c r="EM133" i="10"/>
  <c r="EL133" i="10"/>
  <c r="EJ133" i="10"/>
  <c r="DT133" i="10"/>
  <c r="DS133" i="10"/>
  <c r="BY133" i="10"/>
  <c r="BH133" i="10"/>
  <c r="BG133" i="10"/>
  <c r="M133" i="10"/>
  <c r="GD132" i="10"/>
  <c r="GC132" i="10"/>
  <c r="GB132" i="10"/>
  <c r="GA132" i="10"/>
  <c r="FZ132" i="10"/>
  <c r="FY132" i="10"/>
  <c r="FX132" i="10"/>
  <c r="FW132" i="10"/>
  <c r="FV132" i="10"/>
  <c r="FU132" i="10"/>
  <c r="FT132" i="10"/>
  <c r="FS132" i="10"/>
  <c r="FQ132" i="10"/>
  <c r="FP132" i="10"/>
  <c r="FO132" i="10"/>
  <c r="FN132" i="10"/>
  <c r="FM132" i="10"/>
  <c r="FL132" i="10"/>
  <c r="FK132" i="10"/>
  <c r="FJ132" i="10"/>
  <c r="FI132" i="10"/>
  <c r="FH132" i="10"/>
  <c r="FG132" i="10"/>
  <c r="FF132" i="10"/>
  <c r="FE132" i="10"/>
  <c r="FD132" i="10"/>
  <c r="FC132" i="10"/>
  <c r="FB132" i="10"/>
  <c r="FA132" i="10"/>
  <c r="EZ132" i="10"/>
  <c r="EY132" i="10"/>
  <c r="EX132" i="10"/>
  <c r="EW132" i="10"/>
  <c r="EV132" i="10"/>
  <c r="EU132" i="10"/>
  <c r="ET132" i="10"/>
  <c r="ES132" i="10"/>
  <c r="ER132" i="10"/>
  <c r="EQ132" i="10"/>
  <c r="EP132" i="10"/>
  <c r="EO132" i="10"/>
  <c r="EN132" i="10"/>
  <c r="EM132" i="10"/>
  <c r="EL132" i="10"/>
  <c r="EJ132" i="10"/>
  <c r="DT132" i="10"/>
  <c r="DS132" i="10"/>
  <c r="BY132" i="10"/>
  <c r="BH132" i="10"/>
  <c r="BG132" i="10"/>
  <c r="M132" i="10"/>
  <c r="GD131" i="10"/>
  <c r="GC131" i="10"/>
  <c r="GB131" i="10"/>
  <c r="FZ131" i="10"/>
  <c r="FX131" i="10"/>
  <c r="FW131" i="10"/>
  <c r="FV131" i="10"/>
  <c r="FT131" i="10"/>
  <c r="FP131" i="10"/>
  <c r="FN131" i="10"/>
  <c r="FL131" i="10"/>
  <c r="FJ131" i="10"/>
  <c r="FH131" i="10"/>
  <c r="FF131" i="10"/>
  <c r="FD131" i="10"/>
  <c r="FB131" i="10"/>
  <c r="EZ131" i="10"/>
  <c r="EY131" i="10"/>
  <c r="EX131" i="10"/>
  <c r="ET131" i="10"/>
  <c r="ER131" i="10"/>
  <c r="EP131" i="10"/>
  <c r="EN131" i="10"/>
  <c r="EL131" i="10"/>
  <c r="EJ131" i="10"/>
  <c r="DT131" i="10"/>
  <c r="DS131" i="10"/>
  <c r="BY131" i="10"/>
  <c r="GD130" i="10"/>
  <c r="GC130" i="10"/>
  <c r="GB130" i="10"/>
  <c r="FZ130" i="10"/>
  <c r="FX130" i="10"/>
  <c r="FV130" i="10"/>
  <c r="FT130" i="10"/>
  <c r="FP130" i="10"/>
  <c r="FN130" i="10"/>
  <c r="FL130" i="10"/>
  <c r="FJ130" i="10"/>
  <c r="FH130" i="10"/>
  <c r="FF130" i="10"/>
  <c r="FD130" i="10"/>
  <c r="FB130" i="10"/>
  <c r="EZ130" i="10"/>
  <c r="EY130" i="10"/>
  <c r="EX130" i="10"/>
  <c r="ET130" i="10"/>
  <c r="ER130" i="10"/>
  <c r="EP130" i="10"/>
  <c r="EN130" i="10"/>
  <c r="EL130" i="10"/>
  <c r="EJ130" i="10"/>
  <c r="DT130" i="10"/>
  <c r="DS130" i="10"/>
  <c r="GD129" i="10"/>
  <c r="GC129" i="10"/>
  <c r="GB129" i="10"/>
  <c r="FZ129" i="10"/>
  <c r="FX129" i="10"/>
  <c r="FV129" i="10"/>
  <c r="FT129" i="10"/>
  <c r="FP129" i="10"/>
  <c r="FN129" i="10"/>
  <c r="FL129" i="10"/>
  <c r="FJ129" i="10"/>
  <c r="FH129" i="10"/>
  <c r="FF129" i="10"/>
  <c r="FD129" i="10"/>
  <c r="FC129" i="10"/>
  <c r="FB129" i="10"/>
  <c r="FA129" i="10"/>
  <c r="EZ129" i="10"/>
  <c r="EY129" i="10"/>
  <c r="EX129" i="10"/>
  <c r="ET129" i="10"/>
  <c r="ER129" i="10"/>
  <c r="EP129" i="10"/>
  <c r="EN129" i="10"/>
  <c r="EL129" i="10"/>
  <c r="EJ129" i="10"/>
  <c r="DT129" i="10"/>
  <c r="DS129" i="10"/>
  <c r="GD128" i="10"/>
  <c r="GC128" i="10"/>
  <c r="GB128" i="10"/>
  <c r="FZ128" i="10"/>
  <c r="FX128" i="10"/>
  <c r="FV128" i="10"/>
  <c r="FT128" i="10"/>
  <c r="FP128" i="10"/>
  <c r="FN128" i="10"/>
  <c r="FL128" i="10"/>
  <c r="FJ128" i="10"/>
  <c r="FH128" i="10"/>
  <c r="FF128" i="10"/>
  <c r="FD128" i="10"/>
  <c r="FB128" i="10"/>
  <c r="EZ128" i="10"/>
  <c r="EY128" i="10"/>
  <c r="EX128" i="10"/>
  <c r="ET128" i="10"/>
  <c r="ER128" i="10"/>
  <c r="EP128" i="10"/>
  <c r="EN128" i="10"/>
  <c r="EL128" i="10"/>
  <c r="EJ128" i="10"/>
  <c r="DT128" i="10"/>
  <c r="DS128" i="10"/>
  <c r="GD127" i="10"/>
  <c r="GC127" i="10"/>
  <c r="GB127" i="10"/>
  <c r="FZ127" i="10"/>
  <c r="FX127" i="10"/>
  <c r="FV127" i="10"/>
  <c r="FT127" i="10"/>
  <c r="FP127" i="10"/>
  <c r="FN127" i="10"/>
  <c r="FL127" i="10"/>
  <c r="FJ127" i="10"/>
  <c r="FH127" i="10"/>
  <c r="FF127" i="10"/>
  <c r="FD127" i="10"/>
  <c r="FB127" i="10"/>
  <c r="EZ127" i="10"/>
  <c r="EY127" i="10"/>
  <c r="EX127" i="10"/>
  <c r="ET127" i="10"/>
  <c r="ER127" i="10"/>
  <c r="EP127" i="10"/>
  <c r="EN127" i="10"/>
  <c r="EL127" i="10"/>
  <c r="EJ127" i="10"/>
  <c r="DT127" i="10"/>
  <c r="DS127" i="10"/>
  <c r="BY127" i="10"/>
  <c r="GD126" i="10"/>
  <c r="GC126" i="10"/>
  <c r="GB126" i="10"/>
  <c r="FZ126" i="10"/>
  <c r="FX126" i="10"/>
  <c r="FV126" i="10"/>
  <c r="FT126" i="10"/>
  <c r="FP126" i="10"/>
  <c r="FN126" i="10"/>
  <c r="FL126" i="10"/>
  <c r="FJ126" i="10"/>
  <c r="FH126" i="10"/>
  <c r="FF126" i="10"/>
  <c r="FD126" i="10"/>
  <c r="FB126" i="10"/>
  <c r="EZ126" i="10"/>
  <c r="EY126" i="10"/>
  <c r="EX126" i="10"/>
  <c r="ET126" i="10"/>
  <c r="ER126" i="10"/>
  <c r="EP126" i="10"/>
  <c r="EN126" i="10"/>
  <c r="EL126" i="10"/>
  <c r="EJ126" i="10"/>
  <c r="GD125" i="10"/>
  <c r="GC125" i="10"/>
  <c r="GB125" i="10"/>
  <c r="FZ125" i="10"/>
  <c r="FX125" i="10"/>
  <c r="FV125" i="10"/>
  <c r="FT125" i="10"/>
  <c r="FP125" i="10"/>
  <c r="FN125" i="10"/>
  <c r="FL125" i="10"/>
  <c r="FJ125" i="10"/>
  <c r="FH125" i="10"/>
  <c r="FF125" i="10"/>
  <c r="FD125" i="10"/>
  <c r="FB125" i="10"/>
  <c r="EZ125" i="10"/>
  <c r="EY125" i="10"/>
  <c r="EX125" i="10"/>
  <c r="ET125" i="10"/>
  <c r="ER125" i="10"/>
  <c r="EP125" i="10"/>
  <c r="EN125" i="10"/>
  <c r="EL125" i="10"/>
  <c r="EJ125" i="10"/>
  <c r="N124" i="10"/>
  <c r="L124" i="10"/>
  <c r="GD262" i="10"/>
  <c r="GC262" i="10"/>
  <c r="GB262" i="10"/>
  <c r="GA262" i="10"/>
  <c r="FZ262" i="10"/>
  <c r="FY262" i="10"/>
  <c r="FX262" i="10"/>
  <c r="FW262" i="10"/>
  <c r="FV262" i="10"/>
  <c r="FU262" i="10"/>
  <c r="FT262" i="10"/>
  <c r="FS262" i="10"/>
  <c r="FQ262" i="10"/>
  <c r="FP262" i="10"/>
  <c r="FO262" i="10"/>
  <c r="FN262" i="10"/>
  <c r="FM262" i="10"/>
  <c r="FL262" i="10"/>
  <c r="FK262" i="10"/>
  <c r="FJ262" i="10"/>
  <c r="FI262" i="10"/>
  <c r="FH262" i="10"/>
  <c r="FG262" i="10"/>
  <c r="FF262" i="10"/>
  <c r="FE262" i="10"/>
  <c r="FD262" i="10"/>
  <c r="FC262" i="10"/>
  <c r="FB262" i="10"/>
  <c r="FA262" i="10"/>
  <c r="EZ262" i="10"/>
  <c r="EY262" i="10"/>
  <c r="EX262" i="10"/>
  <c r="EW262" i="10"/>
  <c r="EV262" i="10"/>
  <c r="EU262" i="10"/>
  <c r="ET262" i="10"/>
  <c r="ES262" i="10"/>
  <c r="ER262" i="10"/>
  <c r="EQ262" i="10"/>
  <c r="EP262" i="10"/>
  <c r="EO262" i="10"/>
  <c r="EN262" i="10"/>
  <c r="EM262" i="10"/>
  <c r="EL262" i="10"/>
  <c r="EJ262" i="10"/>
  <c r="DT262" i="10"/>
  <c r="DS262" i="10"/>
  <c r="BY262" i="10"/>
  <c r="BH262" i="10"/>
  <c r="BG262" i="10"/>
  <c r="M262" i="10"/>
  <c r="GD261" i="10"/>
  <c r="GC261" i="10"/>
  <c r="GB261" i="10"/>
  <c r="GA261" i="10"/>
  <c r="FZ261" i="10"/>
  <c r="FY261" i="10"/>
  <c r="FX261" i="10"/>
  <c r="FW261" i="10"/>
  <c r="FV261" i="10"/>
  <c r="FU261" i="10"/>
  <c r="FT261" i="10"/>
  <c r="FS261" i="10"/>
  <c r="FQ261" i="10"/>
  <c r="FP261" i="10"/>
  <c r="FO261" i="10"/>
  <c r="FN261" i="10"/>
  <c r="FM261" i="10"/>
  <c r="FL261" i="10"/>
  <c r="FK261" i="10"/>
  <c r="FJ261" i="10"/>
  <c r="FI261" i="10"/>
  <c r="FH261" i="10"/>
  <c r="FG261" i="10"/>
  <c r="FF261" i="10"/>
  <c r="FE261" i="10"/>
  <c r="FD261" i="10"/>
  <c r="FC261" i="10"/>
  <c r="FB261" i="10"/>
  <c r="FA261" i="10"/>
  <c r="EZ261" i="10"/>
  <c r="EY261" i="10"/>
  <c r="EX261" i="10"/>
  <c r="EW261" i="10"/>
  <c r="EV261" i="10"/>
  <c r="EU261" i="10"/>
  <c r="ET261" i="10"/>
  <c r="ES261" i="10"/>
  <c r="ER261" i="10"/>
  <c r="EQ261" i="10"/>
  <c r="EP261" i="10"/>
  <c r="EO261" i="10"/>
  <c r="EN261" i="10"/>
  <c r="EM261" i="10"/>
  <c r="EL261" i="10"/>
  <c r="EJ261" i="10"/>
  <c r="DT261" i="10"/>
  <c r="DS261" i="10"/>
  <c r="BY261" i="10"/>
  <c r="BH261" i="10"/>
  <c r="BG261" i="10"/>
  <c r="M261" i="10"/>
  <c r="GD260" i="10"/>
  <c r="GC260" i="10"/>
  <c r="GB260" i="10"/>
  <c r="GA260" i="10"/>
  <c r="FZ260" i="10"/>
  <c r="FY260" i="10"/>
  <c r="FX260" i="10"/>
  <c r="FW260" i="10"/>
  <c r="FV260" i="10"/>
  <c r="FU260" i="10"/>
  <c r="FT260" i="10"/>
  <c r="FS260" i="10"/>
  <c r="FQ260" i="10"/>
  <c r="FP260" i="10"/>
  <c r="FO260" i="10"/>
  <c r="FN260" i="10"/>
  <c r="FM260" i="10"/>
  <c r="FL260" i="10"/>
  <c r="FK260" i="10"/>
  <c r="FJ260" i="10"/>
  <c r="FI260" i="10"/>
  <c r="FH260" i="10"/>
  <c r="FG260" i="10"/>
  <c r="FF260" i="10"/>
  <c r="FE260" i="10"/>
  <c r="FD260" i="10"/>
  <c r="FC260" i="10"/>
  <c r="FB260" i="10"/>
  <c r="FA260" i="10"/>
  <c r="EZ260" i="10"/>
  <c r="EY260" i="10"/>
  <c r="EX260" i="10"/>
  <c r="EW260" i="10"/>
  <c r="EV260" i="10"/>
  <c r="EU260" i="10"/>
  <c r="ET260" i="10"/>
  <c r="ES260" i="10"/>
  <c r="ER260" i="10"/>
  <c r="EQ260" i="10"/>
  <c r="EP260" i="10"/>
  <c r="EO260" i="10"/>
  <c r="EN260" i="10"/>
  <c r="EM260" i="10"/>
  <c r="EL260" i="10"/>
  <c r="EJ260" i="10"/>
  <c r="DT260" i="10"/>
  <c r="DS260" i="10"/>
  <c r="BY260" i="10"/>
  <c r="BH260" i="10"/>
  <c r="BG260" i="10"/>
  <c r="M260" i="10"/>
  <c r="GD259" i="10"/>
  <c r="GC259" i="10"/>
  <c r="GB259" i="10"/>
  <c r="GA259" i="10"/>
  <c r="FZ259" i="10"/>
  <c r="FY259" i="10"/>
  <c r="FX259" i="10"/>
  <c r="FW259" i="10"/>
  <c r="FV259" i="10"/>
  <c r="FU259" i="10"/>
  <c r="FT259" i="10"/>
  <c r="FS259" i="10"/>
  <c r="FQ259" i="10"/>
  <c r="FP259" i="10"/>
  <c r="FO259" i="10"/>
  <c r="FN259" i="10"/>
  <c r="FM259" i="10"/>
  <c r="FL259" i="10"/>
  <c r="FK259" i="10"/>
  <c r="FJ259" i="10"/>
  <c r="FI259" i="10"/>
  <c r="FH259" i="10"/>
  <c r="FG259" i="10"/>
  <c r="FF259" i="10"/>
  <c r="FE259" i="10"/>
  <c r="FD259" i="10"/>
  <c r="FC259" i="10"/>
  <c r="FB259" i="10"/>
  <c r="FA259" i="10"/>
  <c r="EZ259" i="10"/>
  <c r="EY259" i="10"/>
  <c r="EX259" i="10"/>
  <c r="EW259" i="10"/>
  <c r="EV259" i="10"/>
  <c r="EU259" i="10"/>
  <c r="ET259" i="10"/>
  <c r="ES259" i="10"/>
  <c r="ER259" i="10"/>
  <c r="EQ259" i="10"/>
  <c r="EP259" i="10"/>
  <c r="EO259" i="10"/>
  <c r="EN259" i="10"/>
  <c r="EM259" i="10"/>
  <c r="EL259" i="10"/>
  <c r="EJ259" i="10"/>
  <c r="DT259" i="10"/>
  <c r="DS259" i="10"/>
  <c r="BY259" i="10"/>
  <c r="BH259" i="10"/>
  <c r="BG259" i="10"/>
  <c r="M259" i="10"/>
  <c r="GD258" i="10"/>
  <c r="GC258" i="10"/>
  <c r="GB258" i="10"/>
  <c r="GA258" i="10"/>
  <c r="FZ258" i="10"/>
  <c r="FY258" i="10"/>
  <c r="FX258" i="10"/>
  <c r="FW258" i="10"/>
  <c r="FV258" i="10"/>
  <c r="FU258" i="10"/>
  <c r="FT258" i="10"/>
  <c r="FS258" i="10"/>
  <c r="FQ258" i="10"/>
  <c r="FP258" i="10"/>
  <c r="FO258" i="10"/>
  <c r="FN258" i="10"/>
  <c r="FM258" i="10"/>
  <c r="FL258" i="10"/>
  <c r="FK258" i="10"/>
  <c r="FJ258" i="10"/>
  <c r="FI258" i="10"/>
  <c r="FH258" i="10"/>
  <c r="FG258" i="10"/>
  <c r="FF258" i="10"/>
  <c r="FE258" i="10"/>
  <c r="FD258" i="10"/>
  <c r="FC258" i="10"/>
  <c r="FB258" i="10"/>
  <c r="FA258" i="10"/>
  <c r="EZ258" i="10"/>
  <c r="EY258" i="10"/>
  <c r="EX258" i="10"/>
  <c r="EW258" i="10"/>
  <c r="EV258" i="10"/>
  <c r="EU258" i="10"/>
  <c r="ET258" i="10"/>
  <c r="ES258" i="10"/>
  <c r="ER258" i="10"/>
  <c r="EQ258" i="10"/>
  <c r="EP258" i="10"/>
  <c r="EO258" i="10"/>
  <c r="EN258" i="10"/>
  <c r="EM258" i="10"/>
  <c r="EL258" i="10"/>
  <c r="EJ258" i="10"/>
  <c r="DT258" i="10"/>
  <c r="DS258" i="10"/>
  <c r="BY258" i="10"/>
  <c r="BH258" i="10"/>
  <c r="BG258" i="10"/>
  <c r="M258" i="10"/>
  <c r="GD257" i="10"/>
  <c r="GC257" i="10"/>
  <c r="GB257" i="10"/>
  <c r="GA257" i="10"/>
  <c r="FZ257" i="10"/>
  <c r="FY257" i="10"/>
  <c r="FX257" i="10"/>
  <c r="FW257" i="10"/>
  <c r="FV257" i="10"/>
  <c r="FU257" i="10"/>
  <c r="FT257" i="10"/>
  <c r="FS257" i="10"/>
  <c r="FQ257" i="10"/>
  <c r="FP257" i="10"/>
  <c r="FO257" i="10"/>
  <c r="FN257" i="10"/>
  <c r="FM257" i="10"/>
  <c r="FL257" i="10"/>
  <c r="FK257" i="10"/>
  <c r="FJ257" i="10"/>
  <c r="FI257" i="10"/>
  <c r="FH257" i="10"/>
  <c r="FG257" i="10"/>
  <c r="FF257" i="10"/>
  <c r="FE257" i="10"/>
  <c r="FD257" i="10"/>
  <c r="FC257" i="10"/>
  <c r="FB257" i="10"/>
  <c r="FA257" i="10"/>
  <c r="EZ257" i="10"/>
  <c r="EY257" i="10"/>
  <c r="EX257" i="10"/>
  <c r="EW257" i="10"/>
  <c r="EV257" i="10"/>
  <c r="EU257" i="10"/>
  <c r="ET257" i="10"/>
  <c r="ES257" i="10"/>
  <c r="ER257" i="10"/>
  <c r="EQ257" i="10"/>
  <c r="EP257" i="10"/>
  <c r="EO257" i="10"/>
  <c r="EN257" i="10"/>
  <c r="EM257" i="10"/>
  <c r="EL257" i="10"/>
  <c r="EJ257" i="10"/>
  <c r="DT257" i="10"/>
  <c r="DS257" i="10"/>
  <c r="BY257" i="10"/>
  <c r="BH257" i="10"/>
  <c r="BG257" i="10"/>
  <c r="M257" i="10"/>
  <c r="GD256" i="10"/>
  <c r="GC256" i="10"/>
  <c r="GB256" i="10"/>
  <c r="GA256" i="10"/>
  <c r="FZ256" i="10"/>
  <c r="FY256" i="10"/>
  <c r="FX256" i="10"/>
  <c r="FW256" i="10"/>
  <c r="FV256" i="10"/>
  <c r="FU256" i="10"/>
  <c r="FT256" i="10"/>
  <c r="FS256" i="10"/>
  <c r="FQ256" i="10"/>
  <c r="FP256" i="10"/>
  <c r="FO256" i="10"/>
  <c r="FN256" i="10"/>
  <c r="FM256" i="10"/>
  <c r="FL256" i="10"/>
  <c r="FK256" i="10"/>
  <c r="FJ256" i="10"/>
  <c r="FI256" i="10"/>
  <c r="FH256" i="10"/>
  <c r="FG256" i="10"/>
  <c r="FF256" i="10"/>
  <c r="FE256" i="10"/>
  <c r="FD256" i="10"/>
  <c r="FC256" i="10"/>
  <c r="FB256" i="10"/>
  <c r="FA256" i="10"/>
  <c r="EZ256" i="10"/>
  <c r="EY256" i="10"/>
  <c r="EX256" i="10"/>
  <c r="EW256" i="10"/>
  <c r="EV256" i="10"/>
  <c r="EU256" i="10"/>
  <c r="ET256" i="10"/>
  <c r="ES256" i="10"/>
  <c r="ER256" i="10"/>
  <c r="EQ256" i="10"/>
  <c r="EP256" i="10"/>
  <c r="EO256" i="10"/>
  <c r="EN256" i="10"/>
  <c r="EM256" i="10"/>
  <c r="EL256" i="10"/>
  <c r="EJ256" i="10"/>
  <c r="DT256" i="10"/>
  <c r="DS256" i="10"/>
  <c r="BY256" i="10"/>
  <c r="BH256" i="10"/>
  <c r="BG256" i="10"/>
  <c r="M256" i="10"/>
  <c r="GD255" i="10"/>
  <c r="GC255" i="10"/>
  <c r="GB255" i="10"/>
  <c r="FZ255" i="10"/>
  <c r="FX255" i="10"/>
  <c r="FV255" i="10"/>
  <c r="FT255" i="10"/>
  <c r="FP255" i="10"/>
  <c r="FN255" i="10"/>
  <c r="FL255" i="10"/>
  <c r="FJ255" i="10"/>
  <c r="FH255" i="10"/>
  <c r="FF255" i="10"/>
  <c r="FD255" i="10"/>
  <c r="FB255" i="10"/>
  <c r="EZ255" i="10"/>
  <c r="EY255" i="10"/>
  <c r="EX255" i="10"/>
  <c r="ET255" i="10"/>
  <c r="ER255" i="10"/>
  <c r="EP255" i="10"/>
  <c r="EN255" i="10"/>
  <c r="EL255" i="10"/>
  <c r="EJ255" i="10"/>
  <c r="GD254" i="10"/>
  <c r="GC254" i="10"/>
  <c r="GB254" i="10"/>
  <c r="FZ254" i="10"/>
  <c r="FX254" i="10"/>
  <c r="FV254" i="10"/>
  <c r="FT254" i="10"/>
  <c r="FP254" i="10"/>
  <c r="FN254" i="10"/>
  <c r="FL254" i="10"/>
  <c r="FJ254" i="10"/>
  <c r="FH254" i="10"/>
  <c r="FF254" i="10"/>
  <c r="FD254" i="10"/>
  <c r="FB254" i="10"/>
  <c r="EZ254" i="10"/>
  <c r="EY254" i="10"/>
  <c r="EX254" i="10"/>
  <c r="ET254" i="10"/>
  <c r="ER254" i="10"/>
  <c r="EP254" i="10"/>
  <c r="EN254" i="10"/>
  <c r="EL254" i="10"/>
  <c r="EJ254" i="10"/>
  <c r="GD253" i="10"/>
  <c r="GC253" i="10"/>
  <c r="GB253" i="10"/>
  <c r="FZ253" i="10"/>
  <c r="FX253" i="10"/>
  <c r="FV253" i="10"/>
  <c r="FT253" i="10"/>
  <c r="FP253" i="10"/>
  <c r="FN253" i="10"/>
  <c r="FL253" i="10"/>
  <c r="FJ253" i="10"/>
  <c r="FH253" i="10"/>
  <c r="FF253" i="10"/>
  <c r="FD253" i="10"/>
  <c r="FB253" i="10"/>
  <c r="EZ253" i="10"/>
  <c r="EY253" i="10"/>
  <c r="EX253" i="10"/>
  <c r="ET253" i="10"/>
  <c r="ER253" i="10"/>
  <c r="EP253" i="10"/>
  <c r="EN253" i="10"/>
  <c r="EL253" i="10"/>
  <c r="EJ253" i="10"/>
  <c r="GD252" i="10"/>
  <c r="GC252" i="10"/>
  <c r="GB252" i="10"/>
  <c r="FZ252" i="10"/>
  <c r="FX252" i="10"/>
  <c r="FV252" i="10"/>
  <c r="FT252" i="10"/>
  <c r="FP252" i="10"/>
  <c r="FN252" i="10"/>
  <c r="FL252" i="10"/>
  <c r="FJ252" i="10"/>
  <c r="FH252" i="10"/>
  <c r="FF252" i="10"/>
  <c r="FD252" i="10"/>
  <c r="FB252" i="10"/>
  <c r="EZ252" i="10"/>
  <c r="EY252" i="10"/>
  <c r="EX252" i="10"/>
  <c r="ET252" i="10"/>
  <c r="ER252" i="10"/>
  <c r="EP252" i="10"/>
  <c r="EN252" i="10"/>
  <c r="EL252" i="10"/>
  <c r="EJ252" i="10"/>
  <c r="GD250" i="10"/>
  <c r="GC250" i="10"/>
  <c r="GB250" i="10"/>
  <c r="GA250" i="10"/>
  <c r="FZ250" i="10"/>
  <c r="FY250" i="10"/>
  <c r="FX250" i="10"/>
  <c r="FW250" i="10"/>
  <c r="FV250" i="10"/>
  <c r="FU250" i="10"/>
  <c r="FT250" i="10"/>
  <c r="FS250" i="10"/>
  <c r="FQ250" i="10"/>
  <c r="FP250" i="10"/>
  <c r="FO250" i="10"/>
  <c r="FN250" i="10"/>
  <c r="FM250" i="10"/>
  <c r="FL250" i="10"/>
  <c r="FK250" i="10"/>
  <c r="FJ250" i="10"/>
  <c r="FI250" i="10"/>
  <c r="FH250" i="10"/>
  <c r="FG250" i="10"/>
  <c r="FF250" i="10"/>
  <c r="FE250" i="10"/>
  <c r="FD250" i="10"/>
  <c r="FC250" i="10"/>
  <c r="FB250" i="10"/>
  <c r="FA250" i="10"/>
  <c r="EZ250" i="10"/>
  <c r="EY250" i="10"/>
  <c r="EX250" i="10"/>
  <c r="EW250" i="10"/>
  <c r="EV250" i="10"/>
  <c r="EU250" i="10"/>
  <c r="ET250" i="10"/>
  <c r="ES250" i="10"/>
  <c r="ER250" i="10"/>
  <c r="EQ250" i="10"/>
  <c r="EP250" i="10"/>
  <c r="EO250" i="10"/>
  <c r="EN250" i="10"/>
  <c r="EM250" i="10"/>
  <c r="EL250" i="10"/>
  <c r="EJ250" i="10"/>
  <c r="DT250" i="10"/>
  <c r="DS250" i="10"/>
  <c r="BY250" i="10"/>
  <c r="BH250" i="10"/>
  <c r="BG250" i="10"/>
  <c r="M250" i="10"/>
  <c r="GD249" i="10"/>
  <c r="GC249" i="10"/>
  <c r="GB249" i="10"/>
  <c r="GA249" i="10"/>
  <c r="FZ249" i="10"/>
  <c r="FY249" i="10"/>
  <c r="FX249" i="10"/>
  <c r="FW249" i="10"/>
  <c r="FV249" i="10"/>
  <c r="FU249" i="10"/>
  <c r="FT249" i="10"/>
  <c r="FS249" i="10"/>
  <c r="FQ249" i="10"/>
  <c r="FP249" i="10"/>
  <c r="FO249" i="10"/>
  <c r="FN249" i="10"/>
  <c r="FM249" i="10"/>
  <c r="FL249" i="10"/>
  <c r="FK249" i="10"/>
  <c r="FJ249" i="10"/>
  <c r="FI249" i="10"/>
  <c r="FH249" i="10"/>
  <c r="FG249" i="10"/>
  <c r="FF249" i="10"/>
  <c r="FE249" i="10"/>
  <c r="FD249" i="10"/>
  <c r="FC249" i="10"/>
  <c r="FB249" i="10"/>
  <c r="FA249" i="10"/>
  <c r="EZ249" i="10"/>
  <c r="EY249" i="10"/>
  <c r="EX249" i="10"/>
  <c r="EW249" i="10"/>
  <c r="EV249" i="10"/>
  <c r="EU249" i="10"/>
  <c r="ET249" i="10"/>
  <c r="ES249" i="10"/>
  <c r="ER249" i="10"/>
  <c r="EQ249" i="10"/>
  <c r="EP249" i="10"/>
  <c r="EO249" i="10"/>
  <c r="EN249" i="10"/>
  <c r="EM249" i="10"/>
  <c r="EL249" i="10"/>
  <c r="EJ249" i="10"/>
  <c r="DT249" i="10"/>
  <c r="DS249" i="10"/>
  <c r="BY249" i="10"/>
  <c r="BH249" i="10"/>
  <c r="BG249" i="10"/>
  <c r="M249" i="10"/>
  <c r="GD248" i="10"/>
  <c r="GC248" i="10"/>
  <c r="GB248" i="10"/>
  <c r="GA248" i="10"/>
  <c r="FZ248" i="10"/>
  <c r="FY248" i="10"/>
  <c r="FX248" i="10"/>
  <c r="FW248" i="10"/>
  <c r="FV248" i="10"/>
  <c r="FU248" i="10"/>
  <c r="FT248" i="10"/>
  <c r="FS248" i="10"/>
  <c r="FQ248" i="10"/>
  <c r="FP248" i="10"/>
  <c r="FO248" i="10"/>
  <c r="FN248" i="10"/>
  <c r="FM248" i="10"/>
  <c r="FL248" i="10"/>
  <c r="FK248" i="10"/>
  <c r="FJ248" i="10"/>
  <c r="FI248" i="10"/>
  <c r="FH248" i="10"/>
  <c r="FG248" i="10"/>
  <c r="FF248" i="10"/>
  <c r="FE248" i="10"/>
  <c r="FD248" i="10"/>
  <c r="FC248" i="10"/>
  <c r="FB248" i="10"/>
  <c r="FA248" i="10"/>
  <c r="EZ248" i="10"/>
  <c r="EY248" i="10"/>
  <c r="EX248" i="10"/>
  <c r="EW248" i="10"/>
  <c r="EV248" i="10"/>
  <c r="EU248" i="10"/>
  <c r="ET248" i="10"/>
  <c r="ES248" i="10"/>
  <c r="ER248" i="10"/>
  <c r="EQ248" i="10"/>
  <c r="EP248" i="10"/>
  <c r="EO248" i="10"/>
  <c r="EN248" i="10"/>
  <c r="EM248" i="10"/>
  <c r="EL248" i="10"/>
  <c r="EJ248" i="10"/>
  <c r="DT248" i="10"/>
  <c r="DS248" i="10"/>
  <c r="BY248" i="10"/>
  <c r="BH248" i="10"/>
  <c r="BG248" i="10"/>
  <c r="M248" i="10"/>
  <c r="GD247" i="10"/>
  <c r="GC247" i="10"/>
  <c r="GB247" i="10"/>
  <c r="GA247" i="10"/>
  <c r="FZ247" i="10"/>
  <c r="FY247" i="10"/>
  <c r="FX247" i="10"/>
  <c r="FW247" i="10"/>
  <c r="FV247" i="10"/>
  <c r="FU247" i="10"/>
  <c r="FT247" i="10"/>
  <c r="FS247" i="10"/>
  <c r="FQ247" i="10"/>
  <c r="FP247" i="10"/>
  <c r="FO247" i="10"/>
  <c r="FN247" i="10"/>
  <c r="FM247" i="10"/>
  <c r="FL247" i="10"/>
  <c r="FK247" i="10"/>
  <c r="FJ247" i="10"/>
  <c r="FI247" i="10"/>
  <c r="FH247" i="10"/>
  <c r="FG247" i="10"/>
  <c r="FF247" i="10"/>
  <c r="FE247" i="10"/>
  <c r="FD247" i="10"/>
  <c r="FC247" i="10"/>
  <c r="FB247" i="10"/>
  <c r="FA247" i="10"/>
  <c r="EZ247" i="10"/>
  <c r="EY247" i="10"/>
  <c r="EX247" i="10"/>
  <c r="EW247" i="10"/>
  <c r="EV247" i="10"/>
  <c r="EU247" i="10"/>
  <c r="ET247" i="10"/>
  <c r="ES247" i="10"/>
  <c r="ER247" i="10"/>
  <c r="EQ247" i="10"/>
  <c r="EP247" i="10"/>
  <c r="EO247" i="10"/>
  <c r="EN247" i="10"/>
  <c r="EM247" i="10"/>
  <c r="EL247" i="10"/>
  <c r="EJ247" i="10"/>
  <c r="DT247" i="10"/>
  <c r="DS247" i="10"/>
  <c r="BY247" i="10"/>
  <c r="BH247" i="10"/>
  <c r="BG247" i="10"/>
  <c r="M247" i="10"/>
  <c r="GD246" i="10"/>
  <c r="GC246" i="10"/>
  <c r="GB246" i="10"/>
  <c r="GA246" i="10"/>
  <c r="FZ246" i="10"/>
  <c r="FY246" i="10"/>
  <c r="FX246" i="10"/>
  <c r="FW246" i="10"/>
  <c r="FV246" i="10"/>
  <c r="FU246" i="10"/>
  <c r="FT246" i="10"/>
  <c r="FS246" i="10"/>
  <c r="FQ246" i="10"/>
  <c r="FP246" i="10"/>
  <c r="FO246" i="10"/>
  <c r="FN246" i="10"/>
  <c r="FM246" i="10"/>
  <c r="FL246" i="10"/>
  <c r="FK246" i="10"/>
  <c r="FJ246" i="10"/>
  <c r="FI246" i="10"/>
  <c r="FH246" i="10"/>
  <c r="FG246" i="10"/>
  <c r="FF246" i="10"/>
  <c r="FE246" i="10"/>
  <c r="FD246" i="10"/>
  <c r="FC246" i="10"/>
  <c r="FB246" i="10"/>
  <c r="FA246" i="10"/>
  <c r="EZ246" i="10"/>
  <c r="EY246" i="10"/>
  <c r="EX246" i="10"/>
  <c r="EW246" i="10"/>
  <c r="EV246" i="10"/>
  <c r="EU246" i="10"/>
  <c r="ET246" i="10"/>
  <c r="ES246" i="10"/>
  <c r="ER246" i="10"/>
  <c r="EQ246" i="10"/>
  <c r="EP246" i="10"/>
  <c r="EO246" i="10"/>
  <c r="EN246" i="10"/>
  <c r="EM246" i="10"/>
  <c r="EL246" i="10"/>
  <c r="EJ246" i="10"/>
  <c r="DT246" i="10"/>
  <c r="DS246" i="10"/>
  <c r="BY246" i="10"/>
  <c r="BH246" i="10"/>
  <c r="BG246" i="10"/>
  <c r="M246" i="10"/>
  <c r="GD245" i="10"/>
  <c r="GC245" i="10"/>
  <c r="GB245" i="10"/>
  <c r="FZ245" i="10"/>
  <c r="FX245" i="10"/>
  <c r="FV245" i="10"/>
  <c r="FT245" i="10"/>
  <c r="FP245" i="10"/>
  <c r="FN245" i="10"/>
  <c r="FL245" i="10"/>
  <c r="FJ245" i="10"/>
  <c r="FH245" i="10"/>
  <c r="FF245" i="10"/>
  <c r="FD245" i="10"/>
  <c r="FB245" i="10"/>
  <c r="EZ245" i="10"/>
  <c r="EY245" i="10"/>
  <c r="EX245" i="10"/>
  <c r="EV245" i="10"/>
  <c r="ET245" i="10"/>
  <c r="ER245" i="10"/>
  <c r="EP245" i="10"/>
  <c r="EN245" i="10"/>
  <c r="EL245" i="10"/>
  <c r="EJ245" i="10"/>
  <c r="BH245" i="10"/>
  <c r="BG245" i="10"/>
  <c r="M245" i="10"/>
  <c r="GD244" i="10"/>
  <c r="GC244" i="10"/>
  <c r="GB244" i="10"/>
  <c r="FZ244" i="10"/>
  <c r="FX244" i="10"/>
  <c r="FV244" i="10"/>
  <c r="FT244" i="10"/>
  <c r="FP244" i="10"/>
  <c r="FN244" i="10"/>
  <c r="FL244" i="10"/>
  <c r="FJ244" i="10"/>
  <c r="FH244" i="10"/>
  <c r="FF244" i="10"/>
  <c r="FD244" i="10"/>
  <c r="FB244" i="10"/>
  <c r="EZ244" i="10"/>
  <c r="EY244" i="10"/>
  <c r="EX244" i="10"/>
  <c r="ET244" i="10"/>
  <c r="ER244" i="10"/>
  <c r="EP244" i="10"/>
  <c r="EN244" i="10"/>
  <c r="EL244" i="10"/>
  <c r="EJ244" i="10"/>
  <c r="GD243" i="10"/>
  <c r="GC243" i="10"/>
  <c r="GB243" i="10"/>
  <c r="FZ243" i="10"/>
  <c r="FX243" i="10"/>
  <c r="FV243" i="10"/>
  <c r="FT243" i="10"/>
  <c r="FP243" i="10"/>
  <c r="FN243" i="10"/>
  <c r="FL243" i="10"/>
  <c r="FJ243" i="10"/>
  <c r="FH243" i="10"/>
  <c r="FF243" i="10"/>
  <c r="FD243" i="10"/>
  <c r="FB243" i="10"/>
  <c r="EZ243" i="10"/>
  <c r="EY243" i="10"/>
  <c r="EX243" i="10"/>
  <c r="ET243" i="10"/>
  <c r="ER243" i="10"/>
  <c r="EP243" i="10"/>
  <c r="EN243" i="10"/>
  <c r="EL243" i="10"/>
  <c r="EJ243" i="10"/>
  <c r="GD242" i="10"/>
  <c r="GC242" i="10"/>
  <c r="GB242" i="10"/>
  <c r="FZ242" i="10"/>
  <c r="FX242" i="10"/>
  <c r="FV242" i="10"/>
  <c r="FT242" i="10"/>
  <c r="FP242" i="10"/>
  <c r="FN242" i="10"/>
  <c r="FL242" i="10"/>
  <c r="FJ242" i="10"/>
  <c r="FH242" i="10"/>
  <c r="FF242" i="10"/>
  <c r="FD242" i="10"/>
  <c r="FB242" i="10"/>
  <c r="EZ242" i="10"/>
  <c r="EY242" i="10"/>
  <c r="EX242" i="10"/>
  <c r="ET242" i="10"/>
  <c r="ER242" i="10"/>
  <c r="EP242" i="10"/>
  <c r="EN242" i="10"/>
  <c r="EL242" i="10"/>
  <c r="EJ242" i="10"/>
  <c r="GD241" i="10"/>
  <c r="GC241" i="10"/>
  <c r="GB241" i="10"/>
  <c r="FZ241" i="10"/>
  <c r="FX241" i="10"/>
  <c r="FV241" i="10"/>
  <c r="FT241" i="10"/>
  <c r="FP241" i="10"/>
  <c r="FN241" i="10"/>
  <c r="FL241" i="10"/>
  <c r="FJ241" i="10"/>
  <c r="FH241" i="10"/>
  <c r="FF241" i="10"/>
  <c r="FD241" i="10"/>
  <c r="FB241" i="10"/>
  <c r="EZ241" i="10"/>
  <c r="EY241" i="10"/>
  <c r="EX241" i="10"/>
  <c r="ET241" i="10"/>
  <c r="ER241" i="10"/>
  <c r="EP241" i="10"/>
  <c r="EN241" i="10"/>
  <c r="EL241" i="10"/>
  <c r="EJ241" i="10"/>
  <c r="GD240" i="10"/>
  <c r="GC240" i="10"/>
  <c r="GB240" i="10"/>
  <c r="FZ240" i="10"/>
  <c r="FX240" i="10"/>
  <c r="FV240" i="10"/>
  <c r="FT240" i="10"/>
  <c r="FP240" i="10"/>
  <c r="FN240" i="10"/>
  <c r="FL240" i="10"/>
  <c r="FJ240" i="10"/>
  <c r="FH240" i="10"/>
  <c r="FF240" i="10"/>
  <c r="FD240" i="10"/>
  <c r="FB240" i="10"/>
  <c r="EZ240" i="10"/>
  <c r="EY240" i="10"/>
  <c r="EX240" i="10"/>
  <c r="ET240" i="10"/>
  <c r="ER240" i="10"/>
  <c r="EP240" i="10"/>
  <c r="EN240" i="10"/>
  <c r="EL240" i="10"/>
  <c r="EJ240" i="10"/>
  <c r="GD238" i="10"/>
  <c r="GC238" i="10"/>
  <c r="GB238" i="10"/>
  <c r="GA238" i="10"/>
  <c r="FZ238" i="10"/>
  <c r="FY238" i="10"/>
  <c r="FX238" i="10"/>
  <c r="FW238" i="10"/>
  <c r="FV238" i="10"/>
  <c r="FU238" i="10"/>
  <c r="FT238" i="10"/>
  <c r="FS238" i="10"/>
  <c r="FQ238" i="10"/>
  <c r="FP238" i="10"/>
  <c r="FO238" i="10"/>
  <c r="FN238" i="10"/>
  <c r="FM238" i="10"/>
  <c r="FL238" i="10"/>
  <c r="FK238" i="10"/>
  <c r="FJ238" i="10"/>
  <c r="FI238" i="10"/>
  <c r="FH238" i="10"/>
  <c r="FG238" i="10"/>
  <c r="FF238" i="10"/>
  <c r="FE238" i="10"/>
  <c r="FD238" i="10"/>
  <c r="FC238" i="10"/>
  <c r="FB238" i="10"/>
  <c r="FA238" i="10"/>
  <c r="EZ238" i="10"/>
  <c r="EY238" i="10"/>
  <c r="EX238" i="10"/>
  <c r="EW238" i="10"/>
  <c r="EV238" i="10"/>
  <c r="EU238" i="10"/>
  <c r="ET238" i="10"/>
  <c r="ES238" i="10"/>
  <c r="ER238" i="10"/>
  <c r="EQ238" i="10"/>
  <c r="EP238" i="10"/>
  <c r="EO238" i="10"/>
  <c r="EN238" i="10"/>
  <c r="EM238" i="10"/>
  <c r="EL238" i="10"/>
  <c r="EJ238" i="10"/>
  <c r="DT238" i="10"/>
  <c r="DS238" i="10"/>
  <c r="BY238" i="10"/>
  <c r="BH238" i="10"/>
  <c r="BG238" i="10"/>
  <c r="M238" i="10"/>
  <c r="GD237" i="10"/>
  <c r="GC237" i="10"/>
  <c r="GB237" i="10"/>
  <c r="GA237" i="10"/>
  <c r="FZ237" i="10"/>
  <c r="FY237" i="10"/>
  <c r="FX237" i="10"/>
  <c r="FW237" i="10"/>
  <c r="FV237" i="10"/>
  <c r="FU237" i="10"/>
  <c r="FT237" i="10"/>
  <c r="FS237" i="10"/>
  <c r="FQ237" i="10"/>
  <c r="FP237" i="10"/>
  <c r="FO237" i="10"/>
  <c r="FN237" i="10"/>
  <c r="FM237" i="10"/>
  <c r="FL237" i="10"/>
  <c r="FK237" i="10"/>
  <c r="FJ237" i="10"/>
  <c r="FI237" i="10"/>
  <c r="FH237" i="10"/>
  <c r="FG237" i="10"/>
  <c r="FF237" i="10"/>
  <c r="FE237" i="10"/>
  <c r="FD237" i="10"/>
  <c r="FC237" i="10"/>
  <c r="FB237" i="10"/>
  <c r="FA237" i="10"/>
  <c r="EZ237" i="10"/>
  <c r="EY237" i="10"/>
  <c r="EX237" i="10"/>
  <c r="EW237" i="10"/>
  <c r="EV237" i="10"/>
  <c r="EU237" i="10"/>
  <c r="ET237" i="10"/>
  <c r="ES237" i="10"/>
  <c r="ER237" i="10"/>
  <c r="EQ237" i="10"/>
  <c r="EP237" i="10"/>
  <c r="EO237" i="10"/>
  <c r="EN237" i="10"/>
  <c r="EM237" i="10"/>
  <c r="EL237" i="10"/>
  <c r="EJ237" i="10"/>
  <c r="DT237" i="10"/>
  <c r="DS237" i="10"/>
  <c r="BY237" i="10"/>
  <c r="BH237" i="10"/>
  <c r="BG237" i="10"/>
  <c r="M237" i="10"/>
  <c r="GD236" i="10"/>
  <c r="GC236" i="10"/>
  <c r="GB236" i="10"/>
  <c r="GA236" i="10"/>
  <c r="FZ236" i="10"/>
  <c r="FY236" i="10"/>
  <c r="FX236" i="10"/>
  <c r="FW236" i="10"/>
  <c r="FV236" i="10"/>
  <c r="FU236" i="10"/>
  <c r="FT236" i="10"/>
  <c r="FS236" i="10"/>
  <c r="FQ236" i="10"/>
  <c r="FP236" i="10"/>
  <c r="FO236" i="10"/>
  <c r="FN236" i="10"/>
  <c r="FM236" i="10"/>
  <c r="FL236" i="10"/>
  <c r="FK236" i="10"/>
  <c r="FJ236" i="10"/>
  <c r="FI236" i="10"/>
  <c r="FH236" i="10"/>
  <c r="FG236" i="10"/>
  <c r="FF236" i="10"/>
  <c r="FE236" i="10"/>
  <c r="FD236" i="10"/>
  <c r="FC236" i="10"/>
  <c r="FB236" i="10"/>
  <c r="FA236" i="10"/>
  <c r="EZ236" i="10"/>
  <c r="EY236" i="10"/>
  <c r="EX236" i="10"/>
  <c r="EW236" i="10"/>
  <c r="EV236" i="10"/>
  <c r="EU236" i="10"/>
  <c r="ET236" i="10"/>
  <c r="ES236" i="10"/>
  <c r="ER236" i="10"/>
  <c r="EQ236" i="10"/>
  <c r="EP236" i="10"/>
  <c r="EO236" i="10"/>
  <c r="EN236" i="10"/>
  <c r="EM236" i="10"/>
  <c r="EL236" i="10"/>
  <c r="EJ236" i="10"/>
  <c r="DT236" i="10"/>
  <c r="DS236" i="10"/>
  <c r="BY236" i="10"/>
  <c r="BH236" i="10"/>
  <c r="BG236" i="10"/>
  <c r="M236" i="10"/>
  <c r="GD235" i="10"/>
  <c r="GC235" i="10"/>
  <c r="GB235" i="10"/>
  <c r="GA235" i="10"/>
  <c r="FZ235" i="10"/>
  <c r="FY235" i="10"/>
  <c r="FX235" i="10"/>
  <c r="FW235" i="10"/>
  <c r="FV235" i="10"/>
  <c r="FU235" i="10"/>
  <c r="FT235" i="10"/>
  <c r="FS235" i="10"/>
  <c r="FQ235" i="10"/>
  <c r="FP235" i="10"/>
  <c r="FO235" i="10"/>
  <c r="FN235" i="10"/>
  <c r="FM235" i="10"/>
  <c r="FL235" i="10"/>
  <c r="FK235" i="10"/>
  <c r="FJ235" i="10"/>
  <c r="FI235" i="10"/>
  <c r="FH235" i="10"/>
  <c r="FG235" i="10"/>
  <c r="FF235" i="10"/>
  <c r="FE235" i="10"/>
  <c r="FD235" i="10"/>
  <c r="FC235" i="10"/>
  <c r="FB235" i="10"/>
  <c r="FA235" i="10"/>
  <c r="EZ235" i="10"/>
  <c r="EY235" i="10"/>
  <c r="EX235" i="10"/>
  <c r="EW235" i="10"/>
  <c r="EV235" i="10"/>
  <c r="EU235" i="10"/>
  <c r="ET235" i="10"/>
  <c r="ES235" i="10"/>
  <c r="ER235" i="10"/>
  <c r="EQ235" i="10"/>
  <c r="EP235" i="10"/>
  <c r="EO235" i="10"/>
  <c r="EN235" i="10"/>
  <c r="EM235" i="10"/>
  <c r="EL235" i="10"/>
  <c r="EJ235" i="10"/>
  <c r="DT235" i="10"/>
  <c r="DS235" i="10"/>
  <c r="BY235" i="10"/>
  <c r="BH235" i="10"/>
  <c r="BG235" i="10"/>
  <c r="M235" i="10"/>
  <c r="GD234" i="10"/>
  <c r="GC234" i="10"/>
  <c r="GB234" i="10"/>
  <c r="GA234" i="10"/>
  <c r="FZ234" i="10"/>
  <c r="FY234" i="10"/>
  <c r="FX234" i="10"/>
  <c r="FW234" i="10"/>
  <c r="FV234" i="10"/>
  <c r="FU234" i="10"/>
  <c r="FT234" i="10"/>
  <c r="FS234" i="10"/>
  <c r="FQ234" i="10"/>
  <c r="FP234" i="10"/>
  <c r="FO234" i="10"/>
  <c r="FN234" i="10"/>
  <c r="FM234" i="10"/>
  <c r="FL234" i="10"/>
  <c r="FK234" i="10"/>
  <c r="FJ234" i="10"/>
  <c r="FI234" i="10"/>
  <c r="FH234" i="10"/>
  <c r="FG234" i="10"/>
  <c r="FF234" i="10"/>
  <c r="FE234" i="10"/>
  <c r="FD234" i="10"/>
  <c r="FC234" i="10"/>
  <c r="FB234" i="10"/>
  <c r="FA234" i="10"/>
  <c r="EZ234" i="10"/>
  <c r="EY234" i="10"/>
  <c r="EX234" i="10"/>
  <c r="EW234" i="10"/>
  <c r="EV234" i="10"/>
  <c r="EU234" i="10"/>
  <c r="ET234" i="10"/>
  <c r="ES234" i="10"/>
  <c r="ER234" i="10"/>
  <c r="EQ234" i="10"/>
  <c r="EP234" i="10"/>
  <c r="EO234" i="10"/>
  <c r="EN234" i="10"/>
  <c r="EM234" i="10"/>
  <c r="EL234" i="10"/>
  <c r="EJ234" i="10"/>
  <c r="DT234" i="10"/>
  <c r="DS234" i="10"/>
  <c r="BY234" i="10"/>
  <c r="BH234" i="10"/>
  <c r="BG234" i="10"/>
  <c r="M234" i="10"/>
  <c r="GD233" i="10"/>
  <c r="GC233" i="10"/>
  <c r="GB233" i="10"/>
  <c r="GA233" i="10"/>
  <c r="FZ233" i="10"/>
  <c r="FY233" i="10"/>
  <c r="FX233" i="10"/>
  <c r="FW233" i="10"/>
  <c r="FV233" i="10"/>
  <c r="FU233" i="10"/>
  <c r="FT233" i="10"/>
  <c r="FS233" i="10"/>
  <c r="FQ233" i="10"/>
  <c r="FP233" i="10"/>
  <c r="FO233" i="10"/>
  <c r="FN233" i="10"/>
  <c r="FM233" i="10"/>
  <c r="FL233" i="10"/>
  <c r="FK233" i="10"/>
  <c r="FJ233" i="10"/>
  <c r="FI233" i="10"/>
  <c r="FH233" i="10"/>
  <c r="FG233" i="10"/>
  <c r="FF233" i="10"/>
  <c r="FE233" i="10"/>
  <c r="FD233" i="10"/>
  <c r="FC233" i="10"/>
  <c r="FB233" i="10"/>
  <c r="FA233" i="10"/>
  <c r="EZ233" i="10"/>
  <c r="EY233" i="10"/>
  <c r="EX233" i="10"/>
  <c r="EW233" i="10"/>
  <c r="EV233" i="10"/>
  <c r="EU233" i="10"/>
  <c r="ET233" i="10"/>
  <c r="ES233" i="10"/>
  <c r="ER233" i="10"/>
  <c r="EQ233" i="10"/>
  <c r="EP233" i="10"/>
  <c r="EO233" i="10"/>
  <c r="EN233" i="10"/>
  <c r="EM233" i="10"/>
  <c r="EL233" i="10"/>
  <c r="EJ233" i="10"/>
  <c r="DT233" i="10"/>
  <c r="DS233" i="10"/>
  <c r="BY233" i="10"/>
  <c r="BH233" i="10"/>
  <c r="BG233" i="10"/>
  <c r="M233" i="10"/>
  <c r="GD232" i="10"/>
  <c r="GC232" i="10"/>
  <c r="GB232" i="10"/>
  <c r="GA232" i="10"/>
  <c r="FZ232" i="10"/>
  <c r="FY232" i="10"/>
  <c r="FX232" i="10"/>
  <c r="FW232" i="10"/>
  <c r="FV232" i="10"/>
  <c r="FU232" i="10"/>
  <c r="FT232" i="10"/>
  <c r="FS232" i="10"/>
  <c r="FQ232" i="10"/>
  <c r="FP232" i="10"/>
  <c r="FO232" i="10"/>
  <c r="FN232" i="10"/>
  <c r="FM232" i="10"/>
  <c r="FL232" i="10"/>
  <c r="FK232" i="10"/>
  <c r="FJ232" i="10"/>
  <c r="FI232" i="10"/>
  <c r="FH232" i="10"/>
  <c r="FG232" i="10"/>
  <c r="FF232" i="10"/>
  <c r="FE232" i="10"/>
  <c r="FD232" i="10"/>
  <c r="FC232" i="10"/>
  <c r="FB232" i="10"/>
  <c r="FA232" i="10"/>
  <c r="EZ232" i="10"/>
  <c r="EY232" i="10"/>
  <c r="EX232" i="10"/>
  <c r="EW232" i="10"/>
  <c r="EV232" i="10"/>
  <c r="EU232" i="10"/>
  <c r="ET232" i="10"/>
  <c r="ES232" i="10"/>
  <c r="ER232" i="10"/>
  <c r="EQ232" i="10"/>
  <c r="EP232" i="10"/>
  <c r="EO232" i="10"/>
  <c r="EN232" i="10"/>
  <c r="EM232" i="10"/>
  <c r="EL232" i="10"/>
  <c r="EJ232" i="10"/>
  <c r="DT232" i="10"/>
  <c r="DS232" i="10"/>
  <c r="BY232" i="10"/>
  <c r="BH232" i="10"/>
  <c r="BG232" i="10"/>
  <c r="M232" i="10"/>
  <c r="GD231" i="10"/>
  <c r="GC231" i="10"/>
  <c r="GB231" i="10"/>
  <c r="FZ231" i="10"/>
  <c r="FX231" i="10"/>
  <c r="FV231" i="10"/>
  <c r="FT231" i="10"/>
  <c r="FP231" i="10"/>
  <c r="FN231" i="10"/>
  <c r="FL231" i="10"/>
  <c r="FJ231" i="10"/>
  <c r="FH231" i="10"/>
  <c r="FF231" i="10"/>
  <c r="FE231" i="10"/>
  <c r="FD231" i="10"/>
  <c r="FB231" i="10"/>
  <c r="EZ231" i="10"/>
  <c r="EY231" i="10"/>
  <c r="EX231" i="10"/>
  <c r="EV231" i="10"/>
  <c r="ET231" i="10"/>
  <c r="ER231" i="10"/>
  <c r="EP231" i="10"/>
  <c r="EN231" i="10"/>
  <c r="EL231" i="10"/>
  <c r="EJ231" i="10"/>
  <c r="DT231" i="10"/>
  <c r="DS231" i="10"/>
  <c r="BY231" i="10"/>
  <c r="GD230" i="10"/>
  <c r="GC230" i="10"/>
  <c r="GB230" i="10"/>
  <c r="FZ230" i="10"/>
  <c r="FX230" i="10"/>
  <c r="FV230" i="10"/>
  <c r="FT230" i="10"/>
  <c r="FP230" i="10"/>
  <c r="FN230" i="10"/>
  <c r="FL230" i="10"/>
  <c r="FJ230" i="10"/>
  <c r="FH230" i="10"/>
  <c r="FF230" i="10"/>
  <c r="FD230" i="10"/>
  <c r="FB230" i="10"/>
  <c r="EZ230" i="10"/>
  <c r="EY230" i="10"/>
  <c r="EX230" i="10"/>
  <c r="ET230" i="10"/>
  <c r="ER230" i="10"/>
  <c r="EP230" i="10"/>
  <c r="EN230" i="10"/>
  <c r="EL230" i="10"/>
  <c r="EJ230" i="10"/>
  <c r="GD229" i="10"/>
  <c r="GC229" i="10"/>
  <c r="GB229" i="10"/>
  <c r="FZ229" i="10"/>
  <c r="FX229" i="10"/>
  <c r="FV229" i="10"/>
  <c r="FT229" i="10"/>
  <c r="FP229" i="10"/>
  <c r="FN229" i="10"/>
  <c r="FL229" i="10"/>
  <c r="FJ229" i="10"/>
  <c r="FH229" i="10"/>
  <c r="FF229" i="10"/>
  <c r="FD229" i="10"/>
  <c r="FB229" i="10"/>
  <c r="EZ229" i="10"/>
  <c r="EY229" i="10"/>
  <c r="EX229" i="10"/>
  <c r="ET229" i="10"/>
  <c r="ER229" i="10"/>
  <c r="EP229" i="10"/>
  <c r="EN229" i="10"/>
  <c r="EL229" i="10"/>
  <c r="EJ229" i="10"/>
  <c r="GD228" i="10"/>
  <c r="GC228" i="10"/>
  <c r="GB228" i="10"/>
  <c r="FZ228" i="10"/>
  <c r="FX228" i="10"/>
  <c r="FV228" i="10"/>
  <c r="FT228" i="10"/>
  <c r="FP228" i="10"/>
  <c r="FN228" i="10"/>
  <c r="FL228" i="10"/>
  <c r="FJ228" i="10"/>
  <c r="FH228" i="10"/>
  <c r="FF228" i="10"/>
  <c r="FD228" i="10"/>
  <c r="FB228" i="10"/>
  <c r="EZ228" i="10"/>
  <c r="EY228" i="10"/>
  <c r="EX228" i="10"/>
  <c r="ET228" i="10"/>
  <c r="ER228" i="10"/>
  <c r="EP228" i="10"/>
  <c r="EN228" i="10"/>
  <c r="EL228" i="10"/>
  <c r="EJ228" i="10"/>
  <c r="GD226" i="10"/>
  <c r="GC226" i="10"/>
  <c r="GB226" i="10"/>
  <c r="GA226" i="10"/>
  <c r="FZ226" i="10"/>
  <c r="FY226" i="10"/>
  <c r="FX226" i="10"/>
  <c r="FW226" i="10"/>
  <c r="FV226" i="10"/>
  <c r="FU226" i="10"/>
  <c r="FT226" i="10"/>
  <c r="FS226" i="10"/>
  <c r="FQ226" i="10"/>
  <c r="FP226" i="10"/>
  <c r="FO226" i="10"/>
  <c r="FN226" i="10"/>
  <c r="FM226" i="10"/>
  <c r="FL226" i="10"/>
  <c r="FK226" i="10"/>
  <c r="FJ226" i="10"/>
  <c r="FI226" i="10"/>
  <c r="FH226" i="10"/>
  <c r="FG226" i="10"/>
  <c r="FF226" i="10"/>
  <c r="FE226" i="10"/>
  <c r="FD226" i="10"/>
  <c r="FC226" i="10"/>
  <c r="FB226" i="10"/>
  <c r="FA226" i="10"/>
  <c r="EZ226" i="10"/>
  <c r="EY226" i="10"/>
  <c r="EX226" i="10"/>
  <c r="EW226" i="10"/>
  <c r="EV226" i="10"/>
  <c r="EU226" i="10"/>
  <c r="ET226" i="10"/>
  <c r="ES226" i="10"/>
  <c r="ER226" i="10"/>
  <c r="EQ226" i="10"/>
  <c r="EP226" i="10"/>
  <c r="EO226" i="10"/>
  <c r="EN226" i="10"/>
  <c r="EM226" i="10"/>
  <c r="EL226" i="10"/>
  <c r="EJ226" i="10"/>
  <c r="DT226" i="10"/>
  <c r="DS226" i="10"/>
  <c r="BY226" i="10"/>
  <c r="BH226" i="10"/>
  <c r="BG226" i="10"/>
  <c r="M226" i="10"/>
  <c r="GD225" i="10"/>
  <c r="GC225" i="10"/>
  <c r="GB225" i="10"/>
  <c r="GA225" i="10"/>
  <c r="FZ225" i="10"/>
  <c r="FY225" i="10"/>
  <c r="FX225" i="10"/>
  <c r="FW225" i="10"/>
  <c r="FV225" i="10"/>
  <c r="FU225" i="10"/>
  <c r="FT225" i="10"/>
  <c r="FS225" i="10"/>
  <c r="FQ225" i="10"/>
  <c r="FP225" i="10"/>
  <c r="FO225" i="10"/>
  <c r="FN225" i="10"/>
  <c r="FM225" i="10"/>
  <c r="FL225" i="10"/>
  <c r="FK225" i="10"/>
  <c r="FJ225" i="10"/>
  <c r="FI225" i="10"/>
  <c r="FH225" i="10"/>
  <c r="FG225" i="10"/>
  <c r="FF225" i="10"/>
  <c r="FE225" i="10"/>
  <c r="FD225" i="10"/>
  <c r="FC225" i="10"/>
  <c r="FB225" i="10"/>
  <c r="FA225" i="10"/>
  <c r="EZ225" i="10"/>
  <c r="EY225" i="10"/>
  <c r="EX225" i="10"/>
  <c r="EW225" i="10"/>
  <c r="EV225" i="10"/>
  <c r="EU225" i="10"/>
  <c r="ET225" i="10"/>
  <c r="ES225" i="10"/>
  <c r="ER225" i="10"/>
  <c r="EQ225" i="10"/>
  <c r="EP225" i="10"/>
  <c r="EO225" i="10"/>
  <c r="EN225" i="10"/>
  <c r="EM225" i="10"/>
  <c r="EL225" i="10"/>
  <c r="EJ225" i="10"/>
  <c r="DT225" i="10"/>
  <c r="DS225" i="10"/>
  <c r="BY225" i="10"/>
  <c r="BH225" i="10"/>
  <c r="BG225" i="10"/>
  <c r="M225" i="10"/>
  <c r="GD224" i="10"/>
  <c r="GC224" i="10"/>
  <c r="GB224" i="10"/>
  <c r="GA224" i="10"/>
  <c r="FZ224" i="10"/>
  <c r="FY224" i="10"/>
  <c r="FX224" i="10"/>
  <c r="FW224" i="10"/>
  <c r="FV224" i="10"/>
  <c r="FU224" i="10"/>
  <c r="FT224" i="10"/>
  <c r="FS224" i="10"/>
  <c r="FQ224" i="10"/>
  <c r="FP224" i="10"/>
  <c r="FO224" i="10"/>
  <c r="FN224" i="10"/>
  <c r="FM224" i="10"/>
  <c r="FL224" i="10"/>
  <c r="FK224" i="10"/>
  <c r="FJ224" i="10"/>
  <c r="FI224" i="10"/>
  <c r="FH224" i="10"/>
  <c r="FG224" i="10"/>
  <c r="FF224" i="10"/>
  <c r="FE224" i="10"/>
  <c r="FD224" i="10"/>
  <c r="FC224" i="10"/>
  <c r="FB224" i="10"/>
  <c r="FA224" i="10"/>
  <c r="EZ224" i="10"/>
  <c r="EY224" i="10"/>
  <c r="EX224" i="10"/>
  <c r="EW224" i="10"/>
  <c r="EV224" i="10"/>
  <c r="EU224" i="10"/>
  <c r="ET224" i="10"/>
  <c r="ES224" i="10"/>
  <c r="ER224" i="10"/>
  <c r="EQ224" i="10"/>
  <c r="EP224" i="10"/>
  <c r="EO224" i="10"/>
  <c r="EN224" i="10"/>
  <c r="EM224" i="10"/>
  <c r="EL224" i="10"/>
  <c r="EJ224" i="10"/>
  <c r="DT224" i="10"/>
  <c r="DS224" i="10"/>
  <c r="BY224" i="10"/>
  <c r="BH224" i="10"/>
  <c r="BG224" i="10"/>
  <c r="M224" i="10"/>
  <c r="GD223" i="10"/>
  <c r="GC223" i="10"/>
  <c r="GB223" i="10"/>
  <c r="GA223" i="10"/>
  <c r="FZ223" i="10"/>
  <c r="FY223" i="10"/>
  <c r="FX223" i="10"/>
  <c r="FW223" i="10"/>
  <c r="FV223" i="10"/>
  <c r="FU223" i="10"/>
  <c r="FT223" i="10"/>
  <c r="FS223" i="10"/>
  <c r="FQ223" i="10"/>
  <c r="FP223" i="10"/>
  <c r="FO223" i="10"/>
  <c r="FN223" i="10"/>
  <c r="FM223" i="10"/>
  <c r="FL223" i="10"/>
  <c r="FK223" i="10"/>
  <c r="FJ223" i="10"/>
  <c r="FI223" i="10"/>
  <c r="FH223" i="10"/>
  <c r="FG223" i="10"/>
  <c r="FF223" i="10"/>
  <c r="FE223" i="10"/>
  <c r="FD223" i="10"/>
  <c r="FC223" i="10"/>
  <c r="FB223" i="10"/>
  <c r="FA223" i="10"/>
  <c r="EZ223" i="10"/>
  <c r="EY223" i="10"/>
  <c r="EX223" i="10"/>
  <c r="EW223" i="10"/>
  <c r="EV223" i="10"/>
  <c r="EU223" i="10"/>
  <c r="ET223" i="10"/>
  <c r="ES223" i="10"/>
  <c r="ER223" i="10"/>
  <c r="EQ223" i="10"/>
  <c r="EP223" i="10"/>
  <c r="EO223" i="10"/>
  <c r="EN223" i="10"/>
  <c r="EM223" i="10"/>
  <c r="EL223" i="10"/>
  <c r="EJ223" i="10"/>
  <c r="DT223" i="10"/>
  <c r="DS223" i="10"/>
  <c r="BY223" i="10"/>
  <c r="BH223" i="10"/>
  <c r="BG223" i="10"/>
  <c r="M223" i="10"/>
  <c r="GD222" i="10"/>
  <c r="GC222" i="10"/>
  <c r="GB222" i="10"/>
  <c r="GA222" i="10"/>
  <c r="FZ222" i="10"/>
  <c r="FY222" i="10"/>
  <c r="FX222" i="10"/>
  <c r="FW222" i="10"/>
  <c r="FV222" i="10"/>
  <c r="FU222" i="10"/>
  <c r="FT222" i="10"/>
  <c r="FS222" i="10"/>
  <c r="FQ222" i="10"/>
  <c r="FP222" i="10"/>
  <c r="FO222" i="10"/>
  <c r="FN222" i="10"/>
  <c r="FM222" i="10"/>
  <c r="FL222" i="10"/>
  <c r="FK222" i="10"/>
  <c r="FJ222" i="10"/>
  <c r="FI222" i="10"/>
  <c r="FH222" i="10"/>
  <c r="FG222" i="10"/>
  <c r="FF222" i="10"/>
  <c r="FE222" i="10"/>
  <c r="FD222" i="10"/>
  <c r="FC222" i="10"/>
  <c r="FB222" i="10"/>
  <c r="FA222" i="10"/>
  <c r="EZ222" i="10"/>
  <c r="EY222" i="10"/>
  <c r="EX222" i="10"/>
  <c r="EW222" i="10"/>
  <c r="EV222" i="10"/>
  <c r="EU222" i="10"/>
  <c r="ET222" i="10"/>
  <c r="ES222" i="10"/>
  <c r="ER222" i="10"/>
  <c r="EQ222" i="10"/>
  <c r="EP222" i="10"/>
  <c r="EO222" i="10"/>
  <c r="EN222" i="10"/>
  <c r="EM222" i="10"/>
  <c r="EL222" i="10"/>
  <c r="EJ222" i="10"/>
  <c r="DT222" i="10"/>
  <c r="DS222" i="10"/>
  <c r="BY222" i="10"/>
  <c r="BH222" i="10"/>
  <c r="BG222" i="10"/>
  <c r="M222" i="10"/>
  <c r="GD221" i="10"/>
  <c r="GC221" i="10"/>
  <c r="GB221" i="10"/>
  <c r="GA221" i="10"/>
  <c r="FZ221" i="10"/>
  <c r="FY221" i="10"/>
  <c r="FX221" i="10"/>
  <c r="FW221" i="10"/>
  <c r="FV221" i="10"/>
  <c r="FU221" i="10"/>
  <c r="FT221" i="10"/>
  <c r="FS221" i="10"/>
  <c r="FQ221" i="10"/>
  <c r="FP221" i="10"/>
  <c r="FO221" i="10"/>
  <c r="FN221" i="10"/>
  <c r="FM221" i="10"/>
  <c r="FL221" i="10"/>
  <c r="FK221" i="10"/>
  <c r="FJ221" i="10"/>
  <c r="FI221" i="10"/>
  <c r="FH221" i="10"/>
  <c r="FG221" i="10"/>
  <c r="FF221" i="10"/>
  <c r="FE221" i="10"/>
  <c r="FD221" i="10"/>
  <c r="FC221" i="10"/>
  <c r="FB221" i="10"/>
  <c r="FA221" i="10"/>
  <c r="EZ221" i="10"/>
  <c r="EY221" i="10"/>
  <c r="EX221" i="10"/>
  <c r="EW221" i="10"/>
  <c r="EV221" i="10"/>
  <c r="EU221" i="10"/>
  <c r="ET221" i="10"/>
  <c r="ES221" i="10"/>
  <c r="ER221" i="10"/>
  <c r="EQ221" i="10"/>
  <c r="EP221" i="10"/>
  <c r="EO221" i="10"/>
  <c r="EN221" i="10"/>
  <c r="EM221" i="10"/>
  <c r="EL221" i="10"/>
  <c r="EJ221" i="10"/>
  <c r="DT221" i="10"/>
  <c r="DS221" i="10"/>
  <c r="BY221" i="10"/>
  <c r="BH221" i="10"/>
  <c r="BG221" i="10"/>
  <c r="M221" i="10"/>
  <c r="GD220" i="10"/>
  <c r="GC220" i="10"/>
  <c r="GB220" i="10"/>
  <c r="GA220" i="10"/>
  <c r="FZ220" i="10"/>
  <c r="FY220" i="10"/>
  <c r="FX220" i="10"/>
  <c r="FW220" i="10"/>
  <c r="FV220" i="10"/>
  <c r="FU220" i="10"/>
  <c r="FT220" i="10"/>
  <c r="FS220" i="10"/>
  <c r="FQ220" i="10"/>
  <c r="FP220" i="10"/>
  <c r="FO220" i="10"/>
  <c r="FN220" i="10"/>
  <c r="FM220" i="10"/>
  <c r="FL220" i="10"/>
  <c r="FK220" i="10"/>
  <c r="FJ220" i="10"/>
  <c r="FI220" i="10"/>
  <c r="FH220" i="10"/>
  <c r="FG220" i="10"/>
  <c r="FF220" i="10"/>
  <c r="FE220" i="10"/>
  <c r="FD220" i="10"/>
  <c r="FC220" i="10"/>
  <c r="FB220" i="10"/>
  <c r="FA220" i="10"/>
  <c r="EZ220" i="10"/>
  <c r="EY220" i="10"/>
  <c r="EX220" i="10"/>
  <c r="EW220" i="10"/>
  <c r="EV220" i="10"/>
  <c r="EU220" i="10"/>
  <c r="ET220" i="10"/>
  <c r="ES220" i="10"/>
  <c r="ER220" i="10"/>
  <c r="EQ220" i="10"/>
  <c r="EP220" i="10"/>
  <c r="EO220" i="10"/>
  <c r="EN220" i="10"/>
  <c r="EM220" i="10"/>
  <c r="EL220" i="10"/>
  <c r="EJ220" i="10"/>
  <c r="DT220" i="10"/>
  <c r="DS220" i="10"/>
  <c r="BY220" i="10"/>
  <c r="BH220" i="10"/>
  <c r="BG220" i="10"/>
  <c r="M220" i="10"/>
  <c r="GD219" i="10"/>
  <c r="GC219" i="10"/>
  <c r="GB219" i="10"/>
  <c r="FZ219" i="10"/>
  <c r="FX219" i="10"/>
  <c r="FV219" i="10"/>
  <c r="FT219" i="10"/>
  <c r="FP219" i="10"/>
  <c r="FO219" i="10"/>
  <c r="FN219" i="10"/>
  <c r="FL219" i="10"/>
  <c r="FJ219" i="10"/>
  <c r="FH219" i="10"/>
  <c r="FF219" i="10"/>
  <c r="FD219" i="10"/>
  <c r="FB219" i="10"/>
  <c r="EZ219" i="10"/>
  <c r="EY219" i="10"/>
  <c r="EX219" i="10"/>
  <c r="ET219" i="10"/>
  <c r="ER219" i="10"/>
  <c r="EP219" i="10"/>
  <c r="EN219" i="10"/>
  <c r="EL219" i="10"/>
  <c r="EJ219" i="10"/>
  <c r="DT219" i="10"/>
  <c r="DS219" i="10"/>
  <c r="BY219" i="10"/>
  <c r="GD218" i="10"/>
  <c r="GC218" i="10"/>
  <c r="GB218" i="10"/>
  <c r="GA218" i="10"/>
  <c r="FZ218" i="10"/>
  <c r="FX218" i="10"/>
  <c r="FV218" i="10"/>
  <c r="FT218" i="10"/>
  <c r="FP218" i="10"/>
  <c r="FN218" i="10"/>
  <c r="FL218" i="10"/>
  <c r="FK218" i="10"/>
  <c r="FJ218" i="10"/>
  <c r="FH218" i="10"/>
  <c r="FF218" i="10"/>
  <c r="FD218" i="10"/>
  <c r="FB218" i="10"/>
  <c r="EZ218" i="10"/>
  <c r="EY218" i="10"/>
  <c r="EX218" i="10"/>
  <c r="EU218" i="10"/>
  <c r="ET218" i="10"/>
  <c r="ER218" i="10"/>
  <c r="EP218" i="10"/>
  <c r="EN218" i="10"/>
  <c r="EL218" i="10"/>
  <c r="EJ218" i="10"/>
  <c r="DT218" i="10"/>
  <c r="DS218" i="10"/>
  <c r="BY218" i="10"/>
  <c r="GD217" i="10"/>
  <c r="GC217" i="10"/>
  <c r="GB217" i="10"/>
  <c r="FZ217" i="10"/>
  <c r="FX217" i="10"/>
  <c r="FV217" i="10"/>
  <c r="FT217" i="10"/>
  <c r="FP217" i="10"/>
  <c r="FN217" i="10"/>
  <c r="FL217" i="10"/>
  <c r="FK217" i="10"/>
  <c r="FJ217" i="10"/>
  <c r="FH217" i="10"/>
  <c r="FF217" i="10"/>
  <c r="FD217" i="10"/>
  <c r="FB217" i="10"/>
  <c r="EZ217" i="10"/>
  <c r="EY217" i="10"/>
  <c r="EX217" i="10"/>
  <c r="ET217" i="10"/>
  <c r="ER217" i="10"/>
  <c r="EP217" i="10"/>
  <c r="EN217" i="10"/>
  <c r="EL217" i="10"/>
  <c r="EJ217" i="10"/>
  <c r="DT217" i="10"/>
  <c r="DS217" i="10"/>
  <c r="BY217" i="10"/>
  <c r="GD216" i="10"/>
  <c r="GC216" i="10"/>
  <c r="GB216" i="10"/>
  <c r="FZ216" i="10"/>
  <c r="FX216" i="10"/>
  <c r="FV216" i="10"/>
  <c r="FT216" i="10"/>
  <c r="FP216" i="10"/>
  <c r="FN216" i="10"/>
  <c r="FL216" i="10"/>
  <c r="FJ216" i="10"/>
  <c r="FH216" i="10"/>
  <c r="FF216" i="10"/>
  <c r="FD216" i="10"/>
  <c r="FB216" i="10"/>
  <c r="EZ216" i="10"/>
  <c r="EY216" i="10"/>
  <c r="EX216" i="10"/>
  <c r="ET216" i="10"/>
  <c r="ER216" i="10"/>
  <c r="EP216" i="10"/>
  <c r="EN216" i="10"/>
  <c r="EL216" i="10"/>
  <c r="EJ216" i="10"/>
  <c r="GD214" i="10"/>
  <c r="GC214" i="10"/>
  <c r="GB214" i="10"/>
  <c r="GA214" i="10"/>
  <c r="FZ214" i="10"/>
  <c r="FY214" i="10"/>
  <c r="FX214" i="10"/>
  <c r="FW214" i="10"/>
  <c r="FV214" i="10"/>
  <c r="FU214" i="10"/>
  <c r="FT214" i="10"/>
  <c r="FS214" i="10"/>
  <c r="FQ214" i="10"/>
  <c r="FP214" i="10"/>
  <c r="FO214" i="10"/>
  <c r="FN214" i="10"/>
  <c r="FM214" i="10"/>
  <c r="FL214" i="10"/>
  <c r="FK214" i="10"/>
  <c r="FJ214" i="10"/>
  <c r="FI214" i="10"/>
  <c r="FH214" i="10"/>
  <c r="FG214" i="10"/>
  <c r="FF214" i="10"/>
  <c r="FE214" i="10"/>
  <c r="FD214" i="10"/>
  <c r="FC214" i="10"/>
  <c r="FB214" i="10"/>
  <c r="FA214" i="10"/>
  <c r="EZ214" i="10"/>
  <c r="EY214" i="10"/>
  <c r="EX214" i="10"/>
  <c r="EW214" i="10"/>
  <c r="EV214" i="10"/>
  <c r="EU214" i="10"/>
  <c r="ET214" i="10"/>
  <c r="ES214" i="10"/>
  <c r="ER214" i="10"/>
  <c r="EQ214" i="10"/>
  <c r="EP214" i="10"/>
  <c r="EO214" i="10"/>
  <c r="EN214" i="10"/>
  <c r="EM214" i="10"/>
  <c r="EL214" i="10"/>
  <c r="EJ214" i="10"/>
  <c r="DT214" i="10"/>
  <c r="DS214" i="10"/>
  <c r="BY214" i="10"/>
  <c r="BH214" i="10"/>
  <c r="BG214" i="10"/>
  <c r="M214" i="10"/>
  <c r="GD213" i="10"/>
  <c r="GC213" i="10"/>
  <c r="GB213" i="10"/>
  <c r="GA213" i="10"/>
  <c r="FZ213" i="10"/>
  <c r="FY213" i="10"/>
  <c r="FX213" i="10"/>
  <c r="FW213" i="10"/>
  <c r="FV213" i="10"/>
  <c r="FU213" i="10"/>
  <c r="FT213" i="10"/>
  <c r="FS213" i="10"/>
  <c r="FQ213" i="10"/>
  <c r="FP213" i="10"/>
  <c r="FO213" i="10"/>
  <c r="FN213" i="10"/>
  <c r="FM213" i="10"/>
  <c r="FL213" i="10"/>
  <c r="FK213" i="10"/>
  <c r="FJ213" i="10"/>
  <c r="FI213" i="10"/>
  <c r="FH213" i="10"/>
  <c r="FG213" i="10"/>
  <c r="FF213" i="10"/>
  <c r="FE213" i="10"/>
  <c r="FD213" i="10"/>
  <c r="FC213" i="10"/>
  <c r="FB213" i="10"/>
  <c r="FA213" i="10"/>
  <c r="EZ213" i="10"/>
  <c r="EY213" i="10"/>
  <c r="EX213" i="10"/>
  <c r="EW213" i="10"/>
  <c r="EV213" i="10"/>
  <c r="EU213" i="10"/>
  <c r="ET213" i="10"/>
  <c r="ES213" i="10"/>
  <c r="ER213" i="10"/>
  <c r="EQ213" i="10"/>
  <c r="EP213" i="10"/>
  <c r="EO213" i="10"/>
  <c r="EN213" i="10"/>
  <c r="EM213" i="10"/>
  <c r="EL213" i="10"/>
  <c r="EJ213" i="10"/>
  <c r="DT213" i="10"/>
  <c r="DS213" i="10"/>
  <c r="BY213" i="10"/>
  <c r="BH213" i="10"/>
  <c r="BG213" i="10"/>
  <c r="M213" i="10"/>
  <c r="GD212" i="10"/>
  <c r="GC212" i="10"/>
  <c r="GB212" i="10"/>
  <c r="GA212" i="10"/>
  <c r="FZ212" i="10"/>
  <c r="FY212" i="10"/>
  <c r="FX212" i="10"/>
  <c r="FW212" i="10"/>
  <c r="FV212" i="10"/>
  <c r="FU212" i="10"/>
  <c r="FT212" i="10"/>
  <c r="FS212" i="10"/>
  <c r="FQ212" i="10"/>
  <c r="FP212" i="10"/>
  <c r="FO212" i="10"/>
  <c r="FN212" i="10"/>
  <c r="FM212" i="10"/>
  <c r="FL212" i="10"/>
  <c r="FK212" i="10"/>
  <c r="FJ212" i="10"/>
  <c r="FI212" i="10"/>
  <c r="FH212" i="10"/>
  <c r="FG212" i="10"/>
  <c r="FF212" i="10"/>
  <c r="FE212" i="10"/>
  <c r="FD212" i="10"/>
  <c r="FC212" i="10"/>
  <c r="FB212" i="10"/>
  <c r="FA212" i="10"/>
  <c r="EZ212" i="10"/>
  <c r="EY212" i="10"/>
  <c r="EX212" i="10"/>
  <c r="EW212" i="10"/>
  <c r="EV212" i="10"/>
  <c r="EU212" i="10"/>
  <c r="ET212" i="10"/>
  <c r="ES212" i="10"/>
  <c r="ER212" i="10"/>
  <c r="EQ212" i="10"/>
  <c r="EP212" i="10"/>
  <c r="EO212" i="10"/>
  <c r="EN212" i="10"/>
  <c r="EM212" i="10"/>
  <c r="EL212" i="10"/>
  <c r="EJ212" i="10"/>
  <c r="DT212" i="10"/>
  <c r="DS212" i="10"/>
  <c r="BY212" i="10"/>
  <c r="BH212" i="10"/>
  <c r="BG212" i="10"/>
  <c r="M212" i="10"/>
  <c r="GD211" i="10"/>
  <c r="GC211" i="10"/>
  <c r="GB211" i="10"/>
  <c r="GA211" i="10"/>
  <c r="FZ211" i="10"/>
  <c r="FY211" i="10"/>
  <c r="FX211" i="10"/>
  <c r="FW211" i="10"/>
  <c r="FV211" i="10"/>
  <c r="FU211" i="10"/>
  <c r="FT211" i="10"/>
  <c r="FS211" i="10"/>
  <c r="FQ211" i="10"/>
  <c r="FP211" i="10"/>
  <c r="FO211" i="10"/>
  <c r="FN211" i="10"/>
  <c r="FM211" i="10"/>
  <c r="FL211" i="10"/>
  <c r="FK211" i="10"/>
  <c r="FJ211" i="10"/>
  <c r="FI211" i="10"/>
  <c r="FH211" i="10"/>
  <c r="FG211" i="10"/>
  <c r="FF211" i="10"/>
  <c r="FE211" i="10"/>
  <c r="FD211" i="10"/>
  <c r="FC211" i="10"/>
  <c r="FB211" i="10"/>
  <c r="FA211" i="10"/>
  <c r="EZ211" i="10"/>
  <c r="EY211" i="10"/>
  <c r="EX211" i="10"/>
  <c r="EW211" i="10"/>
  <c r="EV211" i="10"/>
  <c r="EU211" i="10"/>
  <c r="ET211" i="10"/>
  <c r="ES211" i="10"/>
  <c r="ER211" i="10"/>
  <c r="EQ211" i="10"/>
  <c r="EP211" i="10"/>
  <c r="EO211" i="10"/>
  <c r="EN211" i="10"/>
  <c r="EM211" i="10"/>
  <c r="EL211" i="10"/>
  <c r="EJ211" i="10"/>
  <c r="DT211" i="10"/>
  <c r="DS211" i="10"/>
  <c r="BY211" i="10"/>
  <c r="BH211" i="10"/>
  <c r="BG211" i="10"/>
  <c r="M211" i="10"/>
  <c r="GD210" i="10"/>
  <c r="GC210" i="10"/>
  <c r="GB210" i="10"/>
  <c r="FZ210" i="10"/>
  <c r="FX210" i="10"/>
  <c r="FV210" i="10"/>
  <c r="FU210" i="10"/>
  <c r="FT210" i="10"/>
  <c r="FP210" i="10"/>
  <c r="FN210" i="10"/>
  <c r="FL210" i="10"/>
  <c r="FK210" i="10"/>
  <c r="FJ210" i="10"/>
  <c r="FH210" i="10"/>
  <c r="FF210" i="10"/>
  <c r="FD210" i="10"/>
  <c r="FB210" i="10"/>
  <c r="EZ210" i="10"/>
  <c r="EY210" i="10"/>
  <c r="EX210" i="10"/>
  <c r="ET210" i="10"/>
  <c r="ER210" i="10"/>
  <c r="EP210" i="10"/>
  <c r="EN210" i="10"/>
  <c r="EL210" i="10"/>
  <c r="EJ210" i="10"/>
  <c r="BH210" i="10"/>
  <c r="BG210" i="10"/>
  <c r="M210" i="10"/>
  <c r="GD209" i="10"/>
  <c r="GC209" i="10"/>
  <c r="GB209" i="10"/>
  <c r="FZ209" i="10"/>
  <c r="FX209" i="10"/>
  <c r="FV209" i="10"/>
  <c r="FT209" i="10"/>
  <c r="FP209" i="10"/>
  <c r="FN209" i="10"/>
  <c r="FL209" i="10"/>
  <c r="FJ209" i="10"/>
  <c r="FH209" i="10"/>
  <c r="FF209" i="10"/>
  <c r="FD209" i="10"/>
  <c r="FB209" i="10"/>
  <c r="EZ209" i="10"/>
  <c r="EY209" i="10"/>
  <c r="EX209" i="10"/>
  <c r="ET209" i="10"/>
  <c r="ER209" i="10"/>
  <c r="EP209" i="10"/>
  <c r="EN209" i="10"/>
  <c r="EL209" i="10"/>
  <c r="EJ209" i="10"/>
  <c r="BH209" i="10"/>
  <c r="BG209" i="10"/>
  <c r="M209" i="10"/>
  <c r="GD208" i="10"/>
  <c r="GC208" i="10"/>
  <c r="GB208" i="10"/>
  <c r="FZ208" i="10"/>
  <c r="FX208" i="10"/>
  <c r="FV208" i="10"/>
  <c r="FT208" i="10"/>
  <c r="FP208" i="10"/>
  <c r="FN208" i="10"/>
  <c r="FL208" i="10"/>
  <c r="FJ208" i="10"/>
  <c r="FH208" i="10"/>
  <c r="FF208" i="10"/>
  <c r="FD208" i="10"/>
  <c r="FB208" i="10"/>
  <c r="EZ208" i="10"/>
  <c r="EY208" i="10"/>
  <c r="EX208" i="10"/>
  <c r="ET208" i="10"/>
  <c r="ER208" i="10"/>
  <c r="EP208" i="10"/>
  <c r="EN208" i="10"/>
  <c r="EL208" i="10"/>
  <c r="EJ208" i="10"/>
  <c r="GD207" i="10"/>
  <c r="GC207" i="10"/>
  <c r="GB207" i="10"/>
  <c r="FZ207" i="10"/>
  <c r="FX207" i="10"/>
  <c r="FV207" i="10"/>
  <c r="FT207" i="10"/>
  <c r="FP207" i="10"/>
  <c r="FN207" i="10"/>
  <c r="FM207" i="10"/>
  <c r="FL207" i="10"/>
  <c r="FJ207" i="10"/>
  <c r="FH207" i="10"/>
  <c r="FF207" i="10"/>
  <c r="FE207" i="10"/>
  <c r="FD207" i="10"/>
  <c r="FB207" i="10"/>
  <c r="EZ207" i="10"/>
  <c r="EY207" i="10"/>
  <c r="EX207" i="10"/>
  <c r="ET207" i="10"/>
  <c r="ER207" i="10"/>
  <c r="EP207" i="10"/>
  <c r="EN207" i="10"/>
  <c r="EL207" i="10"/>
  <c r="EJ207" i="10"/>
  <c r="GD206" i="10"/>
  <c r="GC206" i="10"/>
  <c r="GB206" i="10"/>
  <c r="FZ206" i="10"/>
  <c r="FX206" i="10"/>
  <c r="FV206" i="10"/>
  <c r="FT206" i="10"/>
  <c r="FP206" i="10"/>
  <c r="FN206" i="10"/>
  <c r="FM206" i="10"/>
  <c r="FL206" i="10"/>
  <c r="FJ206" i="10"/>
  <c r="FH206" i="10"/>
  <c r="FF206" i="10"/>
  <c r="FD206" i="10"/>
  <c r="FB206" i="10"/>
  <c r="EZ206" i="10"/>
  <c r="EY206" i="10"/>
  <c r="EX206" i="10"/>
  <c r="ET206" i="10"/>
  <c r="ER206" i="10"/>
  <c r="EP206" i="10"/>
  <c r="EN206" i="10"/>
  <c r="EL206" i="10"/>
  <c r="EJ206" i="10"/>
  <c r="GD205" i="10"/>
  <c r="GC205" i="10"/>
  <c r="GB205" i="10"/>
  <c r="FZ205" i="10"/>
  <c r="FX205" i="10"/>
  <c r="FV205" i="10"/>
  <c r="FT205" i="10"/>
  <c r="FP205" i="10"/>
  <c r="FN205" i="10"/>
  <c r="FL205" i="10"/>
  <c r="FJ205" i="10"/>
  <c r="FH205" i="10"/>
  <c r="FF205" i="10"/>
  <c r="FD205" i="10"/>
  <c r="FB205" i="10"/>
  <c r="EZ205" i="10"/>
  <c r="EY205" i="10"/>
  <c r="EX205" i="10"/>
  <c r="ET205" i="10"/>
  <c r="ER205" i="10"/>
  <c r="EP205" i="10"/>
  <c r="EN205" i="10"/>
  <c r="EL205" i="10"/>
  <c r="EJ205" i="10"/>
  <c r="GD204" i="10"/>
  <c r="GC204" i="10"/>
  <c r="GB204" i="10"/>
  <c r="FZ204" i="10"/>
  <c r="FX204" i="10"/>
  <c r="FV204" i="10"/>
  <c r="FT204" i="10"/>
  <c r="FP204" i="10"/>
  <c r="FN204" i="10"/>
  <c r="FL204" i="10"/>
  <c r="FK204" i="10"/>
  <c r="FJ204" i="10"/>
  <c r="FH204" i="10"/>
  <c r="FF204" i="10"/>
  <c r="FD204" i="10"/>
  <c r="FB204" i="10"/>
  <c r="EZ204" i="10"/>
  <c r="EY204" i="10"/>
  <c r="EX204" i="10"/>
  <c r="ET204" i="10"/>
  <c r="ER204" i="10"/>
  <c r="EP204" i="10"/>
  <c r="EN204" i="10"/>
  <c r="EL204" i="10"/>
  <c r="EJ204" i="10"/>
  <c r="GD202" i="10"/>
  <c r="GC202" i="10"/>
  <c r="GB202" i="10"/>
  <c r="GA202" i="10"/>
  <c r="FZ202" i="10"/>
  <c r="FY202" i="10"/>
  <c r="FX202" i="10"/>
  <c r="FW202" i="10"/>
  <c r="FV202" i="10"/>
  <c r="FU202" i="10"/>
  <c r="FT202" i="10"/>
  <c r="FS202" i="10"/>
  <c r="FQ202" i="10"/>
  <c r="FP202" i="10"/>
  <c r="FO202" i="10"/>
  <c r="FN202" i="10"/>
  <c r="FM202" i="10"/>
  <c r="FL202" i="10"/>
  <c r="FK202" i="10"/>
  <c r="FJ202" i="10"/>
  <c r="FI202" i="10"/>
  <c r="FH202" i="10"/>
  <c r="FG202" i="10"/>
  <c r="FF202" i="10"/>
  <c r="FE202" i="10"/>
  <c r="FD202" i="10"/>
  <c r="FC202" i="10"/>
  <c r="FB202" i="10"/>
  <c r="FA202" i="10"/>
  <c r="EZ202" i="10"/>
  <c r="EY202" i="10"/>
  <c r="EX202" i="10"/>
  <c r="EW202" i="10"/>
  <c r="EV202" i="10"/>
  <c r="EU202" i="10"/>
  <c r="ET202" i="10"/>
  <c r="ES202" i="10"/>
  <c r="ER202" i="10"/>
  <c r="EQ202" i="10"/>
  <c r="EP202" i="10"/>
  <c r="EO202" i="10"/>
  <c r="EN202" i="10"/>
  <c r="EM202" i="10"/>
  <c r="EL202" i="10"/>
  <c r="EJ202" i="10"/>
  <c r="DT202" i="10"/>
  <c r="DS202" i="10"/>
  <c r="BY202" i="10"/>
  <c r="BH202" i="10"/>
  <c r="BG202" i="10"/>
  <c r="M202" i="10"/>
  <c r="GD201" i="10"/>
  <c r="GC201" i="10"/>
  <c r="GB201" i="10"/>
  <c r="GA201" i="10"/>
  <c r="FZ201" i="10"/>
  <c r="FY201" i="10"/>
  <c r="FX201" i="10"/>
  <c r="FW201" i="10"/>
  <c r="FV201" i="10"/>
  <c r="FU201" i="10"/>
  <c r="FT201" i="10"/>
  <c r="FS201" i="10"/>
  <c r="FQ201" i="10"/>
  <c r="FP201" i="10"/>
  <c r="FO201" i="10"/>
  <c r="FN201" i="10"/>
  <c r="FM201" i="10"/>
  <c r="FL201" i="10"/>
  <c r="FK201" i="10"/>
  <c r="FJ201" i="10"/>
  <c r="FI201" i="10"/>
  <c r="FH201" i="10"/>
  <c r="FG201" i="10"/>
  <c r="FF201" i="10"/>
  <c r="FE201" i="10"/>
  <c r="FD201" i="10"/>
  <c r="FC201" i="10"/>
  <c r="FB201" i="10"/>
  <c r="FA201" i="10"/>
  <c r="EZ201" i="10"/>
  <c r="EY201" i="10"/>
  <c r="EX201" i="10"/>
  <c r="EW201" i="10"/>
  <c r="EV201" i="10"/>
  <c r="EU201" i="10"/>
  <c r="ET201" i="10"/>
  <c r="ES201" i="10"/>
  <c r="ER201" i="10"/>
  <c r="EQ201" i="10"/>
  <c r="EP201" i="10"/>
  <c r="EO201" i="10"/>
  <c r="EN201" i="10"/>
  <c r="EM201" i="10"/>
  <c r="EL201" i="10"/>
  <c r="EJ201" i="10"/>
  <c r="DT201" i="10"/>
  <c r="DS201" i="10"/>
  <c r="BY201" i="10"/>
  <c r="BH201" i="10"/>
  <c r="BG201" i="10"/>
  <c r="M201" i="10"/>
  <c r="GD200" i="10"/>
  <c r="GC200" i="10"/>
  <c r="GB200" i="10"/>
  <c r="GA200" i="10"/>
  <c r="FZ200" i="10"/>
  <c r="FY200" i="10"/>
  <c r="FX200" i="10"/>
  <c r="FW200" i="10"/>
  <c r="FV200" i="10"/>
  <c r="FU200" i="10"/>
  <c r="FT200" i="10"/>
  <c r="FS200" i="10"/>
  <c r="FQ200" i="10"/>
  <c r="FP200" i="10"/>
  <c r="FO200" i="10"/>
  <c r="FN200" i="10"/>
  <c r="FM200" i="10"/>
  <c r="FL200" i="10"/>
  <c r="FK200" i="10"/>
  <c r="FJ200" i="10"/>
  <c r="FI200" i="10"/>
  <c r="FH200" i="10"/>
  <c r="FG200" i="10"/>
  <c r="FF200" i="10"/>
  <c r="FE200" i="10"/>
  <c r="FD200" i="10"/>
  <c r="FC200" i="10"/>
  <c r="FB200" i="10"/>
  <c r="FA200" i="10"/>
  <c r="EZ200" i="10"/>
  <c r="EY200" i="10"/>
  <c r="EX200" i="10"/>
  <c r="EW200" i="10"/>
  <c r="EV200" i="10"/>
  <c r="EU200" i="10"/>
  <c r="ET200" i="10"/>
  <c r="ES200" i="10"/>
  <c r="ER200" i="10"/>
  <c r="EQ200" i="10"/>
  <c r="EP200" i="10"/>
  <c r="EO200" i="10"/>
  <c r="EN200" i="10"/>
  <c r="EM200" i="10"/>
  <c r="EL200" i="10"/>
  <c r="EJ200" i="10"/>
  <c r="DT200" i="10"/>
  <c r="DS200" i="10"/>
  <c r="BY200" i="10"/>
  <c r="BH200" i="10"/>
  <c r="BG200" i="10"/>
  <c r="M200" i="10"/>
  <c r="GD199" i="10"/>
  <c r="GC199" i="10"/>
  <c r="GB199" i="10"/>
  <c r="GA199" i="10"/>
  <c r="FZ199" i="10"/>
  <c r="FY199" i="10"/>
  <c r="FX199" i="10"/>
  <c r="FW199" i="10"/>
  <c r="FV199" i="10"/>
  <c r="FU199" i="10"/>
  <c r="FT199" i="10"/>
  <c r="FS199" i="10"/>
  <c r="FQ199" i="10"/>
  <c r="FP199" i="10"/>
  <c r="FO199" i="10"/>
  <c r="FN199" i="10"/>
  <c r="FM199" i="10"/>
  <c r="FL199" i="10"/>
  <c r="FK199" i="10"/>
  <c r="FJ199" i="10"/>
  <c r="FI199" i="10"/>
  <c r="FH199" i="10"/>
  <c r="FG199" i="10"/>
  <c r="FF199" i="10"/>
  <c r="FE199" i="10"/>
  <c r="FD199" i="10"/>
  <c r="FC199" i="10"/>
  <c r="FB199" i="10"/>
  <c r="FA199" i="10"/>
  <c r="EZ199" i="10"/>
  <c r="EY199" i="10"/>
  <c r="EX199" i="10"/>
  <c r="EW199" i="10"/>
  <c r="EV199" i="10"/>
  <c r="EU199" i="10"/>
  <c r="ET199" i="10"/>
  <c r="ES199" i="10"/>
  <c r="ER199" i="10"/>
  <c r="EQ199" i="10"/>
  <c r="EP199" i="10"/>
  <c r="EO199" i="10"/>
  <c r="EN199" i="10"/>
  <c r="EM199" i="10"/>
  <c r="EL199" i="10"/>
  <c r="EJ199" i="10"/>
  <c r="DT199" i="10"/>
  <c r="DS199" i="10"/>
  <c r="BY199" i="10"/>
  <c r="BH199" i="10"/>
  <c r="BG199" i="10"/>
  <c r="M199" i="10"/>
  <c r="GD198" i="10"/>
  <c r="GC198" i="10"/>
  <c r="GB198" i="10"/>
  <c r="GA198" i="10"/>
  <c r="FZ198" i="10"/>
  <c r="FY198" i="10"/>
  <c r="FX198" i="10"/>
  <c r="FW198" i="10"/>
  <c r="FV198" i="10"/>
  <c r="FU198" i="10"/>
  <c r="FT198" i="10"/>
  <c r="FS198" i="10"/>
  <c r="FQ198" i="10"/>
  <c r="FP198" i="10"/>
  <c r="FO198" i="10"/>
  <c r="FN198" i="10"/>
  <c r="FM198" i="10"/>
  <c r="FL198" i="10"/>
  <c r="FK198" i="10"/>
  <c r="FJ198" i="10"/>
  <c r="FI198" i="10"/>
  <c r="FH198" i="10"/>
  <c r="FG198" i="10"/>
  <c r="FF198" i="10"/>
  <c r="FE198" i="10"/>
  <c r="FD198" i="10"/>
  <c r="FC198" i="10"/>
  <c r="FB198" i="10"/>
  <c r="FA198" i="10"/>
  <c r="EZ198" i="10"/>
  <c r="EY198" i="10"/>
  <c r="EX198" i="10"/>
  <c r="EW198" i="10"/>
  <c r="EV198" i="10"/>
  <c r="EU198" i="10"/>
  <c r="ET198" i="10"/>
  <c r="ES198" i="10"/>
  <c r="ER198" i="10"/>
  <c r="EQ198" i="10"/>
  <c r="EP198" i="10"/>
  <c r="EO198" i="10"/>
  <c r="EN198" i="10"/>
  <c r="EM198" i="10"/>
  <c r="EL198" i="10"/>
  <c r="EJ198" i="10"/>
  <c r="DT198" i="10"/>
  <c r="DS198" i="10"/>
  <c r="BY198" i="10"/>
  <c r="BH198" i="10"/>
  <c r="BG198" i="10"/>
  <c r="M198" i="10"/>
  <c r="GD197" i="10"/>
  <c r="GC197" i="10"/>
  <c r="GB197" i="10"/>
  <c r="GA197" i="10"/>
  <c r="FZ197" i="10"/>
  <c r="FY197" i="10"/>
  <c r="FX197" i="10"/>
  <c r="FW197" i="10"/>
  <c r="FV197" i="10"/>
  <c r="FU197" i="10"/>
  <c r="FT197" i="10"/>
  <c r="FS197" i="10"/>
  <c r="FQ197" i="10"/>
  <c r="FP197" i="10"/>
  <c r="FO197" i="10"/>
  <c r="FN197" i="10"/>
  <c r="FM197" i="10"/>
  <c r="FL197" i="10"/>
  <c r="FK197" i="10"/>
  <c r="FJ197" i="10"/>
  <c r="FI197" i="10"/>
  <c r="FH197" i="10"/>
  <c r="FG197" i="10"/>
  <c r="FF197" i="10"/>
  <c r="FE197" i="10"/>
  <c r="FD197" i="10"/>
  <c r="FC197" i="10"/>
  <c r="FB197" i="10"/>
  <c r="FA197" i="10"/>
  <c r="EZ197" i="10"/>
  <c r="EY197" i="10"/>
  <c r="EX197" i="10"/>
  <c r="EW197" i="10"/>
  <c r="EV197" i="10"/>
  <c r="EU197" i="10"/>
  <c r="ET197" i="10"/>
  <c r="ES197" i="10"/>
  <c r="ER197" i="10"/>
  <c r="EQ197" i="10"/>
  <c r="EP197" i="10"/>
  <c r="EO197" i="10"/>
  <c r="EN197" i="10"/>
  <c r="EM197" i="10"/>
  <c r="EL197" i="10"/>
  <c r="EJ197" i="10"/>
  <c r="DT197" i="10"/>
  <c r="DS197" i="10"/>
  <c r="BY197" i="10"/>
  <c r="BH197" i="10"/>
  <c r="BG197" i="10"/>
  <c r="M197" i="10"/>
  <c r="GD196" i="10"/>
  <c r="GC196" i="10"/>
  <c r="GB196" i="10"/>
  <c r="GA196" i="10"/>
  <c r="FZ196" i="10"/>
  <c r="FY196" i="10"/>
  <c r="FX196" i="10"/>
  <c r="FW196" i="10"/>
  <c r="FV196" i="10"/>
  <c r="FU196" i="10"/>
  <c r="FT196" i="10"/>
  <c r="FS196" i="10"/>
  <c r="FQ196" i="10"/>
  <c r="FP196" i="10"/>
  <c r="FO196" i="10"/>
  <c r="FN196" i="10"/>
  <c r="FM196" i="10"/>
  <c r="FL196" i="10"/>
  <c r="FK196" i="10"/>
  <c r="FJ196" i="10"/>
  <c r="FI196" i="10"/>
  <c r="FH196" i="10"/>
  <c r="FG196" i="10"/>
  <c r="FF196" i="10"/>
  <c r="FE196" i="10"/>
  <c r="FD196" i="10"/>
  <c r="FC196" i="10"/>
  <c r="FB196" i="10"/>
  <c r="FA196" i="10"/>
  <c r="EZ196" i="10"/>
  <c r="EY196" i="10"/>
  <c r="EX196" i="10"/>
  <c r="EW196" i="10"/>
  <c r="EV196" i="10"/>
  <c r="EU196" i="10"/>
  <c r="ET196" i="10"/>
  <c r="ES196" i="10"/>
  <c r="ER196" i="10"/>
  <c r="EQ196" i="10"/>
  <c r="EP196" i="10"/>
  <c r="EO196" i="10"/>
  <c r="EN196" i="10"/>
  <c r="EM196" i="10"/>
  <c r="EL196" i="10"/>
  <c r="EJ196" i="10"/>
  <c r="DT196" i="10"/>
  <c r="DS196" i="10"/>
  <c r="BY196" i="10"/>
  <c r="BH196" i="10"/>
  <c r="BG196" i="10"/>
  <c r="M196" i="10"/>
  <c r="GD195" i="10"/>
  <c r="GC195" i="10"/>
  <c r="GB195" i="10"/>
  <c r="GA195" i="10"/>
  <c r="FZ195" i="10"/>
  <c r="FY195" i="10"/>
  <c r="FX195" i="10"/>
  <c r="FW195" i="10"/>
  <c r="FV195" i="10"/>
  <c r="FU195" i="10"/>
  <c r="FT195" i="10"/>
  <c r="FS195" i="10"/>
  <c r="FQ195" i="10"/>
  <c r="FP195" i="10"/>
  <c r="FO195" i="10"/>
  <c r="FN195" i="10"/>
  <c r="FM195" i="10"/>
  <c r="FL195" i="10"/>
  <c r="FK195" i="10"/>
  <c r="FJ195" i="10"/>
  <c r="FI195" i="10"/>
  <c r="FH195" i="10"/>
  <c r="FG195" i="10"/>
  <c r="FF195" i="10"/>
  <c r="FE195" i="10"/>
  <c r="FD195" i="10"/>
  <c r="FC195" i="10"/>
  <c r="FB195" i="10"/>
  <c r="FA195" i="10"/>
  <c r="EZ195" i="10"/>
  <c r="EY195" i="10"/>
  <c r="EX195" i="10"/>
  <c r="EW195" i="10"/>
  <c r="EV195" i="10"/>
  <c r="EU195" i="10"/>
  <c r="ET195" i="10"/>
  <c r="ES195" i="10"/>
  <c r="ER195" i="10"/>
  <c r="EQ195" i="10"/>
  <c r="EP195" i="10"/>
  <c r="EO195" i="10"/>
  <c r="EN195" i="10"/>
  <c r="EM195" i="10"/>
  <c r="EL195" i="10"/>
  <c r="EJ195" i="10"/>
  <c r="DT195" i="10"/>
  <c r="DS195" i="10"/>
  <c r="BY195" i="10"/>
  <c r="BH195" i="10"/>
  <c r="BG195" i="10"/>
  <c r="M195" i="10"/>
  <c r="GD194" i="10"/>
  <c r="GC194" i="10"/>
  <c r="GB194" i="10"/>
  <c r="FZ194" i="10"/>
  <c r="FX194" i="10"/>
  <c r="FV194" i="10"/>
  <c r="FT194" i="10"/>
  <c r="FP194" i="10"/>
  <c r="FN194" i="10"/>
  <c r="FL194" i="10"/>
  <c r="FJ194" i="10"/>
  <c r="FH194" i="10"/>
  <c r="FF194" i="10"/>
  <c r="FD194" i="10"/>
  <c r="FB194" i="10"/>
  <c r="EZ194" i="10"/>
  <c r="EY194" i="10"/>
  <c r="EX194" i="10"/>
  <c r="ET194" i="10"/>
  <c r="ER194" i="10"/>
  <c r="EP194" i="10"/>
  <c r="EN194" i="10"/>
  <c r="EL194" i="10"/>
  <c r="EJ194" i="10"/>
  <c r="GD193" i="10"/>
  <c r="GC193" i="10"/>
  <c r="GB193" i="10"/>
  <c r="FZ193" i="10"/>
  <c r="FX193" i="10"/>
  <c r="FV193" i="10"/>
  <c r="FT193" i="10"/>
  <c r="FP193" i="10"/>
  <c r="FN193" i="10"/>
  <c r="FL193" i="10"/>
  <c r="FJ193" i="10"/>
  <c r="FH193" i="10"/>
  <c r="FF193" i="10"/>
  <c r="FD193" i="10"/>
  <c r="FB193" i="10"/>
  <c r="EZ193" i="10"/>
  <c r="EY193" i="10"/>
  <c r="EX193" i="10"/>
  <c r="ET193" i="10"/>
  <c r="ER193" i="10"/>
  <c r="EP193" i="10"/>
  <c r="EN193" i="10"/>
  <c r="EL193" i="10"/>
  <c r="EJ193" i="10"/>
  <c r="GD192" i="10"/>
  <c r="GC192" i="10"/>
  <c r="GB192" i="10"/>
  <c r="FZ192" i="10"/>
  <c r="FX192" i="10"/>
  <c r="FV192" i="10"/>
  <c r="FT192" i="10"/>
  <c r="FP192" i="10"/>
  <c r="FN192" i="10"/>
  <c r="FL192" i="10"/>
  <c r="FJ192" i="10"/>
  <c r="FH192" i="10"/>
  <c r="FF192" i="10"/>
  <c r="FD192" i="10"/>
  <c r="FB192" i="10"/>
  <c r="EZ192" i="10"/>
  <c r="EY192" i="10"/>
  <c r="EX192" i="10"/>
  <c r="ET192" i="10"/>
  <c r="ER192" i="10"/>
  <c r="EP192" i="10"/>
  <c r="EN192" i="10"/>
  <c r="EL192" i="10"/>
  <c r="EJ192" i="10"/>
  <c r="GD190" i="10"/>
  <c r="GC190" i="10"/>
  <c r="GB190" i="10"/>
  <c r="GA190" i="10"/>
  <c r="FZ190" i="10"/>
  <c r="FY190" i="10"/>
  <c r="FX190" i="10"/>
  <c r="FW190" i="10"/>
  <c r="FV190" i="10"/>
  <c r="FU190" i="10"/>
  <c r="FT190" i="10"/>
  <c r="FS190" i="10"/>
  <c r="FQ190" i="10"/>
  <c r="FP190" i="10"/>
  <c r="FO190" i="10"/>
  <c r="FN190" i="10"/>
  <c r="FM190" i="10"/>
  <c r="FL190" i="10"/>
  <c r="FK190" i="10"/>
  <c r="FJ190" i="10"/>
  <c r="FI190" i="10"/>
  <c r="FH190" i="10"/>
  <c r="FG190" i="10"/>
  <c r="FF190" i="10"/>
  <c r="FE190" i="10"/>
  <c r="FD190" i="10"/>
  <c r="FC190" i="10"/>
  <c r="FB190" i="10"/>
  <c r="FA190" i="10"/>
  <c r="EZ190" i="10"/>
  <c r="EY190" i="10"/>
  <c r="EX190" i="10"/>
  <c r="EW190" i="10"/>
  <c r="EV190" i="10"/>
  <c r="EU190" i="10"/>
  <c r="ET190" i="10"/>
  <c r="ES190" i="10"/>
  <c r="ER190" i="10"/>
  <c r="EQ190" i="10"/>
  <c r="EP190" i="10"/>
  <c r="EO190" i="10"/>
  <c r="EN190" i="10"/>
  <c r="EM190" i="10"/>
  <c r="EL190" i="10"/>
  <c r="EJ190" i="10"/>
  <c r="DT190" i="10"/>
  <c r="DS190" i="10"/>
  <c r="BY190" i="10"/>
  <c r="BH190" i="10"/>
  <c r="BG190" i="10"/>
  <c r="M190" i="10"/>
  <c r="GD189" i="10"/>
  <c r="GC189" i="10"/>
  <c r="GB189" i="10"/>
  <c r="GA189" i="10"/>
  <c r="FZ189" i="10"/>
  <c r="FY189" i="10"/>
  <c r="FX189" i="10"/>
  <c r="FW189" i="10"/>
  <c r="FV189" i="10"/>
  <c r="FU189" i="10"/>
  <c r="FT189" i="10"/>
  <c r="FS189" i="10"/>
  <c r="FQ189" i="10"/>
  <c r="FP189" i="10"/>
  <c r="FO189" i="10"/>
  <c r="FN189" i="10"/>
  <c r="FM189" i="10"/>
  <c r="FL189" i="10"/>
  <c r="FK189" i="10"/>
  <c r="FJ189" i="10"/>
  <c r="FI189" i="10"/>
  <c r="FH189" i="10"/>
  <c r="FG189" i="10"/>
  <c r="FF189" i="10"/>
  <c r="FE189" i="10"/>
  <c r="FD189" i="10"/>
  <c r="FC189" i="10"/>
  <c r="FB189" i="10"/>
  <c r="FA189" i="10"/>
  <c r="EZ189" i="10"/>
  <c r="EY189" i="10"/>
  <c r="EX189" i="10"/>
  <c r="EW189" i="10"/>
  <c r="EV189" i="10"/>
  <c r="EU189" i="10"/>
  <c r="ET189" i="10"/>
  <c r="ES189" i="10"/>
  <c r="ER189" i="10"/>
  <c r="EQ189" i="10"/>
  <c r="EP189" i="10"/>
  <c r="EO189" i="10"/>
  <c r="EN189" i="10"/>
  <c r="EM189" i="10"/>
  <c r="EL189" i="10"/>
  <c r="EJ189" i="10"/>
  <c r="DT189" i="10"/>
  <c r="DS189" i="10"/>
  <c r="BY189" i="10"/>
  <c r="BH189" i="10"/>
  <c r="BG189" i="10"/>
  <c r="M189" i="10"/>
  <c r="GD188" i="10"/>
  <c r="GC188" i="10"/>
  <c r="GB188" i="10"/>
  <c r="GA188" i="10"/>
  <c r="FZ188" i="10"/>
  <c r="FY188" i="10"/>
  <c r="FX188" i="10"/>
  <c r="FW188" i="10"/>
  <c r="FV188" i="10"/>
  <c r="FU188" i="10"/>
  <c r="FT188" i="10"/>
  <c r="FS188" i="10"/>
  <c r="FQ188" i="10"/>
  <c r="FP188" i="10"/>
  <c r="FO188" i="10"/>
  <c r="FN188" i="10"/>
  <c r="FM188" i="10"/>
  <c r="FL188" i="10"/>
  <c r="FK188" i="10"/>
  <c r="FJ188" i="10"/>
  <c r="FI188" i="10"/>
  <c r="FH188" i="10"/>
  <c r="FG188" i="10"/>
  <c r="FF188" i="10"/>
  <c r="FE188" i="10"/>
  <c r="FD188" i="10"/>
  <c r="FC188" i="10"/>
  <c r="FB188" i="10"/>
  <c r="FA188" i="10"/>
  <c r="EZ188" i="10"/>
  <c r="EY188" i="10"/>
  <c r="EX188" i="10"/>
  <c r="EW188" i="10"/>
  <c r="EV188" i="10"/>
  <c r="EU188" i="10"/>
  <c r="ET188" i="10"/>
  <c r="ES188" i="10"/>
  <c r="ER188" i="10"/>
  <c r="EQ188" i="10"/>
  <c r="EP188" i="10"/>
  <c r="EO188" i="10"/>
  <c r="EN188" i="10"/>
  <c r="EM188" i="10"/>
  <c r="EL188" i="10"/>
  <c r="EJ188" i="10"/>
  <c r="DT188" i="10"/>
  <c r="DS188" i="10"/>
  <c r="BY188" i="10"/>
  <c r="BH188" i="10"/>
  <c r="BG188" i="10"/>
  <c r="M188" i="10"/>
  <c r="GD187" i="10"/>
  <c r="GC187" i="10"/>
  <c r="GB187" i="10"/>
  <c r="GA187" i="10"/>
  <c r="FZ187" i="10"/>
  <c r="FY187" i="10"/>
  <c r="FX187" i="10"/>
  <c r="FW187" i="10"/>
  <c r="FV187" i="10"/>
  <c r="FU187" i="10"/>
  <c r="FT187" i="10"/>
  <c r="FS187" i="10"/>
  <c r="FQ187" i="10"/>
  <c r="FP187" i="10"/>
  <c r="FO187" i="10"/>
  <c r="FN187" i="10"/>
  <c r="FM187" i="10"/>
  <c r="FL187" i="10"/>
  <c r="FK187" i="10"/>
  <c r="FJ187" i="10"/>
  <c r="FI187" i="10"/>
  <c r="FH187" i="10"/>
  <c r="FG187" i="10"/>
  <c r="FF187" i="10"/>
  <c r="FE187" i="10"/>
  <c r="FD187" i="10"/>
  <c r="FC187" i="10"/>
  <c r="FB187" i="10"/>
  <c r="FA187" i="10"/>
  <c r="EZ187" i="10"/>
  <c r="EY187" i="10"/>
  <c r="EX187" i="10"/>
  <c r="EW187" i="10"/>
  <c r="EV187" i="10"/>
  <c r="EU187" i="10"/>
  <c r="ET187" i="10"/>
  <c r="ES187" i="10"/>
  <c r="ER187" i="10"/>
  <c r="EQ187" i="10"/>
  <c r="EP187" i="10"/>
  <c r="EO187" i="10"/>
  <c r="EN187" i="10"/>
  <c r="EM187" i="10"/>
  <c r="EL187" i="10"/>
  <c r="EJ187" i="10"/>
  <c r="DT187" i="10"/>
  <c r="DS187" i="10"/>
  <c r="BY187" i="10"/>
  <c r="BH187" i="10"/>
  <c r="BG187" i="10"/>
  <c r="M187" i="10"/>
  <c r="GD186" i="10"/>
  <c r="GC186" i="10"/>
  <c r="GB186" i="10"/>
  <c r="GA186" i="10"/>
  <c r="FZ186" i="10"/>
  <c r="FY186" i="10"/>
  <c r="FX186" i="10"/>
  <c r="FW186" i="10"/>
  <c r="FV186" i="10"/>
  <c r="FU186" i="10"/>
  <c r="FT186" i="10"/>
  <c r="FS186" i="10"/>
  <c r="FQ186" i="10"/>
  <c r="FP186" i="10"/>
  <c r="FO186" i="10"/>
  <c r="FN186" i="10"/>
  <c r="FM186" i="10"/>
  <c r="FL186" i="10"/>
  <c r="FK186" i="10"/>
  <c r="FJ186" i="10"/>
  <c r="FI186" i="10"/>
  <c r="FH186" i="10"/>
  <c r="FG186" i="10"/>
  <c r="FF186" i="10"/>
  <c r="FE186" i="10"/>
  <c r="FD186" i="10"/>
  <c r="FC186" i="10"/>
  <c r="FB186" i="10"/>
  <c r="FA186" i="10"/>
  <c r="EZ186" i="10"/>
  <c r="EY186" i="10"/>
  <c r="EX186" i="10"/>
  <c r="EW186" i="10"/>
  <c r="EV186" i="10"/>
  <c r="EU186" i="10"/>
  <c r="ET186" i="10"/>
  <c r="ES186" i="10"/>
  <c r="ER186" i="10"/>
  <c r="EQ186" i="10"/>
  <c r="EP186" i="10"/>
  <c r="EO186" i="10"/>
  <c r="EN186" i="10"/>
  <c r="EM186" i="10"/>
  <c r="EL186" i="10"/>
  <c r="EJ186" i="10"/>
  <c r="DT186" i="10"/>
  <c r="DS186" i="10"/>
  <c r="BY186" i="10"/>
  <c r="BH186" i="10"/>
  <c r="BG186" i="10"/>
  <c r="M186" i="10"/>
  <c r="GD185" i="10"/>
  <c r="GC185" i="10"/>
  <c r="GB185" i="10"/>
  <c r="GA185" i="10"/>
  <c r="FZ185" i="10"/>
  <c r="FY185" i="10"/>
  <c r="FX185" i="10"/>
  <c r="FW185" i="10"/>
  <c r="FV185" i="10"/>
  <c r="FU185" i="10"/>
  <c r="FT185" i="10"/>
  <c r="FS185" i="10"/>
  <c r="FQ185" i="10"/>
  <c r="FP185" i="10"/>
  <c r="FO185" i="10"/>
  <c r="FN185" i="10"/>
  <c r="FM185" i="10"/>
  <c r="FL185" i="10"/>
  <c r="FK185" i="10"/>
  <c r="FJ185" i="10"/>
  <c r="FI185" i="10"/>
  <c r="FH185" i="10"/>
  <c r="FG185" i="10"/>
  <c r="FF185" i="10"/>
  <c r="FE185" i="10"/>
  <c r="FD185" i="10"/>
  <c r="FC185" i="10"/>
  <c r="FB185" i="10"/>
  <c r="FA185" i="10"/>
  <c r="EZ185" i="10"/>
  <c r="EY185" i="10"/>
  <c r="EX185" i="10"/>
  <c r="EW185" i="10"/>
  <c r="EV185" i="10"/>
  <c r="EU185" i="10"/>
  <c r="ET185" i="10"/>
  <c r="ES185" i="10"/>
  <c r="ER185" i="10"/>
  <c r="EQ185" i="10"/>
  <c r="EP185" i="10"/>
  <c r="EO185" i="10"/>
  <c r="EN185" i="10"/>
  <c r="EM185" i="10"/>
  <c r="EL185" i="10"/>
  <c r="EJ185" i="10"/>
  <c r="DT185" i="10"/>
  <c r="DS185" i="10"/>
  <c r="BY185" i="10"/>
  <c r="BH185" i="10"/>
  <c r="BG185" i="10"/>
  <c r="M185" i="10"/>
  <c r="GD184" i="10"/>
  <c r="GC184" i="10"/>
  <c r="GB184" i="10"/>
  <c r="FZ184" i="10"/>
  <c r="FX184" i="10"/>
  <c r="FW184" i="10"/>
  <c r="FV184" i="10"/>
  <c r="FT184" i="10"/>
  <c r="FP184" i="10"/>
  <c r="FN184" i="10"/>
  <c r="FL184" i="10"/>
  <c r="FK184" i="10"/>
  <c r="FJ184" i="10"/>
  <c r="FI184" i="10"/>
  <c r="FH184" i="10"/>
  <c r="FF184" i="10"/>
  <c r="FD184" i="10"/>
  <c r="FB184" i="10"/>
  <c r="EZ184" i="10"/>
  <c r="EY184" i="10"/>
  <c r="EX184" i="10"/>
  <c r="ET184" i="10"/>
  <c r="ER184" i="10"/>
  <c r="EP184" i="10"/>
  <c r="EN184" i="10"/>
  <c r="EL184" i="10"/>
  <c r="EJ184" i="10"/>
  <c r="DT184" i="10"/>
  <c r="DS184" i="10"/>
  <c r="BY184" i="10"/>
  <c r="EK184" i="10" s="1"/>
  <c r="GD183" i="10"/>
  <c r="GC183" i="10"/>
  <c r="GB183" i="10"/>
  <c r="FZ183" i="10"/>
  <c r="FX183" i="10"/>
  <c r="FW183" i="10"/>
  <c r="FV183" i="10"/>
  <c r="FT183" i="10"/>
  <c r="FP183" i="10"/>
  <c r="FO183" i="10"/>
  <c r="FN183" i="10"/>
  <c r="FL183" i="10"/>
  <c r="FJ183" i="10"/>
  <c r="FH183" i="10"/>
  <c r="FF183" i="10"/>
  <c r="FD183" i="10"/>
  <c r="FC183" i="10"/>
  <c r="FB183" i="10"/>
  <c r="EZ183" i="10"/>
  <c r="EY183" i="10"/>
  <c r="EX183" i="10"/>
  <c r="ET183" i="10"/>
  <c r="ER183" i="10"/>
  <c r="EP183" i="10"/>
  <c r="EN183" i="10"/>
  <c r="EL183" i="10"/>
  <c r="EJ183" i="10"/>
  <c r="DT183" i="10"/>
  <c r="DS183" i="10"/>
  <c r="BY183" i="10"/>
  <c r="GD182" i="10"/>
  <c r="GC182" i="10"/>
  <c r="GB182" i="10"/>
  <c r="FZ182" i="10"/>
  <c r="FX182" i="10"/>
  <c r="FV182" i="10"/>
  <c r="FT182" i="10"/>
  <c r="FS182" i="10"/>
  <c r="FP182" i="10"/>
  <c r="FN182" i="10"/>
  <c r="FL182" i="10"/>
  <c r="FJ182" i="10"/>
  <c r="FH182" i="10"/>
  <c r="FG182" i="10"/>
  <c r="FF182" i="10"/>
  <c r="FD182" i="10"/>
  <c r="FB182" i="10"/>
  <c r="EZ182" i="10"/>
  <c r="EY182" i="10"/>
  <c r="EX182" i="10"/>
  <c r="ET182" i="10"/>
  <c r="ER182" i="10"/>
  <c r="EP182" i="10"/>
  <c r="EN182" i="10"/>
  <c r="EM182" i="10"/>
  <c r="EL182" i="10"/>
  <c r="EJ182" i="10"/>
  <c r="DT182" i="10"/>
  <c r="DS182" i="10"/>
  <c r="BY182" i="10"/>
  <c r="GD181" i="10"/>
  <c r="GC181" i="10"/>
  <c r="GB181" i="10"/>
  <c r="FZ181" i="10"/>
  <c r="FX181" i="10"/>
  <c r="FV181" i="10"/>
  <c r="FT181" i="10"/>
  <c r="FP181" i="10"/>
  <c r="FN181" i="10"/>
  <c r="FL181" i="10"/>
  <c r="FJ181" i="10"/>
  <c r="FH181" i="10"/>
  <c r="FF181" i="10"/>
  <c r="FD181" i="10"/>
  <c r="FB181" i="10"/>
  <c r="EZ181" i="10"/>
  <c r="EY181" i="10"/>
  <c r="EX181" i="10"/>
  <c r="ET181" i="10"/>
  <c r="ER181" i="10"/>
  <c r="EP181" i="10"/>
  <c r="EN181" i="10"/>
  <c r="EL181" i="10"/>
  <c r="EJ181" i="10"/>
  <c r="GD180" i="10"/>
  <c r="GC180" i="10"/>
  <c r="GB180" i="10"/>
  <c r="FZ180" i="10"/>
  <c r="FX180" i="10"/>
  <c r="FV180" i="10"/>
  <c r="FT180" i="10"/>
  <c r="FP180" i="10"/>
  <c r="FN180" i="10"/>
  <c r="FL180" i="10"/>
  <c r="FJ180" i="10"/>
  <c r="FH180" i="10"/>
  <c r="FF180" i="10"/>
  <c r="FD180" i="10"/>
  <c r="FB180" i="10"/>
  <c r="EZ180" i="10"/>
  <c r="EY180" i="10"/>
  <c r="EX180" i="10"/>
  <c r="ET180" i="10"/>
  <c r="ER180" i="10"/>
  <c r="EP180" i="10"/>
  <c r="EN180" i="10"/>
  <c r="EL180" i="10"/>
  <c r="EJ180" i="10"/>
  <c r="EO126" i="10" l="1"/>
  <c r="CS124" i="10"/>
  <c r="CW164" i="10"/>
  <c r="DI164" i="10"/>
  <c r="FG181" i="10"/>
  <c r="FS181" i="10"/>
  <c r="FK181" i="10"/>
  <c r="FC180" i="10"/>
  <c r="FC179" i="10" s="1"/>
  <c r="CA179" i="10"/>
  <c r="CK179" i="10"/>
  <c r="DK179" i="10"/>
  <c r="EW181" i="10"/>
  <c r="FW181" i="10"/>
  <c r="EM181" i="10"/>
  <c r="FM205" i="10"/>
  <c r="EM205" i="10"/>
  <c r="FO208" i="10"/>
  <c r="FM216" i="10"/>
  <c r="AE215" i="10"/>
  <c r="BY215" i="10"/>
  <c r="AM227" i="10"/>
  <c r="EM228" i="10"/>
  <c r="O227" i="10"/>
  <c r="FQ230" i="10"/>
  <c r="FS229" i="10"/>
  <c r="EO230" i="10"/>
  <c r="EO227" i="10" s="1"/>
  <c r="FE230" i="10"/>
  <c r="M227" i="10"/>
  <c r="EW228" i="10"/>
  <c r="EK240" i="10"/>
  <c r="M239" i="10"/>
  <c r="EM241" i="10"/>
  <c r="FK243" i="10"/>
  <c r="FW243" i="10"/>
  <c r="EU244" i="10"/>
  <c r="FI244" i="10"/>
  <c r="FU244" i="10"/>
  <c r="EN251" i="10"/>
  <c r="FO255" i="10"/>
  <c r="BY39" i="10"/>
  <c r="FC125" i="10"/>
  <c r="FO125" i="10"/>
  <c r="FO124" i="10" s="1"/>
  <c r="BY152" i="10"/>
  <c r="CO164" i="10"/>
  <c r="FQ253" i="10"/>
  <c r="FO254" i="10"/>
  <c r="FM255" i="10"/>
  <c r="CA124" i="10"/>
  <c r="EM126" i="10"/>
  <c r="EM124" i="10" s="1"/>
  <c r="CQ124" i="10"/>
  <c r="FW205" i="10"/>
  <c r="EU204" i="10"/>
  <c r="EW216" i="10"/>
  <c r="EW215" i="10" s="1"/>
  <c r="FW228" i="10"/>
  <c r="FW227" i="10" s="1"/>
  <c r="EU229" i="10"/>
  <c r="CE227" i="10"/>
  <c r="DE239" i="10"/>
  <c r="EM255" i="10"/>
  <c r="AW67" i="10"/>
  <c r="AU179" i="10"/>
  <c r="EQ181" i="10"/>
  <c r="CQ179" i="10"/>
  <c r="DC179" i="10"/>
  <c r="FC204" i="10"/>
  <c r="EK205" i="10"/>
  <c r="BY203" i="10"/>
  <c r="FI204" i="10"/>
  <c r="EQ205" i="10"/>
  <c r="EQ203" i="10" s="1"/>
  <c r="FC230" i="10"/>
  <c r="FW229" i="10"/>
  <c r="EU230" i="10"/>
  <c r="FO243" i="10"/>
  <c r="FA244" i="10"/>
  <c r="FM253" i="10"/>
  <c r="FU253" i="10"/>
  <c r="EQ254" i="10"/>
  <c r="Q67" i="10"/>
  <c r="AG67" i="10"/>
  <c r="AE110" i="10"/>
  <c r="AQ110" i="10"/>
  <c r="CK124" i="10"/>
  <c r="CY124" i="10"/>
  <c r="DK124" i="10"/>
  <c r="FE180" i="10"/>
  <c r="CS179" i="10"/>
  <c r="FE205" i="10"/>
  <c r="FS205" i="10"/>
  <c r="FS228" i="10"/>
  <c r="EO229" i="10"/>
  <c r="FM229" i="10"/>
  <c r="EW230" i="10"/>
  <c r="FI241" i="10"/>
  <c r="EQ204" i="10"/>
  <c r="EQ228" i="10"/>
  <c r="EK233" i="10"/>
  <c r="EK237" i="10"/>
  <c r="FG125" i="10"/>
  <c r="FG124" i="10" s="1"/>
  <c r="DE164" i="10"/>
  <c r="AC67" i="10"/>
  <c r="AI67" i="10"/>
  <c r="AU67" i="10"/>
  <c r="FG180" i="10"/>
  <c r="CI179" i="10"/>
  <c r="CU179" i="10"/>
  <c r="AY110" i="10"/>
  <c r="EQ125" i="10"/>
  <c r="FS125" i="10"/>
  <c r="FS124" i="10" s="1"/>
  <c r="BY138" i="10"/>
  <c r="CC164" i="10"/>
  <c r="FQ242" i="10"/>
  <c r="AE95" i="10"/>
  <c r="EQ126" i="10"/>
  <c r="CU124" i="10"/>
  <c r="DG124" i="10"/>
  <c r="AM164" i="10"/>
  <c r="CO179" i="10"/>
  <c r="FM180" i="10"/>
  <c r="DM179" i="10"/>
  <c r="EL179" i="10"/>
  <c r="CY253" i="10"/>
  <c r="CY251" i="10" s="1"/>
  <c r="FS183" i="10"/>
  <c r="FS179" i="10" s="1"/>
  <c r="W110" i="10"/>
  <c r="AK124" i="10"/>
  <c r="CI124" i="10"/>
  <c r="DO179" i="10"/>
  <c r="AM239" i="10"/>
  <c r="CY179" i="10"/>
  <c r="FK180" i="10"/>
  <c r="FK179" i="10" s="1"/>
  <c r="AM110" i="10"/>
  <c r="EU125" i="10"/>
  <c r="FU125" i="10"/>
  <c r="CA138" i="10"/>
  <c r="AW152" i="10"/>
  <c r="W164" i="10"/>
  <c r="CU164" i="10"/>
  <c r="AE179" i="10"/>
  <c r="FO181" i="10"/>
  <c r="DT181" i="10"/>
  <c r="Y203" i="10"/>
  <c r="W203" i="10"/>
  <c r="FE208" i="10"/>
  <c r="FQ208" i="10"/>
  <c r="CI203" i="10"/>
  <c r="EQ208" i="10"/>
  <c r="FO216" i="10"/>
  <c r="FO215" i="10" s="1"/>
  <c r="CK227" i="10"/>
  <c r="AI239" i="10"/>
  <c r="EO241" i="10"/>
  <c r="FE241" i="10"/>
  <c r="FA243" i="10"/>
  <c r="EQ252" i="10"/>
  <c r="CE179" i="10"/>
  <c r="CS164" i="10"/>
  <c r="EO208" i="10"/>
  <c r="DI124" i="10"/>
  <c r="FC205" i="10"/>
  <c r="EM216" i="10"/>
  <c r="FQ216" i="10"/>
  <c r="FS230" i="10"/>
  <c r="EK229" i="10"/>
  <c r="EW244" i="10"/>
  <c r="EJ239" i="10"/>
  <c r="EL251" i="10"/>
  <c r="S67" i="10"/>
  <c r="AE67" i="10"/>
  <c r="W67" i="10"/>
  <c r="DC124" i="10"/>
  <c r="CK164" i="10"/>
  <c r="CJ179" i="10"/>
  <c r="DI179" i="10"/>
  <c r="FG204" i="10"/>
  <c r="EO205" i="10"/>
  <c r="FA204" i="10"/>
  <c r="EU205" i="10"/>
  <c r="FU205" i="10"/>
  <c r="EW208" i="10"/>
  <c r="FK208" i="10"/>
  <c r="FK203" i="10" s="1"/>
  <c r="EU216" i="10"/>
  <c r="EU215" i="10" s="1"/>
  <c r="FU228" i="10"/>
  <c r="FG229" i="10"/>
  <c r="FU229" i="10"/>
  <c r="EQ230" i="10"/>
  <c r="FG230" i="10"/>
  <c r="FA230" i="10"/>
  <c r="EU241" i="10"/>
  <c r="EW241" i="10"/>
  <c r="FG243" i="10"/>
  <c r="EO244" i="10"/>
  <c r="FQ244" i="10"/>
  <c r="EO253" i="10"/>
  <c r="GF235" i="10"/>
  <c r="EJ251" i="10"/>
  <c r="BG10" i="10"/>
  <c r="FG208" i="10"/>
  <c r="FM204" i="10"/>
  <c r="FO228" i="10"/>
  <c r="FA229" i="10"/>
  <c r="FC243" i="10"/>
  <c r="FK244" i="10"/>
  <c r="ET203" i="10"/>
  <c r="EU181" i="10"/>
  <c r="EU179" i="10" s="1"/>
  <c r="EK231" i="10"/>
  <c r="EL239" i="10"/>
  <c r="AW95" i="10"/>
  <c r="Q95" i="10"/>
  <c r="AW110" i="10"/>
  <c r="AI110" i="10"/>
  <c r="Q110" i="10"/>
  <c r="EK126" i="10"/>
  <c r="AO124" i="10"/>
  <c r="DE124" i="10"/>
  <c r="DA124" i="10"/>
  <c r="CQ164" i="10"/>
  <c r="DC164" i="10"/>
  <c r="FU204" i="10"/>
  <c r="FA208" i="10"/>
  <c r="EU228" i="10"/>
  <c r="EU227" i="10" s="1"/>
  <c r="FI229" i="10"/>
  <c r="FO230" i="10"/>
  <c r="FI243" i="10"/>
  <c r="FS244" i="10"/>
  <c r="AQ215" i="10"/>
  <c r="AO251" i="10"/>
  <c r="BG218" i="10"/>
  <c r="GE218" i="10" s="1"/>
  <c r="EQ241" i="10"/>
  <c r="EQ239" i="10" s="1"/>
  <c r="FG241" i="10"/>
  <c r="EK244" i="10"/>
  <c r="EK182" i="10"/>
  <c r="S203" i="10"/>
  <c r="EM218" i="10"/>
  <c r="BH218" i="10"/>
  <c r="GF218" i="10" s="1"/>
  <c r="AS227" i="10"/>
  <c r="BC254" i="10"/>
  <c r="U254" i="10"/>
  <c r="EW125" i="10"/>
  <c r="AO179" i="10"/>
  <c r="DC39" i="10"/>
  <c r="AS67" i="10"/>
  <c r="Y67" i="10"/>
  <c r="AY67" i="10"/>
  <c r="W95" i="10"/>
  <c r="AI95" i="10"/>
  <c r="AC124" i="10"/>
  <c r="BG131" i="10"/>
  <c r="GE131" i="10" s="1"/>
  <c r="FU131" i="10"/>
  <c r="FA126" i="10"/>
  <c r="DS126" i="10"/>
  <c r="DE138" i="10"/>
  <c r="W152" i="10"/>
  <c r="Y179" i="10"/>
  <c r="AM179" i="10"/>
  <c r="FW180" i="10"/>
  <c r="AY179" i="10"/>
  <c r="W179" i="10"/>
  <c r="AK179" i="10"/>
  <c r="FG205" i="10"/>
  <c r="BH208" i="10"/>
  <c r="FI230" i="10"/>
  <c r="FC244" i="10"/>
  <c r="FA205" i="10"/>
  <c r="AC203" i="10"/>
  <c r="DT205" i="10"/>
  <c r="EW206" i="10"/>
  <c r="FA216" i="10"/>
  <c r="AC215" i="10"/>
  <c r="FA228" i="10"/>
  <c r="CO227" i="10"/>
  <c r="AU239" i="10"/>
  <c r="X254" i="10"/>
  <c r="FE216" i="10"/>
  <c r="FE215" i="10" s="1"/>
  <c r="AG203" i="10"/>
  <c r="FS208" i="10"/>
  <c r="FU240" i="10"/>
  <c r="FC181" i="10"/>
  <c r="AW179" i="10"/>
  <c r="W215" i="10"/>
  <c r="AM24" i="10"/>
  <c r="AE239" i="10"/>
  <c r="FQ205" i="10"/>
  <c r="FQ203" i="10" s="1"/>
  <c r="AE203" i="10"/>
  <c r="AO203" i="10"/>
  <c r="FI208" i="10"/>
  <c r="FU208" i="10"/>
  <c r="DS204" i="10"/>
  <c r="EM206" i="10"/>
  <c r="FO206" i="10"/>
  <c r="EO216" i="10"/>
  <c r="EO215" i="10" s="1"/>
  <c r="Q215" i="10"/>
  <c r="AU215" i="10"/>
  <c r="FK219" i="10"/>
  <c r="AM215" i="10"/>
  <c r="FU230" i="10"/>
  <c r="EO228" i="10"/>
  <c r="FQ228" i="10"/>
  <c r="DE227" i="10"/>
  <c r="FC229" i="10"/>
  <c r="FC227" i="10" s="1"/>
  <c r="DA227" i="10"/>
  <c r="AY239" i="10"/>
  <c r="FW240" i="10"/>
  <c r="FW239" i="10" s="1"/>
  <c r="FQ243" i="10"/>
  <c r="EM244" i="10"/>
  <c r="FM244" i="10"/>
  <c r="FM252" i="10"/>
  <c r="EM254" i="10"/>
  <c r="FE204" i="10"/>
  <c r="EQ216" i="10"/>
  <c r="EQ215" i="10" s="1"/>
  <c r="FI216" i="10"/>
  <c r="FI215" i="10" s="1"/>
  <c r="AG179" i="10"/>
  <c r="AW203" i="10"/>
  <c r="FG216" i="10"/>
  <c r="FG215" i="10" s="1"/>
  <c r="FW230" i="10"/>
  <c r="EO254" i="10"/>
  <c r="EO251" i="10" s="1"/>
  <c r="AU95" i="10"/>
  <c r="AU110" i="10"/>
  <c r="DT126" i="10"/>
  <c r="AO152" i="10"/>
  <c r="AE164" i="10"/>
  <c r="BY164" i="10"/>
  <c r="DA164" i="10"/>
  <c r="CG179" i="10"/>
  <c r="DE179" i="10"/>
  <c r="FG254" i="10"/>
  <c r="FS254" i="10"/>
  <c r="EO255" i="10"/>
  <c r="CA251" i="10"/>
  <c r="EM253" i="10"/>
  <c r="DA251" i="10"/>
  <c r="DK251" i="10"/>
  <c r="BY191" i="10"/>
  <c r="FU216" i="10"/>
  <c r="DK215" i="10"/>
  <c r="FW216" i="10"/>
  <c r="FW215" i="10" s="1"/>
  <c r="CS227" i="10"/>
  <c r="EM230" i="10"/>
  <c r="FM240" i="10"/>
  <c r="DK39" i="10"/>
  <c r="AQ95" i="10"/>
  <c r="AC95" i="10"/>
  <c r="AG110" i="10"/>
  <c r="FK125" i="10"/>
  <c r="FK124" i="10" s="1"/>
  <c r="FW125" i="10"/>
  <c r="FW124" i="10" s="1"/>
  <c r="EU126" i="10"/>
  <c r="Y124" i="10"/>
  <c r="CO124" i="10"/>
  <c r="BY124" i="10"/>
  <c r="FI126" i="10"/>
  <c r="CO138" i="10"/>
  <c r="CY164" i="10"/>
  <c r="DK164" i="10"/>
  <c r="AS179" i="10"/>
  <c r="Q24" i="10"/>
  <c r="Q39" i="10"/>
  <c r="AO67" i="10"/>
  <c r="AM95" i="10"/>
  <c r="AG152" i="10"/>
  <c r="AU164" i="10"/>
  <c r="EW204" i="10"/>
  <c r="FW204" i="10"/>
  <c r="AK203" i="10"/>
  <c r="FM208" i="10"/>
  <c r="DT204" i="10"/>
  <c r="FS204" i="10"/>
  <c r="FS203" i="10" s="1"/>
  <c r="EW205" i="10"/>
  <c r="DS205" i="10"/>
  <c r="FG206" i="10"/>
  <c r="EO207" i="10"/>
  <c r="FC208" i="10"/>
  <c r="AK215" i="10"/>
  <c r="AI215" i="10"/>
  <c r="FM228" i="10"/>
  <c r="EW229" i="10"/>
  <c r="FM230" i="10"/>
  <c r="FM227" i="10" s="1"/>
  <c r="FI228" i="10"/>
  <c r="EQ229" i="10"/>
  <c r="EQ227" i="10" s="1"/>
  <c r="AQ239" i="10"/>
  <c r="FE244" i="10"/>
  <c r="FQ240" i="10"/>
  <c r="FC241" i="10"/>
  <c r="EW243" i="10"/>
  <c r="Q251" i="10"/>
  <c r="FC254" i="10"/>
  <c r="EW253" i="10"/>
  <c r="DI251" i="10"/>
  <c r="GE235" i="10"/>
  <c r="W39" i="10"/>
  <c r="CU39" i="10"/>
  <c r="AK67" i="10"/>
  <c r="O67" i="10"/>
  <c r="AQ67" i="10"/>
  <c r="Y95" i="10"/>
  <c r="AY95" i="10"/>
  <c r="AK95" i="10"/>
  <c r="AO110" i="10"/>
  <c r="AS124" i="10"/>
  <c r="CW124" i="10"/>
  <c r="FQ126" i="10"/>
  <c r="CW138" i="10"/>
  <c r="DG164" i="10"/>
  <c r="O179" i="10"/>
  <c r="FO180" i="10"/>
  <c r="FO179" i="10" s="1"/>
  <c r="AC179" i="10"/>
  <c r="S179" i="10"/>
  <c r="BY179" i="10"/>
  <c r="CW179" i="10"/>
  <c r="CC179" i="10"/>
  <c r="DA179" i="10"/>
  <c r="CI227" i="10"/>
  <c r="DI227" i="10"/>
  <c r="AY251" i="10"/>
  <c r="FA255" i="10"/>
  <c r="W81" i="10"/>
  <c r="AG81" i="10"/>
  <c r="AO81" i="10"/>
  <c r="S81" i="10"/>
  <c r="AE81" i="10"/>
  <c r="AM81" i="10"/>
  <c r="FS193" i="10"/>
  <c r="AO191" i="10"/>
  <c r="CC191" i="10"/>
  <c r="CO191" i="10"/>
  <c r="CW191" i="10"/>
  <c r="DE191" i="10"/>
  <c r="S191" i="10"/>
  <c r="AE191" i="10"/>
  <c r="AW191" i="10"/>
  <c r="AI191" i="10"/>
  <c r="Q191" i="10"/>
  <c r="AS191" i="10"/>
  <c r="FS192" i="10"/>
  <c r="FS191" i="10" s="1"/>
  <c r="FM193" i="10"/>
  <c r="FU193" i="10"/>
  <c r="EM194" i="10"/>
  <c r="CK191" i="10"/>
  <c r="CU191" i="10"/>
  <c r="DC191" i="10"/>
  <c r="DK191" i="10"/>
  <c r="FE254" i="10"/>
  <c r="FM254" i="10"/>
  <c r="CE251" i="10"/>
  <c r="FC255" i="10"/>
  <c r="FK255" i="10"/>
  <c r="FS255" i="10"/>
  <c r="EO252" i="10"/>
  <c r="FU254" i="10"/>
  <c r="FS253" i="10"/>
  <c r="EK254" i="10"/>
  <c r="FG240" i="10"/>
  <c r="FO240" i="10"/>
  <c r="FS241" i="10"/>
  <c r="Q239" i="10"/>
  <c r="Y239" i="10"/>
  <c r="AS239" i="10"/>
  <c r="CC239" i="10"/>
  <c r="FE243" i="10"/>
  <c r="FM243" i="10"/>
  <c r="FU243" i="10"/>
  <c r="CA239" i="10"/>
  <c r="FG244" i="10"/>
  <c r="FO244" i="10"/>
  <c r="FW244" i="10"/>
  <c r="FC228" i="10"/>
  <c r="EM229" i="10"/>
  <c r="EM227" i="10" s="1"/>
  <c r="S227" i="10"/>
  <c r="GE233" i="10"/>
  <c r="GE237" i="10"/>
  <c r="GF238" i="10"/>
  <c r="CW227" i="10"/>
  <c r="FQ229" i="10"/>
  <c r="FQ227" i="10" s="1"/>
  <c r="AC227" i="10"/>
  <c r="AK227" i="10"/>
  <c r="AU227" i="10"/>
  <c r="W227" i="10"/>
  <c r="AG227" i="10"/>
  <c r="FS216" i="10"/>
  <c r="FS215" i="10" s="1"/>
  <c r="FC216" i="10"/>
  <c r="FC215" i="10" s="1"/>
  <c r="FK216" i="10"/>
  <c r="FG218" i="10"/>
  <c r="AY215" i="10"/>
  <c r="FC206" i="10"/>
  <c r="AS203" i="10"/>
  <c r="FI205" i="10"/>
  <c r="EK209" i="10"/>
  <c r="Q203" i="10"/>
  <c r="U204" i="10"/>
  <c r="ES204" i="10" s="1"/>
  <c r="FW206" i="10"/>
  <c r="FW203" i="10" s="1"/>
  <c r="EU207" i="10"/>
  <c r="EU203" i="10" s="1"/>
  <c r="BG208" i="10"/>
  <c r="EO194" i="10"/>
  <c r="EO191" i="10" s="1"/>
  <c r="FO194" i="10"/>
  <c r="EQ192" i="10"/>
  <c r="EQ191" i="10" s="1"/>
  <c r="CA191" i="10"/>
  <c r="FQ194" i="10"/>
  <c r="FQ191" i="10" s="1"/>
  <c r="Q179" i="10"/>
  <c r="EM180" i="10"/>
  <c r="EM179" i="10" s="1"/>
  <c r="EW180" i="10"/>
  <c r="EW179" i="10" s="1"/>
  <c r="FA180" i="10"/>
  <c r="FI180" i="10"/>
  <c r="FQ180" i="10"/>
  <c r="AQ179" i="10"/>
  <c r="EQ183" i="10"/>
  <c r="AI179" i="10"/>
  <c r="DS180" i="10"/>
  <c r="S164" i="10"/>
  <c r="U166" i="10"/>
  <c r="CI164" i="10"/>
  <c r="Y164" i="10"/>
  <c r="AI164" i="10"/>
  <c r="AQ164" i="10"/>
  <c r="AY164" i="10"/>
  <c r="Q164" i="10"/>
  <c r="X166" i="10"/>
  <c r="AI152" i="10"/>
  <c r="AS152" i="10"/>
  <c r="AQ152" i="10"/>
  <c r="AC152" i="10"/>
  <c r="CA152" i="10"/>
  <c r="CQ152" i="10"/>
  <c r="DG152" i="10"/>
  <c r="CC152" i="10"/>
  <c r="CO152" i="10"/>
  <c r="DE152" i="10"/>
  <c r="Y152" i="10"/>
  <c r="AY152" i="10"/>
  <c r="AK152" i="10"/>
  <c r="CI152" i="10"/>
  <c r="CY152" i="10"/>
  <c r="CW152" i="10"/>
  <c r="EO125" i="10"/>
  <c r="EO124" i="10" s="1"/>
  <c r="EW129" i="10"/>
  <c r="EW124" i="10" s="1"/>
  <c r="FA130" i="10"/>
  <c r="FQ130" i="10"/>
  <c r="BH131" i="10"/>
  <c r="GF131" i="10" s="1"/>
  <c r="W124" i="10"/>
  <c r="AG124" i="10"/>
  <c r="AW124" i="10"/>
  <c r="EK131" i="10"/>
  <c r="S124" i="10"/>
  <c r="FA125" i="10"/>
  <c r="FI125" i="10"/>
  <c r="FI124" i="10" s="1"/>
  <c r="FQ125" i="10"/>
  <c r="FM126" i="10"/>
  <c r="O110" i="10"/>
  <c r="Y110" i="10"/>
  <c r="AS95" i="10"/>
  <c r="S95" i="10"/>
  <c r="AG95" i="10"/>
  <c r="AO95" i="10"/>
  <c r="O95" i="10"/>
  <c r="S24" i="10"/>
  <c r="AE24" i="10"/>
  <c r="AU24" i="10"/>
  <c r="AI24" i="10"/>
  <c r="AQ24" i="10"/>
  <c r="AY24" i="10"/>
  <c r="AY191" i="10"/>
  <c r="CQ39" i="10"/>
  <c r="DG39" i="10"/>
  <c r="GB251" i="10"/>
  <c r="ET124" i="10"/>
  <c r="GD124" i="10"/>
  <c r="M124" i="10"/>
  <c r="U12" i="10"/>
  <c r="CA9" i="10"/>
  <c r="W24" i="10"/>
  <c r="AG24" i="10"/>
  <c r="AO24" i="10"/>
  <c r="AW24" i="10"/>
  <c r="AC24" i="10"/>
  <c r="AK24" i="10"/>
  <c r="AS24" i="10"/>
  <c r="O39" i="10"/>
  <c r="CC39" i="10"/>
  <c r="CO39" i="10"/>
  <c r="CW39" i="10"/>
  <c r="DE39" i="10"/>
  <c r="CE39" i="10"/>
  <c r="CS39" i="10"/>
  <c r="DA39" i="10"/>
  <c r="DI39" i="10"/>
  <c r="CK39" i="10"/>
  <c r="BC140" i="10"/>
  <c r="X140" i="10"/>
  <c r="U140" i="10"/>
  <c r="FA254" i="10"/>
  <c r="FI254" i="10"/>
  <c r="FQ254" i="10"/>
  <c r="EQ255" i="10"/>
  <c r="DE251" i="10"/>
  <c r="DO254" i="10"/>
  <c r="CG254" i="10"/>
  <c r="ER215" i="10"/>
  <c r="EX215" i="10"/>
  <c r="FB215" i="10"/>
  <c r="FF215" i="10"/>
  <c r="FJ215" i="10"/>
  <c r="FN215" i="10"/>
  <c r="GC215" i="10"/>
  <c r="ER227" i="10"/>
  <c r="EX227" i="10"/>
  <c r="FB227" i="10"/>
  <c r="FF227" i="10"/>
  <c r="FJ227" i="10"/>
  <c r="FN227" i="10"/>
  <c r="GC227" i="10"/>
  <c r="GD239" i="10"/>
  <c r="Y24" i="10"/>
  <c r="AS39" i="10"/>
  <c r="AE39" i="10"/>
  <c r="DM110" i="10"/>
  <c r="CY39" i="10"/>
  <c r="GD191" i="10"/>
  <c r="GB203" i="10"/>
  <c r="FV179" i="10"/>
  <c r="GB179" i="10"/>
  <c r="Q152" i="10"/>
  <c r="S152" i="10"/>
  <c r="AE152" i="10"/>
  <c r="AM152" i="10"/>
  <c r="AU152" i="10"/>
  <c r="BC181" i="10"/>
  <c r="U181" i="10"/>
  <c r="ES181" i="10" s="1"/>
  <c r="CA164" i="10"/>
  <c r="AI203" i="10"/>
  <c r="AQ203" i="10"/>
  <c r="AY203" i="10"/>
  <c r="CA203" i="10"/>
  <c r="CJ242" i="10"/>
  <c r="DG251" i="10"/>
  <c r="CK152" i="10"/>
  <c r="CU152" i="10"/>
  <c r="DC152" i="10"/>
  <c r="DK152" i="10"/>
  <c r="AC239" i="10"/>
  <c r="AK239" i="10"/>
  <c r="S239" i="10"/>
  <c r="CE239" i="10"/>
  <c r="CI81" i="10"/>
  <c r="CU81" i="10"/>
  <c r="DC81" i="10"/>
  <c r="DK81" i="10"/>
  <c r="U98" i="10"/>
  <c r="DE95" i="10"/>
  <c r="AC110" i="10"/>
  <c r="AK110" i="10"/>
  <c r="AS110" i="10"/>
  <c r="S110" i="10"/>
  <c r="CA110" i="10"/>
  <c r="CI110" i="10"/>
  <c r="DA110" i="10"/>
  <c r="DI110" i="10"/>
  <c r="CG110" i="10"/>
  <c r="CC110" i="10"/>
  <c r="CJ110" i="10"/>
  <c r="DO110" i="10"/>
  <c r="AE124" i="10"/>
  <c r="AM124" i="10"/>
  <c r="AU124" i="10"/>
  <c r="O124" i="10"/>
  <c r="AI124" i="10"/>
  <c r="AQ124" i="10"/>
  <c r="AY124" i="10"/>
  <c r="Q124" i="10"/>
  <c r="O138" i="10"/>
  <c r="Y138" i="10"/>
  <c r="AI138" i="10"/>
  <c r="AQ138" i="10"/>
  <c r="AY138" i="10"/>
  <c r="Q138" i="10"/>
  <c r="AG138" i="10"/>
  <c r="AO138" i="10"/>
  <c r="CC138" i="10"/>
  <c r="CS138" i="10"/>
  <c r="DA138" i="10"/>
  <c r="DI138" i="10"/>
  <c r="CE138" i="10"/>
  <c r="CQ138" i="10"/>
  <c r="CY138" i="10"/>
  <c r="DG138" i="10"/>
  <c r="CI138" i="10"/>
  <c r="CK138" i="10"/>
  <c r="CU138" i="10"/>
  <c r="DC138" i="10"/>
  <c r="DK138" i="10"/>
  <c r="CE191" i="10"/>
  <c r="CQ191" i="10"/>
  <c r="CY191" i="10"/>
  <c r="DG191" i="10"/>
  <c r="CI191" i="10"/>
  <c r="CS191" i="10"/>
  <c r="DA191" i="10"/>
  <c r="DI191" i="10"/>
  <c r="O203" i="10"/>
  <c r="CK203" i="10"/>
  <c r="CU203" i="10"/>
  <c r="DC203" i="10"/>
  <c r="DK203" i="10"/>
  <c r="CY203" i="10"/>
  <c r="CS203" i="10"/>
  <c r="O215" i="10"/>
  <c r="Y215" i="10"/>
  <c r="AS215" i="10"/>
  <c r="S215" i="10"/>
  <c r="AO215" i="10"/>
  <c r="AW215" i="10"/>
  <c r="AG215" i="10"/>
  <c r="AQ227" i="10"/>
  <c r="AY227" i="10"/>
  <c r="AO227" i="10"/>
  <c r="AW227" i="10"/>
  <c r="CA227" i="10"/>
  <c r="CU227" i="10"/>
  <c r="DC227" i="10"/>
  <c r="DK227" i="10"/>
  <c r="CC227" i="10"/>
  <c r="CQ227" i="10"/>
  <c r="CY227" i="10"/>
  <c r="DG227" i="10"/>
  <c r="AO239" i="10"/>
  <c r="AW239" i="10"/>
  <c r="O239" i="10"/>
  <c r="O191" i="10"/>
  <c r="EM193" i="10"/>
  <c r="CI239" i="10"/>
  <c r="EU243" i="10"/>
  <c r="O251" i="10"/>
  <c r="EM252" i="10"/>
  <c r="Y251" i="10"/>
  <c r="EW252" i="10"/>
  <c r="EW251" i="10" s="1"/>
  <c r="S251" i="10"/>
  <c r="EQ253" i="10"/>
  <c r="EK252" i="10"/>
  <c r="BY251" i="10"/>
  <c r="DS252" i="10"/>
  <c r="EU253" i="10"/>
  <c r="EU251" i="10" s="1"/>
  <c r="CI251" i="10"/>
  <c r="DT180" i="10"/>
  <c r="DT179" i="10" s="1"/>
  <c r="GC179" i="10"/>
  <c r="EO181" i="10"/>
  <c r="EO179" i="10" s="1"/>
  <c r="FA181" i="10"/>
  <c r="FE181" i="10"/>
  <c r="FE179" i="10" s="1"/>
  <c r="FI181" i="10"/>
  <c r="FM181" i="10"/>
  <c r="FQ181" i="10"/>
  <c r="EK186" i="10"/>
  <c r="GE187" i="10"/>
  <c r="GF188" i="10"/>
  <c r="EK190" i="10"/>
  <c r="EP191" i="10"/>
  <c r="EU191" i="10"/>
  <c r="EZ191" i="10"/>
  <c r="FD191" i="10"/>
  <c r="FH191" i="10"/>
  <c r="FL191" i="10"/>
  <c r="FP191" i="10"/>
  <c r="FU192" i="10"/>
  <c r="FZ191" i="10"/>
  <c r="EY179" i="10"/>
  <c r="FG179" i="10"/>
  <c r="FX179" i="10"/>
  <c r="GB191" i="10"/>
  <c r="FD215" i="10"/>
  <c r="FL215" i="10"/>
  <c r="FU215" i="10"/>
  <c r="Y191" i="10"/>
  <c r="ET179" i="10"/>
  <c r="FT179" i="10"/>
  <c r="GD179" i="10"/>
  <c r="GD203" i="10"/>
  <c r="EP215" i="10"/>
  <c r="EZ215" i="10"/>
  <c r="FH215" i="10"/>
  <c r="FP215" i="10"/>
  <c r="EK180" i="10"/>
  <c r="DS181" i="10"/>
  <c r="DS179" i="10" s="1"/>
  <c r="FG193" i="10"/>
  <c r="FG191" i="10" s="1"/>
  <c r="FO193" i="10"/>
  <c r="FO191" i="10" s="1"/>
  <c r="FZ203" i="10"/>
  <c r="GE185" i="10"/>
  <c r="GF186" i="10"/>
  <c r="EK188" i="10"/>
  <c r="GE189" i="10"/>
  <c r="GF190" i="10"/>
  <c r="ER191" i="10"/>
  <c r="EX191" i="10"/>
  <c r="FB191" i="10"/>
  <c r="FF191" i="10"/>
  <c r="FJ191" i="10"/>
  <c r="FN191" i="10"/>
  <c r="FW191" i="10"/>
  <c r="GC191" i="10"/>
  <c r="EM203" i="10"/>
  <c r="GC203" i="10"/>
  <c r="ET215" i="10"/>
  <c r="EY215" i="10"/>
  <c r="FT215" i="10"/>
  <c r="FX215" i="10"/>
  <c r="GD215" i="10"/>
  <c r="GD227" i="10"/>
  <c r="EP239" i="10"/>
  <c r="EZ239" i="10"/>
  <c r="FD239" i="10"/>
  <c r="FH239" i="10"/>
  <c r="FL239" i="10"/>
  <c r="FP239" i="10"/>
  <c r="FZ239" i="10"/>
  <c r="GC251" i="10"/>
  <c r="EP124" i="10"/>
  <c r="EZ124" i="10"/>
  <c r="FD124" i="10"/>
  <c r="FH124" i="10"/>
  <c r="FL124" i="10"/>
  <c r="FP124" i="10"/>
  <c r="FZ124" i="10"/>
  <c r="DM45" i="10"/>
  <c r="CG45" i="10"/>
  <c r="CQ203" i="10"/>
  <c r="DA203" i="10"/>
  <c r="DI203" i="10"/>
  <c r="CO203" i="10"/>
  <c r="CW203" i="10"/>
  <c r="DG203" i="10"/>
  <c r="CC203" i="10"/>
  <c r="DE203" i="10"/>
  <c r="DO207" i="10"/>
  <c r="CJ207" i="10"/>
  <c r="CG207" i="10"/>
  <c r="CE203" i="10"/>
  <c r="EP227" i="10"/>
  <c r="EZ227" i="10"/>
  <c r="FD227" i="10"/>
  <c r="FH227" i="10"/>
  <c r="FL227" i="10"/>
  <c r="FP227" i="10"/>
  <c r="FZ227" i="10"/>
  <c r="GF233" i="10"/>
  <c r="EK235" i="10"/>
  <c r="GB239" i="10"/>
  <c r="GD251" i="10"/>
  <c r="EQ124" i="10"/>
  <c r="GB124" i="10"/>
  <c r="CA95" i="10"/>
  <c r="O164" i="10"/>
  <c r="AG164" i="10"/>
  <c r="AO164" i="10"/>
  <c r="AW164" i="10"/>
  <c r="AM203" i="10"/>
  <c r="AU203" i="10"/>
  <c r="DA239" i="10"/>
  <c r="DI239" i="10"/>
  <c r="CK239" i="10"/>
  <c r="DK239" i="10"/>
  <c r="FA215" i="10"/>
  <c r="FM215" i="10"/>
  <c r="FQ215" i="10"/>
  <c r="FV215" i="10"/>
  <c r="GB215" i="10"/>
  <c r="GB227" i="10"/>
  <c r="ER239" i="10"/>
  <c r="EX239" i="10"/>
  <c r="FB239" i="10"/>
  <c r="FF239" i="10"/>
  <c r="FJ239" i="10"/>
  <c r="FN239" i="10"/>
  <c r="GC239" i="10"/>
  <c r="FT251" i="10"/>
  <c r="ER124" i="10"/>
  <c r="EX124" i="10"/>
  <c r="FB124" i="10"/>
  <c r="FF124" i="10"/>
  <c r="FJ124" i="10"/>
  <c r="FN124" i="10"/>
  <c r="GC124" i="10"/>
  <c r="O24" i="10"/>
  <c r="BC155" i="10"/>
  <c r="X155" i="10"/>
  <c r="BA155" i="10"/>
  <c r="U155" i="10"/>
  <c r="W239" i="10"/>
  <c r="AG239" i="10"/>
  <c r="AC39" i="10"/>
  <c r="AK39" i="10"/>
  <c r="DM124" i="10"/>
  <c r="CJ157" i="10"/>
  <c r="X204" i="10"/>
  <c r="EV204" i="10" s="1"/>
  <c r="S39" i="10"/>
  <c r="CI39" i="10"/>
  <c r="BA67" i="10"/>
  <c r="X98" i="10"/>
  <c r="S138" i="10"/>
  <c r="AE138" i="10"/>
  <c r="AM138" i="10"/>
  <c r="AU138" i="10"/>
  <c r="AC138" i="10"/>
  <c r="AK138" i="10"/>
  <c r="CE152" i="10"/>
  <c r="CS152" i="10"/>
  <c r="DA152" i="10"/>
  <c r="DI152" i="10"/>
  <c r="AC164" i="10"/>
  <c r="AK164" i="10"/>
  <c r="AS164" i="10"/>
  <c r="BA166" i="10"/>
  <c r="X181" i="10"/>
  <c r="EV181" i="10" s="1"/>
  <c r="CG242" i="10"/>
  <c r="DM242" i="10"/>
  <c r="AS251" i="10"/>
  <c r="FU255" i="10"/>
  <c r="CQ253" i="10"/>
  <c r="CQ251" i="10" s="1"/>
  <c r="DC253" i="10"/>
  <c r="DC251" i="10" s="1"/>
  <c r="CJ254" i="10"/>
  <c r="CK251" i="10"/>
  <c r="FW255" i="10"/>
  <c r="FW251" i="10" s="1"/>
  <c r="AG39" i="10"/>
  <c r="AO39" i="10"/>
  <c r="AW39" i="10"/>
  <c r="Y39" i="10"/>
  <c r="AI39" i="10"/>
  <c r="CA39" i="10"/>
  <c r="CG81" i="10"/>
  <c r="W138" i="10"/>
  <c r="O152" i="10"/>
  <c r="CG157" i="10"/>
  <c r="BA204" i="10"/>
  <c r="FY204" i="10" s="1"/>
  <c r="U241" i="10"/>
  <c r="W251" i="10"/>
  <c r="CU253" i="10"/>
  <c r="FG253" i="10" s="1"/>
  <c r="BH10" i="10"/>
  <c r="U11" i="10"/>
  <c r="X11" i="10"/>
  <c r="BC12" i="10"/>
  <c r="U13" i="10"/>
  <c r="X13" i="10"/>
  <c r="BA13" i="10"/>
  <c r="DT252" i="10"/>
  <c r="EP251" i="10"/>
  <c r="ER251" i="10"/>
  <c r="ET251" i="10"/>
  <c r="EX251" i="10"/>
  <c r="EZ251" i="10"/>
  <c r="FD251" i="10"/>
  <c r="FH251" i="10"/>
  <c r="FL251" i="10"/>
  <c r="FN251" i="10"/>
  <c r="FQ252" i="10"/>
  <c r="FV251" i="10"/>
  <c r="FX251" i="10"/>
  <c r="EK256" i="10"/>
  <c r="GF256" i="10"/>
  <c r="GE257" i="10"/>
  <c r="EK258" i="10"/>
  <c r="GF258" i="10"/>
  <c r="GE259" i="10"/>
  <c r="EK260" i="10"/>
  <c r="GF260" i="10"/>
  <c r="GE261" i="10"/>
  <c r="EK262" i="10"/>
  <c r="GF262" i="10"/>
  <c r="FR263" i="10"/>
  <c r="FR269" i="10" s="1"/>
  <c r="U252" i="10"/>
  <c r="ES252" i="10" s="1"/>
  <c r="X252" i="10"/>
  <c r="EV252" i="10" s="1"/>
  <c r="GE246" i="10"/>
  <c r="EK246" i="10"/>
  <c r="GF246" i="10"/>
  <c r="GE248" i="10"/>
  <c r="EK248" i="10"/>
  <c r="GF248" i="10"/>
  <c r="GF249" i="10"/>
  <c r="GE250" i="10"/>
  <c r="EK250" i="10"/>
  <c r="U242" i="10"/>
  <c r="CG244" i="10"/>
  <c r="CJ244" i="10"/>
  <c r="EV244" i="10" s="1"/>
  <c r="CG245" i="10"/>
  <c r="ES245" i="10" s="1"/>
  <c r="ET227" i="10"/>
  <c r="EW227" i="10"/>
  <c r="EY227" i="10"/>
  <c r="FE227" i="10"/>
  <c r="FK227" i="10"/>
  <c r="FT227" i="10"/>
  <c r="FV227" i="10"/>
  <c r="FX227" i="10"/>
  <c r="FZ215" i="10"/>
  <c r="U216" i="10"/>
  <c r="X216" i="10"/>
  <c r="U217" i="10"/>
  <c r="ES217" i="10" s="1"/>
  <c r="X217" i="10"/>
  <c r="EV217" i="10" s="1"/>
  <c r="EP203" i="10"/>
  <c r="ER203" i="10"/>
  <c r="EX203" i="10"/>
  <c r="EZ203" i="10"/>
  <c r="FB203" i="10"/>
  <c r="FD203" i="10"/>
  <c r="FF203" i="10"/>
  <c r="FH203" i="10"/>
  <c r="FJ203" i="10"/>
  <c r="FL203" i="10"/>
  <c r="FN203" i="10"/>
  <c r="FP203" i="10"/>
  <c r="GE211" i="10"/>
  <c r="EK211" i="10"/>
  <c r="GF211" i="10"/>
  <c r="GE213" i="10"/>
  <c r="EK213" i="10"/>
  <c r="GF213" i="10"/>
  <c r="U206" i="10"/>
  <c r="X206" i="10"/>
  <c r="FY208" i="10"/>
  <c r="CG209" i="10"/>
  <c r="ES209" i="10" s="1"/>
  <c r="CJ209" i="10"/>
  <c r="EV209" i="10" s="1"/>
  <c r="DM209" i="10"/>
  <c r="FY209" i="10" s="1"/>
  <c r="DM207" i="10"/>
  <c r="FY207" i="10" s="1"/>
  <c r="ET191" i="10"/>
  <c r="EW191" i="10"/>
  <c r="EY191" i="10"/>
  <c r="FA191" i="10"/>
  <c r="FC191" i="10"/>
  <c r="FE191" i="10"/>
  <c r="FI191" i="10"/>
  <c r="FK191" i="10"/>
  <c r="FM191" i="10"/>
  <c r="FT191" i="10"/>
  <c r="FV191" i="10"/>
  <c r="FX191" i="10"/>
  <c r="EP179" i="10"/>
  <c r="ER179" i="10"/>
  <c r="EX179" i="10"/>
  <c r="EZ179" i="10"/>
  <c r="FB179" i="10"/>
  <c r="FD179" i="10"/>
  <c r="FF179" i="10"/>
  <c r="FH179" i="10"/>
  <c r="FJ179" i="10"/>
  <c r="FL179" i="10"/>
  <c r="FN179" i="10"/>
  <c r="FP179" i="10"/>
  <c r="FU179" i="10"/>
  <c r="FW179" i="10"/>
  <c r="FZ179" i="10"/>
  <c r="U183" i="10"/>
  <c r="ES183" i="10" s="1"/>
  <c r="BA183" i="10"/>
  <c r="FY183" i="10" s="1"/>
  <c r="U168" i="10"/>
  <c r="BA168" i="10"/>
  <c r="CG165" i="10"/>
  <c r="CJ165" i="10"/>
  <c r="DM165" i="10"/>
  <c r="DM164" i="10" s="1"/>
  <c r="U157" i="10"/>
  <c r="X157" i="10"/>
  <c r="BA157" i="10"/>
  <c r="CG155" i="10"/>
  <c r="CJ155" i="10"/>
  <c r="DM155" i="10"/>
  <c r="CG141" i="10"/>
  <c r="CJ141" i="10"/>
  <c r="CG143" i="10"/>
  <c r="CJ143" i="10"/>
  <c r="AS138" i="10"/>
  <c r="AW138" i="10"/>
  <c r="BA140" i="10"/>
  <c r="EY124" i="10"/>
  <c r="FC124" i="10"/>
  <c r="FE124" i="10"/>
  <c r="FM124" i="10"/>
  <c r="FT124" i="10"/>
  <c r="FV124" i="10"/>
  <c r="FX124" i="10"/>
  <c r="GE133" i="10"/>
  <c r="EK133" i="10"/>
  <c r="GF133" i="10"/>
  <c r="GE135" i="10"/>
  <c r="EK135" i="10"/>
  <c r="GF135" i="10"/>
  <c r="GE137" i="10"/>
  <c r="EK137" i="10"/>
  <c r="GF137" i="10"/>
  <c r="U129" i="10"/>
  <c r="ES129" i="10" s="1"/>
  <c r="DE110" i="10"/>
  <c r="U111" i="10"/>
  <c r="X111" i="10"/>
  <c r="U113" i="10"/>
  <c r="X113" i="10"/>
  <c r="U96" i="10"/>
  <c r="X96" i="10"/>
  <c r="BA96" i="10"/>
  <c r="DM81" i="10"/>
  <c r="BC69" i="10"/>
  <c r="BC67" i="10" s="1"/>
  <c r="U69" i="10"/>
  <c r="U67" i="10" s="1"/>
  <c r="X69" i="10"/>
  <c r="X67" i="10" s="1"/>
  <c r="U40" i="10"/>
  <c r="CG40" i="10"/>
  <c r="CJ40" i="10"/>
  <c r="DM40" i="10"/>
  <c r="CG43" i="10"/>
  <c r="CJ43" i="10"/>
  <c r="DM43" i="10"/>
  <c r="U26" i="10"/>
  <c r="X26" i="10"/>
  <c r="O9" i="10"/>
  <c r="FI253" i="10"/>
  <c r="CW251" i="10"/>
  <c r="DO253" i="10"/>
  <c r="DM254" i="10"/>
  <c r="DO255" i="10"/>
  <c r="FB251" i="10"/>
  <c r="FF251" i="10"/>
  <c r="FJ251" i="10"/>
  <c r="FP251" i="10"/>
  <c r="FZ251" i="10"/>
  <c r="EY251" i="10"/>
  <c r="FY253" i="10"/>
  <c r="FY255" i="10"/>
  <c r="CG253" i="10"/>
  <c r="CJ253" i="10"/>
  <c r="CO253" i="10"/>
  <c r="CS253" i="10"/>
  <c r="CG255" i="10"/>
  <c r="CJ255" i="10"/>
  <c r="EV255" i="10" s="1"/>
  <c r="AU251" i="10"/>
  <c r="FS252" i="10"/>
  <c r="GA252" i="10"/>
  <c r="AC252" i="10"/>
  <c r="AG252" i="10"/>
  <c r="AK252" i="10"/>
  <c r="AW252" i="10"/>
  <c r="BA252" i="10"/>
  <c r="BC253" i="10"/>
  <c r="BA254" i="10"/>
  <c r="BC255" i="10"/>
  <c r="AE252" i="10"/>
  <c r="AI252" i="10"/>
  <c r="AM252" i="10"/>
  <c r="AQ252" i="10"/>
  <c r="U253" i="10"/>
  <c r="X253" i="10"/>
  <c r="U255" i="10"/>
  <c r="CW239" i="10"/>
  <c r="FI245" i="10"/>
  <c r="FI239" i="10" s="1"/>
  <c r="FY245" i="10"/>
  <c r="ET239" i="10"/>
  <c r="EY239" i="10"/>
  <c r="FT239" i="10"/>
  <c r="FV239" i="10"/>
  <c r="FX239" i="10"/>
  <c r="DM240" i="10"/>
  <c r="DO241" i="10"/>
  <c r="GA241" i="10" s="1"/>
  <c r="DO243" i="10"/>
  <c r="GA243" i="10" s="1"/>
  <c r="DM244" i="10"/>
  <c r="CQ245" i="10"/>
  <c r="CU245" i="10"/>
  <c r="CY245" i="10"/>
  <c r="DC245" i="10"/>
  <c r="DG245" i="10"/>
  <c r="DO245" i="10"/>
  <c r="CG240" i="10"/>
  <c r="CJ240" i="10"/>
  <c r="CG241" i="10"/>
  <c r="CJ241" i="10"/>
  <c r="CG243" i="10"/>
  <c r="CJ243" i="10"/>
  <c r="EV243" i="10" s="1"/>
  <c r="CO245" i="10"/>
  <c r="CS245" i="10"/>
  <c r="GA240" i="10"/>
  <c r="U240" i="10"/>
  <c r="X240" i="10"/>
  <c r="BA240" i="10"/>
  <c r="BA241" i="10"/>
  <c r="FY241" i="10" s="1"/>
  <c r="BC242" i="10"/>
  <c r="U243" i="10"/>
  <c r="BA243" i="10"/>
  <c r="FY243" i="10" s="1"/>
  <c r="BC244" i="10"/>
  <c r="X241" i="10"/>
  <c r="X242" i="10"/>
  <c r="U244" i="10"/>
  <c r="DM228" i="10"/>
  <c r="DM229" i="10"/>
  <c r="DO230" i="10"/>
  <c r="DO227" i="10" s="1"/>
  <c r="FY230" i="10"/>
  <c r="CG228" i="10"/>
  <c r="CG229" i="10"/>
  <c r="CG230" i="10"/>
  <c r="CJ230" i="10"/>
  <c r="GA228" i="10"/>
  <c r="GA229" i="10"/>
  <c r="BA228" i="10"/>
  <c r="BA229" i="10"/>
  <c r="BC230" i="10"/>
  <c r="U231" i="10"/>
  <c r="BC231" i="10"/>
  <c r="U228" i="10"/>
  <c r="X228" i="10"/>
  <c r="U229" i="10"/>
  <c r="X229" i="10"/>
  <c r="EV229" i="10" s="1"/>
  <c r="U230" i="10"/>
  <c r="DO216" i="10"/>
  <c r="CG216" i="10"/>
  <c r="CJ216" i="10"/>
  <c r="BA215" i="10"/>
  <c r="FY216" i="10"/>
  <c r="FY217" i="10"/>
  <c r="BC216" i="10"/>
  <c r="BC217" i="10"/>
  <c r="BC219" i="10"/>
  <c r="U219" i="10"/>
  <c r="X219" i="10"/>
  <c r="GA209" i="10"/>
  <c r="DO206" i="10"/>
  <c r="DO208" i="10"/>
  <c r="DO210" i="10"/>
  <c r="EY203" i="10"/>
  <c r="FO203" i="10"/>
  <c r="FT203" i="10"/>
  <c r="FV203" i="10"/>
  <c r="FX203" i="10"/>
  <c r="CG206" i="10"/>
  <c r="CJ206" i="10"/>
  <c r="CG208" i="10"/>
  <c r="CJ208" i="10"/>
  <c r="EV208" i="10" s="1"/>
  <c r="CG210" i="10"/>
  <c r="CJ210" i="10"/>
  <c r="EV210" i="10" s="1"/>
  <c r="GA204" i="10"/>
  <c r="FY205" i="10"/>
  <c r="BC205" i="10"/>
  <c r="BA206" i="10"/>
  <c r="BC207" i="10"/>
  <c r="U205" i="10"/>
  <c r="X205" i="10"/>
  <c r="U207" i="10"/>
  <c r="X207" i="10"/>
  <c r="DO192" i="10"/>
  <c r="GA192" i="10" s="1"/>
  <c r="CG193" i="10"/>
  <c r="CJ193" i="10"/>
  <c r="EV193" i="10" s="1"/>
  <c r="DM193" i="10"/>
  <c r="FY193" i="10" s="1"/>
  <c r="DO194" i="10"/>
  <c r="CG192" i="10"/>
  <c r="CJ192" i="10"/>
  <c r="CG194" i="10"/>
  <c r="CJ194" i="10"/>
  <c r="EV194" i="10" s="1"/>
  <c r="FY194" i="10"/>
  <c r="FY180" i="10"/>
  <c r="GA183" i="10"/>
  <c r="BC180" i="10"/>
  <c r="BC182" i="10"/>
  <c r="BC184" i="10"/>
  <c r="U180" i="10"/>
  <c r="X180" i="10"/>
  <c r="U182" i="10"/>
  <c r="X182" i="10"/>
  <c r="EV182" i="10" s="1"/>
  <c r="U184" i="10"/>
  <c r="DO166" i="10"/>
  <c r="DO164" i="10" s="1"/>
  <c r="CG166" i="10"/>
  <c r="CJ166" i="10"/>
  <c r="BC165" i="10"/>
  <c r="BC167" i="10"/>
  <c r="BC169" i="10"/>
  <c r="U165" i="10"/>
  <c r="X165" i="10"/>
  <c r="U167" i="10"/>
  <c r="X167" i="10"/>
  <c r="U169" i="10"/>
  <c r="DO154" i="10"/>
  <c r="DO156" i="10"/>
  <c r="DM157" i="10"/>
  <c r="DO158" i="10"/>
  <c r="CG154" i="10"/>
  <c r="CJ154" i="10"/>
  <c r="CG156" i="10"/>
  <c r="CJ156" i="10"/>
  <c r="CG158" i="10"/>
  <c r="CJ158" i="10"/>
  <c r="BC154" i="10"/>
  <c r="BC156" i="10"/>
  <c r="BC158" i="10"/>
  <c r="U154" i="10"/>
  <c r="X154" i="10"/>
  <c r="U156" i="10"/>
  <c r="X156" i="10"/>
  <c r="U158" i="10"/>
  <c r="X158" i="10"/>
  <c r="DO140" i="10"/>
  <c r="DO138" i="10" s="1"/>
  <c r="DM141" i="10"/>
  <c r="DM143" i="10"/>
  <c r="CG140" i="10"/>
  <c r="CJ140" i="10"/>
  <c r="BC139" i="10"/>
  <c r="BA141" i="10"/>
  <c r="BA142" i="10"/>
  <c r="BA143" i="10"/>
  <c r="BA144" i="10"/>
  <c r="U139" i="10"/>
  <c r="X139" i="10"/>
  <c r="U141" i="10"/>
  <c r="U142" i="10"/>
  <c r="U143" i="10"/>
  <c r="U144" i="10"/>
  <c r="DO125" i="10"/>
  <c r="CG125" i="10"/>
  <c r="CJ125" i="10"/>
  <c r="CJ124" i="10" s="1"/>
  <c r="GA126" i="10"/>
  <c r="FY125" i="10"/>
  <c r="GA128" i="10"/>
  <c r="GA130" i="10"/>
  <c r="BC125" i="10"/>
  <c r="U126" i="10"/>
  <c r="X126" i="10"/>
  <c r="EV126" i="10" s="1"/>
  <c r="BA126" i="10"/>
  <c r="FY126" i="10" s="1"/>
  <c r="BC127" i="10"/>
  <c r="U128" i="10"/>
  <c r="BA128" i="10"/>
  <c r="FY128" i="10" s="1"/>
  <c r="BC129" i="10"/>
  <c r="U130" i="10"/>
  <c r="X130" i="10"/>
  <c r="EV130" i="10" s="1"/>
  <c r="BA130" i="10"/>
  <c r="FY130" i="10" s="1"/>
  <c r="U125" i="10"/>
  <c r="X125" i="10"/>
  <c r="U127" i="10"/>
  <c r="X129" i="10"/>
  <c r="CQ110" i="10"/>
  <c r="CU110" i="10"/>
  <c r="CY110" i="10"/>
  <c r="DC110" i="10"/>
  <c r="DG110" i="10"/>
  <c r="DK110" i="10"/>
  <c r="CO110" i="10"/>
  <c r="CS110" i="10"/>
  <c r="CW110" i="10"/>
  <c r="BA111" i="10"/>
  <c r="BA110" i="10" s="1"/>
  <c r="BC112" i="10"/>
  <c r="BC110" i="10" s="1"/>
  <c r="U112" i="10"/>
  <c r="X112" i="10"/>
  <c r="DM95" i="10"/>
  <c r="BC97" i="10"/>
  <c r="BA98" i="10"/>
  <c r="BC99" i="10"/>
  <c r="U97" i="10"/>
  <c r="X97" i="10"/>
  <c r="U99" i="10"/>
  <c r="BA81" i="10"/>
  <c r="BC81" i="10"/>
  <c r="X81" i="10"/>
  <c r="BC54" i="10"/>
  <c r="BC53" i="10" s="1"/>
  <c r="U54" i="10"/>
  <c r="U53" i="10" s="1"/>
  <c r="X54" i="10"/>
  <c r="X53" i="10" s="1"/>
  <c r="DM41" i="10"/>
  <c r="DO42" i="10"/>
  <c r="DO44" i="10"/>
  <c r="CG41" i="10"/>
  <c r="CG42" i="10"/>
  <c r="CJ42" i="10"/>
  <c r="CG44" i="10"/>
  <c r="CJ44" i="10"/>
  <c r="X40" i="10"/>
  <c r="BA40" i="10"/>
  <c r="BA39" i="10" s="1"/>
  <c r="BC41" i="10"/>
  <c r="U42" i="10"/>
  <c r="X42" i="10"/>
  <c r="BC42" i="10"/>
  <c r="U41" i="10"/>
  <c r="BC25" i="10"/>
  <c r="BA26" i="10"/>
  <c r="BA24" i="10" s="1"/>
  <c r="BC27" i="10"/>
  <c r="U25" i="10"/>
  <c r="X25" i="10"/>
  <c r="U27" i="10"/>
  <c r="X27" i="10"/>
  <c r="DO10" i="10"/>
  <c r="CG11" i="10"/>
  <c r="CG10" i="10"/>
  <c r="CJ10" i="10"/>
  <c r="EK181" i="10"/>
  <c r="EK183" i="10"/>
  <c r="EK185" i="10"/>
  <c r="GF185" i="10"/>
  <c r="GE186" i="10"/>
  <c r="EK187" i="10"/>
  <c r="GF187" i="10"/>
  <c r="GE188" i="10"/>
  <c r="EK189" i="10"/>
  <c r="GF189" i="10"/>
  <c r="GE190" i="10"/>
  <c r="EK204" i="10"/>
  <c r="EK206" i="10"/>
  <c r="EK208" i="10"/>
  <c r="EK210" i="10"/>
  <c r="GE212" i="10"/>
  <c r="EK212" i="10"/>
  <c r="GF212" i="10"/>
  <c r="GE214" i="10"/>
  <c r="EK214" i="10"/>
  <c r="GF214" i="10"/>
  <c r="EK228" i="10"/>
  <c r="EK230" i="10"/>
  <c r="GE232" i="10"/>
  <c r="EK232" i="10"/>
  <c r="GF232" i="10"/>
  <c r="GE234" i="10"/>
  <c r="EK234" i="10"/>
  <c r="GF234" i="10"/>
  <c r="GE236" i="10"/>
  <c r="EK236" i="10"/>
  <c r="GF236" i="10"/>
  <c r="GF237" i="10"/>
  <c r="GE238" i="10"/>
  <c r="EK238" i="10"/>
  <c r="EK241" i="10"/>
  <c r="EK243" i="10"/>
  <c r="EK245" i="10"/>
  <c r="GE247" i="10"/>
  <c r="EK247" i="10"/>
  <c r="GF247" i="10"/>
  <c r="GE249" i="10"/>
  <c r="EK249" i="10"/>
  <c r="GF250" i="10"/>
  <c r="EK253" i="10"/>
  <c r="EK255" i="10"/>
  <c r="GE256" i="10"/>
  <c r="EK257" i="10"/>
  <c r="GF257" i="10"/>
  <c r="GE258" i="10"/>
  <c r="EK259" i="10"/>
  <c r="GF259" i="10"/>
  <c r="GE260" i="10"/>
  <c r="EK261" i="10"/>
  <c r="GF261" i="10"/>
  <c r="GE262" i="10"/>
  <c r="EK127" i="10"/>
  <c r="GE132" i="10"/>
  <c r="EK132" i="10"/>
  <c r="GF132" i="10"/>
  <c r="GE134" i="10"/>
  <c r="EK134" i="10"/>
  <c r="GF134" i="10"/>
  <c r="GE136" i="10"/>
  <c r="EK136" i="10"/>
  <c r="GF136" i="10"/>
  <c r="EK125" i="10"/>
  <c r="EK192" i="10"/>
  <c r="EK194" i="10"/>
  <c r="GE196" i="10"/>
  <c r="EK196" i="10"/>
  <c r="GF196" i="10"/>
  <c r="GE198" i="10"/>
  <c r="EK198" i="10"/>
  <c r="GF198" i="10"/>
  <c r="GF199" i="10"/>
  <c r="GE200" i="10"/>
  <c r="EK200" i="10"/>
  <c r="GF201" i="10"/>
  <c r="GE202" i="10"/>
  <c r="EK217" i="10"/>
  <c r="EK219" i="10"/>
  <c r="EK221" i="10"/>
  <c r="GF221" i="10"/>
  <c r="GE221" i="10"/>
  <c r="EK223" i="10"/>
  <c r="GF223" i="10"/>
  <c r="GE224" i="10"/>
  <c r="EK225" i="10"/>
  <c r="GF225" i="10"/>
  <c r="GE226" i="10"/>
  <c r="EK226" i="10"/>
  <c r="GF226" i="10"/>
  <c r="EK193" i="10"/>
  <c r="GE195" i="10"/>
  <c r="EK195" i="10"/>
  <c r="GF195" i="10"/>
  <c r="GE197" i="10"/>
  <c r="EK197" i="10"/>
  <c r="GF197" i="10"/>
  <c r="GE199" i="10"/>
  <c r="EK199" i="10"/>
  <c r="GF200" i="10"/>
  <c r="GE201" i="10"/>
  <c r="EK201" i="10"/>
  <c r="EK202" i="10"/>
  <c r="GF202" i="10"/>
  <c r="EK216" i="10"/>
  <c r="EK218" i="10"/>
  <c r="EK220" i="10"/>
  <c r="GF220" i="10"/>
  <c r="GE220" i="10"/>
  <c r="EK222" i="10"/>
  <c r="GF222" i="10"/>
  <c r="GE222" i="10"/>
  <c r="GE223" i="10"/>
  <c r="EK224" i="10"/>
  <c r="GF224" i="10"/>
  <c r="GE225" i="10"/>
  <c r="BC138" i="10" l="1"/>
  <c r="FM179" i="10"/>
  <c r="FC203" i="10"/>
  <c r="FG203" i="10"/>
  <c r="EM215" i="10"/>
  <c r="FI227" i="10"/>
  <c r="FG227" i="10"/>
  <c r="FS227" i="10"/>
  <c r="FM239" i="10"/>
  <c r="EM239" i="10"/>
  <c r="EV254" i="10"/>
  <c r="GA254" i="10"/>
  <c r="FI203" i="10"/>
  <c r="BH216" i="10"/>
  <c r="FQ179" i="10"/>
  <c r="FQ239" i="10"/>
  <c r="FE203" i="10"/>
  <c r="EQ179" i="10"/>
  <c r="FI179" i="10"/>
  <c r="FK253" i="10"/>
  <c r="CJ164" i="10"/>
  <c r="ES254" i="10"/>
  <c r="FU227" i="10"/>
  <c r="FU124" i="10"/>
  <c r="EK239" i="10"/>
  <c r="FA124" i="10"/>
  <c r="FK215" i="10"/>
  <c r="FM251" i="10"/>
  <c r="FU239" i="10"/>
  <c r="FO227" i="10"/>
  <c r="EO239" i="10"/>
  <c r="EW203" i="10"/>
  <c r="EO203" i="10"/>
  <c r="EU124" i="10"/>
  <c r="BA95" i="10"/>
  <c r="BA152" i="10"/>
  <c r="EQ251" i="10"/>
  <c r="EU239" i="10"/>
  <c r="EK227" i="10"/>
  <c r="FA227" i="10"/>
  <c r="EW239" i="10"/>
  <c r="FU203" i="10"/>
  <c r="FA203" i="10"/>
  <c r="FY179" i="10"/>
  <c r="EM251" i="10"/>
  <c r="FM203" i="10"/>
  <c r="DM152" i="10"/>
  <c r="BA179" i="10"/>
  <c r="EK251" i="10"/>
  <c r="BG11" i="10"/>
  <c r="BC251" i="10"/>
  <c r="BG183" i="10"/>
  <c r="GE183" i="10" s="1"/>
  <c r="DT229" i="10"/>
  <c r="FQ124" i="10"/>
  <c r="DM203" i="10"/>
  <c r="X95" i="10"/>
  <c r="BH183" i="10"/>
  <c r="GF183" i="10" s="1"/>
  <c r="FS251" i="10"/>
  <c r="FU191" i="10"/>
  <c r="EM191" i="10"/>
  <c r="FQ251" i="10"/>
  <c r="CU251" i="10"/>
  <c r="DT242" i="10"/>
  <c r="BG204" i="10"/>
  <c r="GE204" i="10" s="1"/>
  <c r="FA179" i="10"/>
  <c r="BG181" i="10"/>
  <c r="GE181" i="10" s="1"/>
  <c r="BH181" i="10"/>
  <c r="GF181" i="10" s="1"/>
  <c r="BA164" i="10"/>
  <c r="CG164" i="10"/>
  <c r="CJ138" i="10"/>
  <c r="CA263" i="10"/>
  <c r="CA269" i="10" s="1"/>
  <c r="U39" i="10"/>
  <c r="O263" i="10"/>
  <c r="O272" i="10" s="1"/>
  <c r="BH11" i="10"/>
  <c r="CJ95" i="10"/>
  <c r="DM138" i="10"/>
  <c r="DO152" i="10"/>
  <c r="DT243" i="10"/>
  <c r="DT254" i="10"/>
  <c r="GA181" i="10"/>
  <c r="DT207" i="10"/>
  <c r="X138" i="10"/>
  <c r="DS242" i="10"/>
  <c r="DS207" i="10"/>
  <c r="FC253" i="10"/>
  <c r="DO39" i="10"/>
  <c r="X110" i="10"/>
  <c r="CG138" i="10"/>
  <c r="ES242" i="10"/>
  <c r="FO253" i="10"/>
  <c r="FY242" i="10"/>
  <c r="DM39" i="10"/>
  <c r="U110" i="10"/>
  <c r="DS193" i="10"/>
  <c r="EV207" i="10"/>
  <c r="BH204" i="10"/>
  <c r="GF204" i="10" s="1"/>
  <c r="FY229" i="10"/>
  <c r="DM251" i="10"/>
  <c r="DT244" i="10"/>
  <c r="DO239" i="10"/>
  <c r="BG228" i="10"/>
  <c r="BC227" i="10"/>
  <c r="DS229" i="10"/>
  <c r="BC203" i="10"/>
  <c r="DT209" i="10"/>
  <c r="GF209" i="10" s="1"/>
  <c r="DS209" i="10"/>
  <c r="GE209" i="10" s="1"/>
  <c r="BA138" i="10"/>
  <c r="DO95" i="10"/>
  <c r="BC95" i="10"/>
  <c r="BC39" i="10"/>
  <c r="FE253" i="10"/>
  <c r="CS251" i="10"/>
  <c r="DS253" i="10"/>
  <c r="DO251" i="10"/>
  <c r="CJ251" i="10"/>
  <c r="DS255" i="10"/>
  <c r="FA253" i="10"/>
  <c r="CO251" i="10"/>
  <c r="CG251" i="10"/>
  <c r="DT253" i="10"/>
  <c r="DT255" i="10"/>
  <c r="DS254" i="10"/>
  <c r="ES255" i="10"/>
  <c r="BH255" i="10"/>
  <c r="ES253" i="10"/>
  <c r="BH253" i="10"/>
  <c r="U251" i="10"/>
  <c r="FK252" i="10"/>
  <c r="FK251" i="10" s="1"/>
  <c r="AM251" i="10"/>
  <c r="FC252" i="10"/>
  <c r="AE251" i="10"/>
  <c r="FY254" i="10"/>
  <c r="BH254" i="10"/>
  <c r="BA251" i="10"/>
  <c r="FY252" i="10"/>
  <c r="FI252" i="10"/>
  <c r="FI251" i="10" s="1"/>
  <c r="AK251" i="10"/>
  <c r="FA252" i="10"/>
  <c r="AC251" i="10"/>
  <c r="BG252" i="10"/>
  <c r="X251" i="10"/>
  <c r="EV253" i="10"/>
  <c r="EV251" i="10" s="1"/>
  <c r="FO252" i="10"/>
  <c r="AQ251" i="10"/>
  <c r="FG252" i="10"/>
  <c r="FG251" i="10" s="1"/>
  <c r="AI251" i="10"/>
  <c r="GA255" i="10"/>
  <c r="BG255" i="10"/>
  <c r="GA253" i="10"/>
  <c r="BG253" i="10"/>
  <c r="BH252" i="10"/>
  <c r="AW251" i="10"/>
  <c r="FU252" i="10"/>
  <c r="FU251" i="10" s="1"/>
  <c r="FE252" i="10"/>
  <c r="AG251" i="10"/>
  <c r="BG254" i="10"/>
  <c r="CS239" i="10"/>
  <c r="FE245" i="10"/>
  <c r="FE239" i="10" s="1"/>
  <c r="FS245" i="10"/>
  <c r="FS239" i="10" s="1"/>
  <c r="DG239" i="10"/>
  <c r="CY239" i="10"/>
  <c r="FK245" i="10"/>
  <c r="FK239" i="10" s="1"/>
  <c r="CQ239" i="10"/>
  <c r="FC245" i="10"/>
  <c r="FC239" i="10" s="1"/>
  <c r="CJ239" i="10"/>
  <c r="DS243" i="10"/>
  <c r="DM239" i="10"/>
  <c r="DS244" i="10"/>
  <c r="CO239" i="10"/>
  <c r="FA245" i="10"/>
  <c r="FA239" i="10" s="1"/>
  <c r="ES241" i="10"/>
  <c r="DT241" i="10"/>
  <c r="DT240" i="10"/>
  <c r="CG239" i="10"/>
  <c r="GA245" i="10"/>
  <c r="DS245" i="10"/>
  <c r="GE245" i="10" s="1"/>
  <c r="DC239" i="10"/>
  <c r="FO245" i="10"/>
  <c r="FO239" i="10" s="1"/>
  <c r="CU239" i="10"/>
  <c r="FG245" i="10"/>
  <c r="FG239" i="10" s="1"/>
  <c r="DS241" i="10"/>
  <c r="FY244" i="10"/>
  <c r="DT245" i="10"/>
  <c r="GF245" i="10" s="1"/>
  <c r="DS240" i="10"/>
  <c r="ES244" i="10"/>
  <c r="BH244" i="10"/>
  <c r="GF244" i="10" s="1"/>
  <c r="BH241" i="10"/>
  <c r="EV241" i="10"/>
  <c r="GA242" i="10"/>
  <c r="BG242" i="10"/>
  <c r="BA239" i="10"/>
  <c r="FY240" i="10"/>
  <c r="ES240" i="10"/>
  <c r="BH240" i="10"/>
  <c r="U239" i="10"/>
  <c r="BG243" i="10"/>
  <c r="BG240" i="10"/>
  <c r="BC239" i="10"/>
  <c r="BH242" i="10"/>
  <c r="EV242" i="10"/>
  <c r="GA244" i="10"/>
  <c r="BG244" i="10"/>
  <c r="ES243" i="10"/>
  <c r="BH243" i="10"/>
  <c r="X239" i="10"/>
  <c r="EV240" i="10"/>
  <c r="BG241" i="10"/>
  <c r="EV230" i="10"/>
  <c r="CJ227" i="10"/>
  <c r="CG227" i="10"/>
  <c r="DT228" i="10"/>
  <c r="DT230" i="10"/>
  <c r="DS230" i="10"/>
  <c r="DM227" i="10"/>
  <c r="DS228" i="10"/>
  <c r="ES230" i="10"/>
  <c r="BH230" i="10"/>
  <c r="ES229" i="10"/>
  <c r="BH229" i="10"/>
  <c r="U227" i="10"/>
  <c r="ES228" i="10"/>
  <c r="BH228" i="10"/>
  <c r="ES231" i="10"/>
  <c r="BH231" i="10"/>
  <c r="GF231" i="10" s="1"/>
  <c r="BG229" i="10"/>
  <c r="X227" i="10"/>
  <c r="EV228" i="10"/>
  <c r="GA231" i="10"/>
  <c r="BG231" i="10"/>
  <c r="GE231" i="10" s="1"/>
  <c r="GA230" i="10"/>
  <c r="BG230" i="10"/>
  <c r="BA227" i="10"/>
  <c r="FY228" i="10"/>
  <c r="FY227" i="10" s="1"/>
  <c r="CJ215" i="10"/>
  <c r="EV216" i="10"/>
  <c r="DO215" i="10"/>
  <c r="DS216" i="10"/>
  <c r="DS215" i="10" s="1"/>
  <c r="CG215" i="10"/>
  <c r="ES216" i="10"/>
  <c r="DT216" i="10"/>
  <c r="DT215" i="10" s="1"/>
  <c r="U215" i="10"/>
  <c r="ES219" i="10"/>
  <c r="BH219" i="10"/>
  <c r="GF219" i="10" s="1"/>
  <c r="GA217" i="10"/>
  <c r="BG217" i="10"/>
  <c r="GE217" i="10" s="1"/>
  <c r="BH217" i="10"/>
  <c r="GF217" i="10" s="1"/>
  <c r="X215" i="10"/>
  <c r="EV219" i="10"/>
  <c r="GA219" i="10"/>
  <c r="BG219" i="10"/>
  <c r="GE219" i="10" s="1"/>
  <c r="BC215" i="10"/>
  <c r="GA216" i="10"/>
  <c r="BG216" i="10"/>
  <c r="FY215" i="10"/>
  <c r="CJ203" i="10"/>
  <c r="EV206" i="10"/>
  <c r="DS210" i="10"/>
  <c r="GE210" i="10" s="1"/>
  <c r="GA210" i="10"/>
  <c r="DO203" i="10"/>
  <c r="DS206" i="10"/>
  <c r="ES210" i="10"/>
  <c r="DT210" i="10"/>
  <c r="GF210" i="10" s="1"/>
  <c r="DT208" i="10"/>
  <c r="GF208" i="10" s="1"/>
  <c r="ES208" i="10"/>
  <c r="CG203" i="10"/>
  <c r="ES206" i="10"/>
  <c r="DT206" i="10"/>
  <c r="GA208" i="10"/>
  <c r="DS208" i="10"/>
  <c r="GE208" i="10" s="1"/>
  <c r="GA206" i="10"/>
  <c r="ES207" i="10"/>
  <c r="BH207" i="10"/>
  <c r="U203" i="10"/>
  <c r="ES205" i="10"/>
  <c r="BH205" i="10"/>
  <c r="GF205" i="10" s="1"/>
  <c r="FY206" i="10"/>
  <c r="FY203" i="10" s="1"/>
  <c r="BH206" i="10"/>
  <c r="X203" i="10"/>
  <c r="EV205" i="10"/>
  <c r="GA207" i="10"/>
  <c r="BG207" i="10"/>
  <c r="GA205" i="10"/>
  <c r="BG205" i="10"/>
  <c r="GE205" i="10" s="1"/>
  <c r="BG206" i="10"/>
  <c r="BA203" i="10"/>
  <c r="ES194" i="10"/>
  <c r="DT194" i="10"/>
  <c r="CG191" i="10"/>
  <c r="DT192" i="10"/>
  <c r="DS192" i="10"/>
  <c r="DO191" i="10"/>
  <c r="DS194" i="10"/>
  <c r="DM191" i="10"/>
  <c r="CJ191" i="10"/>
  <c r="DT193" i="10"/>
  <c r="ES193" i="10"/>
  <c r="BH193" i="10"/>
  <c r="ES192" i="10"/>
  <c r="BH192" i="10"/>
  <c r="U191" i="10"/>
  <c r="GA193" i="10"/>
  <c r="BG193" i="10"/>
  <c r="BG192" i="10"/>
  <c r="BC191" i="10"/>
  <c r="X191" i="10"/>
  <c r="EV192" i="10"/>
  <c r="EV191" i="10" s="1"/>
  <c r="GA194" i="10"/>
  <c r="BG194" i="10"/>
  <c r="BA191" i="10"/>
  <c r="FY192" i="10"/>
  <c r="FY191" i="10" s="1"/>
  <c r="BH194" i="10"/>
  <c r="GF194" i="10" s="1"/>
  <c r="EV180" i="10"/>
  <c r="EV179" i="10" s="1"/>
  <c r="X179" i="10"/>
  <c r="GA184" i="10"/>
  <c r="BG184" i="10"/>
  <c r="GE184" i="10" s="1"/>
  <c r="BC179" i="10"/>
  <c r="BG180" i="10"/>
  <c r="GA180" i="10"/>
  <c r="ES184" i="10"/>
  <c r="BH184" i="10"/>
  <c r="GF184" i="10" s="1"/>
  <c r="ES182" i="10"/>
  <c r="BH182" i="10"/>
  <c r="GF182" i="10" s="1"/>
  <c r="U179" i="10"/>
  <c r="ES180" i="10"/>
  <c r="BH180" i="10"/>
  <c r="GA182" i="10"/>
  <c r="BG182" i="10"/>
  <c r="GE182" i="10" s="1"/>
  <c r="X164" i="10"/>
  <c r="BC164" i="10"/>
  <c r="U164" i="10"/>
  <c r="CJ152" i="10"/>
  <c r="CG152" i="10"/>
  <c r="X152" i="10"/>
  <c r="BC152" i="10"/>
  <c r="U152" i="10"/>
  <c r="U138" i="10"/>
  <c r="DO124" i="10"/>
  <c r="DS125" i="10"/>
  <c r="DS124" i="10" s="1"/>
  <c r="CG124" i="10"/>
  <c r="DT125" i="10"/>
  <c r="DT124" i="10" s="1"/>
  <c r="EV129" i="10"/>
  <c r="BH129" i="10"/>
  <c r="GF129" i="10" s="1"/>
  <c r="EV125" i="10"/>
  <c r="X124" i="10"/>
  <c r="ES130" i="10"/>
  <c r="BH130" i="10"/>
  <c r="GF130" i="10" s="1"/>
  <c r="GA127" i="10"/>
  <c r="BG127" i="10"/>
  <c r="GE127" i="10" s="1"/>
  <c r="BC124" i="10"/>
  <c r="GA125" i="10"/>
  <c r="BG125" i="10"/>
  <c r="BA124" i="10"/>
  <c r="ES127" i="10"/>
  <c r="BH127" i="10"/>
  <c r="GF127" i="10" s="1"/>
  <c r="U124" i="10"/>
  <c r="ES125" i="10"/>
  <c r="BH125" i="10"/>
  <c r="GA129" i="10"/>
  <c r="BG129" i="10"/>
  <c r="GE129" i="10" s="1"/>
  <c r="ES128" i="10"/>
  <c r="BH128" i="10"/>
  <c r="GF128" i="10" s="1"/>
  <c r="ES126" i="10"/>
  <c r="BH126" i="10"/>
  <c r="GF126" i="10" s="1"/>
  <c r="BG130" i="10"/>
  <c r="GE130" i="10" s="1"/>
  <c r="BG128" i="10"/>
  <c r="GE128" i="10" s="1"/>
  <c r="FY124" i="10"/>
  <c r="BG126" i="10"/>
  <c r="GE126" i="10" s="1"/>
  <c r="CG95" i="10"/>
  <c r="U95" i="10"/>
  <c r="U81" i="10"/>
  <c r="CJ39" i="10"/>
  <c r="CG39" i="10"/>
  <c r="X39" i="10"/>
  <c r="U24" i="10"/>
  <c r="X24" i="10"/>
  <c r="BC24" i="10"/>
  <c r="BG114" i="10"/>
  <c r="BH114" i="10"/>
  <c r="BG115" i="10"/>
  <c r="BH115" i="10"/>
  <c r="BG116" i="10"/>
  <c r="BH116" i="10"/>
  <c r="BG117" i="10"/>
  <c r="BH117" i="10"/>
  <c r="DS113" i="10"/>
  <c r="DT113" i="10"/>
  <c r="EJ113" i="10"/>
  <c r="EL113" i="10"/>
  <c r="EM113" i="10"/>
  <c r="EN113" i="10"/>
  <c r="EO113" i="10"/>
  <c r="EP113" i="10"/>
  <c r="EQ113" i="10"/>
  <c r="ER113" i="10"/>
  <c r="ES113" i="10"/>
  <c r="ET113" i="10"/>
  <c r="EU113" i="10"/>
  <c r="EV113" i="10"/>
  <c r="EW113" i="10"/>
  <c r="EX113" i="10"/>
  <c r="EY113" i="10"/>
  <c r="EZ113" i="10"/>
  <c r="FA113" i="10"/>
  <c r="FB113" i="10"/>
  <c r="FC113" i="10"/>
  <c r="FD113" i="10"/>
  <c r="FE113" i="10"/>
  <c r="FF113" i="10"/>
  <c r="FG113" i="10"/>
  <c r="FH113" i="10"/>
  <c r="FI113" i="10"/>
  <c r="FJ113" i="10"/>
  <c r="FK113" i="10"/>
  <c r="FL113" i="10"/>
  <c r="FM113" i="10"/>
  <c r="FN113" i="10"/>
  <c r="FO113" i="10"/>
  <c r="FP113" i="10"/>
  <c r="FQ113" i="10"/>
  <c r="FS113" i="10"/>
  <c r="FT113" i="10"/>
  <c r="FU113" i="10"/>
  <c r="FV113" i="10"/>
  <c r="FW113" i="10"/>
  <c r="FX113" i="10"/>
  <c r="FY113" i="10"/>
  <c r="FZ113" i="10"/>
  <c r="GA113" i="10"/>
  <c r="GB113" i="10"/>
  <c r="GC113" i="10"/>
  <c r="GD113" i="10"/>
  <c r="DS114" i="10"/>
  <c r="DT114" i="10"/>
  <c r="EJ114" i="10"/>
  <c r="EK114" i="10"/>
  <c r="EL114" i="10"/>
  <c r="EM114" i="10"/>
  <c r="EN114" i="10"/>
  <c r="EO114" i="10"/>
  <c r="EP114" i="10"/>
  <c r="EQ114" i="10"/>
  <c r="ER114" i="10"/>
  <c r="ES114" i="10"/>
  <c r="ET114" i="10"/>
  <c r="EU114" i="10"/>
  <c r="EV114" i="10"/>
  <c r="EW114" i="10"/>
  <c r="EX114" i="10"/>
  <c r="EY114" i="10"/>
  <c r="EZ114" i="10"/>
  <c r="FA114" i="10"/>
  <c r="FB114" i="10"/>
  <c r="FC114" i="10"/>
  <c r="FD114" i="10"/>
  <c r="FE114" i="10"/>
  <c r="FF114" i="10"/>
  <c r="FG114" i="10"/>
  <c r="FH114" i="10"/>
  <c r="FI114" i="10"/>
  <c r="FJ114" i="10"/>
  <c r="FK114" i="10"/>
  <c r="FL114" i="10"/>
  <c r="FM114" i="10"/>
  <c r="FN114" i="10"/>
  <c r="FO114" i="10"/>
  <c r="FP114" i="10"/>
  <c r="FQ114" i="10"/>
  <c r="FS114" i="10"/>
  <c r="FT114" i="10"/>
  <c r="FU114" i="10"/>
  <c r="FV114" i="10"/>
  <c r="FW114" i="10"/>
  <c r="FX114" i="10"/>
  <c r="FY114" i="10"/>
  <c r="FZ114" i="10"/>
  <c r="GA114" i="10"/>
  <c r="GB114" i="10"/>
  <c r="GC114" i="10"/>
  <c r="GD114" i="10"/>
  <c r="DS115" i="10"/>
  <c r="DT115" i="10"/>
  <c r="EJ115" i="10"/>
  <c r="EK115" i="10"/>
  <c r="EL115" i="10"/>
  <c r="EM115" i="10"/>
  <c r="EN115" i="10"/>
  <c r="EO115" i="10"/>
  <c r="EP115" i="10"/>
  <c r="EQ115" i="10"/>
  <c r="ER115" i="10"/>
  <c r="ES115" i="10"/>
  <c r="ET115" i="10"/>
  <c r="EU115" i="10"/>
  <c r="EV115" i="10"/>
  <c r="EW115" i="10"/>
  <c r="EX115" i="10"/>
  <c r="EY115" i="10"/>
  <c r="EZ115" i="10"/>
  <c r="FA115" i="10"/>
  <c r="FB115" i="10"/>
  <c r="FC115" i="10"/>
  <c r="FD115" i="10"/>
  <c r="FE115" i="10"/>
  <c r="FF115" i="10"/>
  <c r="FG115" i="10"/>
  <c r="FH115" i="10"/>
  <c r="FI115" i="10"/>
  <c r="FJ115" i="10"/>
  <c r="FK115" i="10"/>
  <c r="FL115" i="10"/>
  <c r="FM115" i="10"/>
  <c r="FN115" i="10"/>
  <c r="FO115" i="10"/>
  <c r="FP115" i="10"/>
  <c r="FQ115" i="10"/>
  <c r="FS115" i="10"/>
  <c r="FT115" i="10"/>
  <c r="FU115" i="10"/>
  <c r="FV115" i="10"/>
  <c r="FW115" i="10"/>
  <c r="FX115" i="10"/>
  <c r="FY115" i="10"/>
  <c r="FZ115" i="10"/>
  <c r="GA115" i="10"/>
  <c r="GB115" i="10"/>
  <c r="GC115" i="10"/>
  <c r="GD115" i="10"/>
  <c r="DS116" i="10"/>
  <c r="DT116" i="10"/>
  <c r="EJ116" i="10"/>
  <c r="EK116" i="10"/>
  <c r="EL116" i="10"/>
  <c r="EM116" i="10"/>
  <c r="EN116" i="10"/>
  <c r="EO116" i="10"/>
  <c r="EP116" i="10"/>
  <c r="EQ116" i="10"/>
  <c r="ER116" i="10"/>
  <c r="ES116" i="10"/>
  <c r="ET116" i="10"/>
  <c r="EU116" i="10"/>
  <c r="EV116" i="10"/>
  <c r="EW116" i="10"/>
  <c r="EX116" i="10"/>
  <c r="EY116" i="10"/>
  <c r="EZ116" i="10"/>
  <c r="FA116" i="10"/>
  <c r="FB116" i="10"/>
  <c r="FC116" i="10"/>
  <c r="FD116" i="10"/>
  <c r="FE116" i="10"/>
  <c r="FF116" i="10"/>
  <c r="FG116" i="10"/>
  <c r="FH116" i="10"/>
  <c r="FI116" i="10"/>
  <c r="FJ116" i="10"/>
  <c r="FK116" i="10"/>
  <c r="FL116" i="10"/>
  <c r="FM116" i="10"/>
  <c r="FN116" i="10"/>
  <c r="FO116" i="10"/>
  <c r="FP116" i="10"/>
  <c r="FQ116" i="10"/>
  <c r="FS116" i="10"/>
  <c r="FT116" i="10"/>
  <c r="FU116" i="10"/>
  <c r="FV116" i="10"/>
  <c r="FW116" i="10"/>
  <c r="FX116" i="10"/>
  <c r="FY116" i="10"/>
  <c r="FZ116" i="10"/>
  <c r="GA116" i="10"/>
  <c r="GB116" i="10"/>
  <c r="GC116" i="10"/>
  <c r="GD116" i="10"/>
  <c r="DS117" i="10"/>
  <c r="DT117" i="10"/>
  <c r="EJ117" i="10"/>
  <c r="EL117" i="10"/>
  <c r="EM117" i="10"/>
  <c r="EN117" i="10"/>
  <c r="EO117" i="10"/>
  <c r="EP117" i="10"/>
  <c r="EQ117" i="10"/>
  <c r="ER117" i="10"/>
  <c r="ES117" i="10"/>
  <c r="ET117" i="10"/>
  <c r="EU117" i="10"/>
  <c r="EV117" i="10"/>
  <c r="EW117" i="10"/>
  <c r="EX117" i="10"/>
  <c r="EY117" i="10"/>
  <c r="EZ117" i="10"/>
  <c r="FA117" i="10"/>
  <c r="FB117" i="10"/>
  <c r="FC117" i="10"/>
  <c r="FD117" i="10"/>
  <c r="FE117" i="10"/>
  <c r="FF117" i="10"/>
  <c r="FG117" i="10"/>
  <c r="FH117" i="10"/>
  <c r="FI117" i="10"/>
  <c r="FJ117" i="10"/>
  <c r="FK117" i="10"/>
  <c r="FL117" i="10"/>
  <c r="FM117" i="10"/>
  <c r="FN117" i="10"/>
  <c r="FO117" i="10"/>
  <c r="FP117" i="10"/>
  <c r="FQ117" i="10"/>
  <c r="FS117" i="10"/>
  <c r="FT117" i="10"/>
  <c r="FU117" i="10"/>
  <c r="FV117" i="10"/>
  <c r="FW117" i="10"/>
  <c r="FX117" i="10"/>
  <c r="FY117" i="10"/>
  <c r="FZ117" i="10"/>
  <c r="GA117" i="10"/>
  <c r="GB117" i="10"/>
  <c r="GC117" i="10"/>
  <c r="GD117" i="10"/>
  <c r="DS97" i="10"/>
  <c r="DT97" i="10"/>
  <c r="EJ97" i="10"/>
  <c r="EK97" i="10"/>
  <c r="EL97" i="10"/>
  <c r="EM97" i="10"/>
  <c r="EN97" i="10"/>
  <c r="EO97" i="10"/>
  <c r="EP97" i="10"/>
  <c r="EQ97" i="10"/>
  <c r="ER97" i="10"/>
  <c r="ES97" i="10"/>
  <c r="ET97" i="10"/>
  <c r="EU97" i="10"/>
  <c r="EV97" i="10"/>
  <c r="EW97" i="10"/>
  <c r="EX97" i="10"/>
  <c r="EY97" i="10"/>
  <c r="EZ97" i="10"/>
  <c r="FA97" i="10"/>
  <c r="FB97" i="10"/>
  <c r="FC97" i="10"/>
  <c r="FD97" i="10"/>
  <c r="FE97" i="10"/>
  <c r="FF97" i="10"/>
  <c r="FG97" i="10"/>
  <c r="FH97" i="10"/>
  <c r="FI97" i="10"/>
  <c r="FJ97" i="10"/>
  <c r="FK97" i="10"/>
  <c r="FL97" i="10"/>
  <c r="FM97" i="10"/>
  <c r="FN97" i="10"/>
  <c r="FO97" i="10"/>
  <c r="FP97" i="10"/>
  <c r="FQ97" i="10"/>
  <c r="FS97" i="10"/>
  <c r="FT97" i="10"/>
  <c r="FU97" i="10"/>
  <c r="FV97" i="10"/>
  <c r="FW97" i="10"/>
  <c r="FX97" i="10"/>
  <c r="FY97" i="10"/>
  <c r="FZ97" i="10"/>
  <c r="GA97" i="10"/>
  <c r="GB97" i="10"/>
  <c r="GC97" i="10"/>
  <c r="GD97" i="10"/>
  <c r="DS98" i="10"/>
  <c r="DT98" i="10"/>
  <c r="EJ98" i="10"/>
  <c r="EK98" i="10"/>
  <c r="EL98" i="10"/>
  <c r="EM98" i="10"/>
  <c r="EN98" i="10"/>
  <c r="EO98" i="10"/>
  <c r="EP98" i="10"/>
  <c r="EQ98" i="10"/>
  <c r="ER98" i="10"/>
  <c r="ES98" i="10"/>
  <c r="ET98" i="10"/>
  <c r="EU98" i="10"/>
  <c r="EV98" i="10"/>
  <c r="EW98" i="10"/>
  <c r="EX98" i="10"/>
  <c r="EY98" i="10"/>
  <c r="EZ98" i="10"/>
  <c r="FA98" i="10"/>
  <c r="FB98" i="10"/>
  <c r="FC98" i="10"/>
  <c r="FD98" i="10"/>
  <c r="FE98" i="10"/>
  <c r="FF98" i="10"/>
  <c r="FG98" i="10"/>
  <c r="FH98" i="10"/>
  <c r="FI98" i="10"/>
  <c r="FJ98" i="10"/>
  <c r="FK98" i="10"/>
  <c r="FL98" i="10"/>
  <c r="FM98" i="10"/>
  <c r="FN98" i="10"/>
  <c r="FO98" i="10"/>
  <c r="FP98" i="10"/>
  <c r="FQ98" i="10"/>
  <c r="FS98" i="10"/>
  <c r="FT98" i="10"/>
  <c r="FU98" i="10"/>
  <c r="FV98" i="10"/>
  <c r="FW98" i="10"/>
  <c r="FX98" i="10"/>
  <c r="FY98" i="10"/>
  <c r="FZ98" i="10"/>
  <c r="GA98" i="10"/>
  <c r="GB98" i="10"/>
  <c r="GC98" i="10"/>
  <c r="GD98" i="10"/>
  <c r="DS99" i="10"/>
  <c r="DT99" i="10"/>
  <c r="EJ99" i="10"/>
  <c r="EK99" i="10"/>
  <c r="EL99" i="10"/>
  <c r="EM99" i="10"/>
  <c r="EN99" i="10"/>
  <c r="EO99" i="10"/>
  <c r="EP99" i="10"/>
  <c r="EQ99" i="10"/>
  <c r="ER99" i="10"/>
  <c r="ES99" i="10"/>
  <c r="ET99" i="10"/>
  <c r="EU99" i="10"/>
  <c r="EV99" i="10"/>
  <c r="EW99" i="10"/>
  <c r="EX99" i="10"/>
  <c r="EY99" i="10"/>
  <c r="EZ99" i="10"/>
  <c r="FA99" i="10"/>
  <c r="FB99" i="10"/>
  <c r="FC99" i="10"/>
  <c r="FD99" i="10"/>
  <c r="FE99" i="10"/>
  <c r="FF99" i="10"/>
  <c r="FG99" i="10"/>
  <c r="FH99" i="10"/>
  <c r="FI99" i="10"/>
  <c r="FJ99" i="10"/>
  <c r="FK99" i="10"/>
  <c r="FL99" i="10"/>
  <c r="FM99" i="10"/>
  <c r="FN99" i="10"/>
  <c r="FO99" i="10"/>
  <c r="FP99" i="10"/>
  <c r="FQ99" i="10"/>
  <c r="FS99" i="10"/>
  <c r="FT99" i="10"/>
  <c r="FU99" i="10"/>
  <c r="FV99" i="10"/>
  <c r="FW99" i="10"/>
  <c r="FX99" i="10"/>
  <c r="FY99" i="10"/>
  <c r="FZ99" i="10"/>
  <c r="GA99" i="10"/>
  <c r="GB99" i="10"/>
  <c r="GC99" i="10"/>
  <c r="GD99" i="10"/>
  <c r="DS100" i="10"/>
  <c r="DT100" i="10"/>
  <c r="EJ100" i="10"/>
  <c r="EK100" i="10"/>
  <c r="EL100" i="10"/>
  <c r="EM100" i="10"/>
  <c r="EN100" i="10"/>
  <c r="EO100" i="10"/>
  <c r="EP100" i="10"/>
  <c r="EQ100" i="10"/>
  <c r="ER100" i="10"/>
  <c r="ES100" i="10"/>
  <c r="ET100" i="10"/>
  <c r="EU100" i="10"/>
  <c r="EV100" i="10"/>
  <c r="EW100" i="10"/>
  <c r="EX100" i="10"/>
  <c r="EY100" i="10"/>
  <c r="EZ100" i="10"/>
  <c r="FA100" i="10"/>
  <c r="FB100" i="10"/>
  <c r="FC100" i="10"/>
  <c r="FD100" i="10"/>
  <c r="FE100" i="10"/>
  <c r="FF100" i="10"/>
  <c r="FG100" i="10"/>
  <c r="FH100" i="10"/>
  <c r="FI100" i="10"/>
  <c r="FJ100" i="10"/>
  <c r="FK100" i="10"/>
  <c r="FL100" i="10"/>
  <c r="FM100" i="10"/>
  <c r="FN100" i="10"/>
  <c r="FO100" i="10"/>
  <c r="FP100" i="10"/>
  <c r="FQ100" i="10"/>
  <c r="FS100" i="10"/>
  <c r="FT100" i="10"/>
  <c r="FU100" i="10"/>
  <c r="FV100" i="10"/>
  <c r="FW100" i="10"/>
  <c r="FX100" i="10"/>
  <c r="FY100" i="10"/>
  <c r="FZ100" i="10"/>
  <c r="GA100" i="10"/>
  <c r="GB100" i="10"/>
  <c r="GC100" i="10"/>
  <c r="GD100" i="10"/>
  <c r="DS101" i="10"/>
  <c r="DT101" i="10"/>
  <c r="EJ101" i="10"/>
  <c r="EK101" i="10"/>
  <c r="EL101" i="10"/>
  <c r="EM101" i="10"/>
  <c r="EN101" i="10"/>
  <c r="EO101" i="10"/>
  <c r="EP101" i="10"/>
  <c r="EQ101" i="10"/>
  <c r="ER101" i="10"/>
  <c r="ES101" i="10"/>
  <c r="ET101" i="10"/>
  <c r="EU101" i="10"/>
  <c r="EV101" i="10"/>
  <c r="EW101" i="10"/>
  <c r="EX101" i="10"/>
  <c r="EY101" i="10"/>
  <c r="EZ101" i="10"/>
  <c r="FA101" i="10"/>
  <c r="FB101" i="10"/>
  <c r="FC101" i="10"/>
  <c r="FD101" i="10"/>
  <c r="FE101" i="10"/>
  <c r="FF101" i="10"/>
  <c r="FG101" i="10"/>
  <c r="FH101" i="10"/>
  <c r="FI101" i="10"/>
  <c r="FJ101" i="10"/>
  <c r="FK101" i="10"/>
  <c r="FL101" i="10"/>
  <c r="FM101" i="10"/>
  <c r="FN101" i="10"/>
  <c r="FO101" i="10"/>
  <c r="FP101" i="10"/>
  <c r="FQ101" i="10"/>
  <c r="FS101" i="10"/>
  <c r="FT101" i="10"/>
  <c r="FU101" i="10"/>
  <c r="FV101" i="10"/>
  <c r="FW101" i="10"/>
  <c r="FX101" i="10"/>
  <c r="FY101" i="10"/>
  <c r="FZ101" i="10"/>
  <c r="GA101" i="10"/>
  <c r="GB101" i="10"/>
  <c r="GC101" i="10"/>
  <c r="GD101" i="10"/>
  <c r="BG97" i="10"/>
  <c r="GE97" i="10" s="1"/>
  <c r="BH97" i="10"/>
  <c r="GF97" i="10" s="1"/>
  <c r="BG98" i="10"/>
  <c r="BH98" i="10"/>
  <c r="BG99" i="10"/>
  <c r="BH99" i="10"/>
  <c r="BG100" i="10"/>
  <c r="GE100" i="10" s="1"/>
  <c r="BH100" i="10"/>
  <c r="BG101" i="10"/>
  <c r="BH101" i="10"/>
  <c r="EM85" i="10"/>
  <c r="EN85" i="10"/>
  <c r="EO85" i="10"/>
  <c r="EP85" i="10"/>
  <c r="EQ85" i="10"/>
  <c r="ER85" i="10"/>
  <c r="ES85" i="10"/>
  <c r="ET85" i="10"/>
  <c r="EU85" i="10"/>
  <c r="EV85" i="10"/>
  <c r="EW85" i="10"/>
  <c r="EX85" i="10"/>
  <c r="EY85" i="10"/>
  <c r="EZ85" i="10"/>
  <c r="FA85" i="10"/>
  <c r="FB85" i="10"/>
  <c r="FC85" i="10"/>
  <c r="FD85" i="10"/>
  <c r="FE85" i="10"/>
  <c r="FF85" i="10"/>
  <c r="FG85" i="10"/>
  <c r="FH85" i="10"/>
  <c r="FI85" i="10"/>
  <c r="FJ85" i="10"/>
  <c r="FK85" i="10"/>
  <c r="FL85" i="10"/>
  <c r="FM85" i="10"/>
  <c r="FN85" i="10"/>
  <c r="FO85" i="10"/>
  <c r="FP85" i="10"/>
  <c r="FQ85" i="10"/>
  <c r="FS85" i="10"/>
  <c r="FT85" i="10"/>
  <c r="FU85" i="10"/>
  <c r="FV85" i="10"/>
  <c r="FW85" i="10"/>
  <c r="FX85" i="10"/>
  <c r="FY85" i="10"/>
  <c r="FZ85" i="10"/>
  <c r="GA85" i="10"/>
  <c r="GB85" i="10"/>
  <c r="GC85" i="10"/>
  <c r="GD85" i="10"/>
  <c r="EM86" i="10"/>
  <c r="EN86" i="10"/>
  <c r="EO86" i="10"/>
  <c r="EP86" i="10"/>
  <c r="EQ86" i="10"/>
  <c r="ER86" i="10"/>
  <c r="ES86" i="10"/>
  <c r="ET86" i="10"/>
  <c r="EU86" i="10"/>
  <c r="EV86" i="10"/>
  <c r="EW86" i="10"/>
  <c r="EX86" i="10"/>
  <c r="EY86" i="10"/>
  <c r="EZ86" i="10"/>
  <c r="FA86" i="10"/>
  <c r="FB86" i="10"/>
  <c r="FC86" i="10"/>
  <c r="FD86" i="10"/>
  <c r="FE86" i="10"/>
  <c r="FF86" i="10"/>
  <c r="FG86" i="10"/>
  <c r="FH86" i="10"/>
  <c r="FI86" i="10"/>
  <c r="FJ86" i="10"/>
  <c r="FK86" i="10"/>
  <c r="FL86" i="10"/>
  <c r="FM86" i="10"/>
  <c r="FN86" i="10"/>
  <c r="FO86" i="10"/>
  <c r="FP86" i="10"/>
  <c r="FQ86" i="10"/>
  <c r="FS86" i="10"/>
  <c r="FT86" i="10"/>
  <c r="FU86" i="10"/>
  <c r="FV86" i="10"/>
  <c r="FW86" i="10"/>
  <c r="FX86" i="10"/>
  <c r="FY86" i="10"/>
  <c r="FZ86" i="10"/>
  <c r="GA86" i="10"/>
  <c r="GB86" i="10"/>
  <c r="GC86" i="10"/>
  <c r="GD86" i="10"/>
  <c r="EM87" i="10"/>
  <c r="EN87" i="10"/>
  <c r="EO87" i="10"/>
  <c r="EP87" i="10"/>
  <c r="EQ87" i="10"/>
  <c r="ER87" i="10"/>
  <c r="ES87" i="10"/>
  <c r="ET87" i="10"/>
  <c r="EU87" i="10"/>
  <c r="EV87" i="10"/>
  <c r="EW87" i="10"/>
  <c r="EX87" i="10"/>
  <c r="EY87" i="10"/>
  <c r="EZ87" i="10"/>
  <c r="FA87" i="10"/>
  <c r="FB87" i="10"/>
  <c r="FC87" i="10"/>
  <c r="FD87" i="10"/>
  <c r="FE87" i="10"/>
  <c r="FF87" i="10"/>
  <c r="FG87" i="10"/>
  <c r="FH87" i="10"/>
  <c r="FI87" i="10"/>
  <c r="FJ87" i="10"/>
  <c r="FK87" i="10"/>
  <c r="FL87" i="10"/>
  <c r="FM87" i="10"/>
  <c r="FN87" i="10"/>
  <c r="FO87" i="10"/>
  <c r="FP87" i="10"/>
  <c r="FQ87" i="10"/>
  <c r="FS87" i="10"/>
  <c r="FT87" i="10"/>
  <c r="FU87" i="10"/>
  <c r="FV87" i="10"/>
  <c r="FW87" i="10"/>
  <c r="FX87" i="10"/>
  <c r="FY87" i="10"/>
  <c r="FZ87" i="10"/>
  <c r="GA87" i="10"/>
  <c r="GB87" i="10"/>
  <c r="GC87" i="10"/>
  <c r="GD87" i="10"/>
  <c r="EM88" i="10"/>
  <c r="EN88" i="10"/>
  <c r="EO88" i="10"/>
  <c r="EP88" i="10"/>
  <c r="EQ88" i="10"/>
  <c r="ER88" i="10"/>
  <c r="ES88" i="10"/>
  <c r="ET88" i="10"/>
  <c r="EU88" i="10"/>
  <c r="EV88" i="10"/>
  <c r="EW88" i="10"/>
  <c r="EX88" i="10"/>
  <c r="EY88" i="10"/>
  <c r="EZ88" i="10"/>
  <c r="FA88" i="10"/>
  <c r="FB88" i="10"/>
  <c r="FC88" i="10"/>
  <c r="FD88" i="10"/>
  <c r="FE88" i="10"/>
  <c r="FF88" i="10"/>
  <c r="FG88" i="10"/>
  <c r="FH88" i="10"/>
  <c r="FI88" i="10"/>
  <c r="FJ88" i="10"/>
  <c r="FK88" i="10"/>
  <c r="FL88" i="10"/>
  <c r="FM88" i="10"/>
  <c r="FN88" i="10"/>
  <c r="FO88" i="10"/>
  <c r="FP88" i="10"/>
  <c r="FQ88" i="10"/>
  <c r="FS88" i="10"/>
  <c r="FT88" i="10"/>
  <c r="FU88" i="10"/>
  <c r="FV88" i="10"/>
  <c r="FW88" i="10"/>
  <c r="FX88" i="10"/>
  <c r="FY88" i="10"/>
  <c r="FZ88" i="10"/>
  <c r="GA88" i="10"/>
  <c r="GB88" i="10"/>
  <c r="GC88" i="10"/>
  <c r="GD88" i="10"/>
  <c r="DS85" i="10"/>
  <c r="DT85" i="10"/>
  <c r="DS86" i="10"/>
  <c r="DT86" i="10"/>
  <c r="DS87" i="10"/>
  <c r="DT87" i="10"/>
  <c r="DS88" i="10"/>
  <c r="DT88" i="10"/>
  <c r="DS89" i="10"/>
  <c r="DT89" i="10"/>
  <c r="BG85" i="10"/>
  <c r="BH85" i="10"/>
  <c r="BG86" i="10"/>
  <c r="BH86" i="10"/>
  <c r="BG87" i="10"/>
  <c r="BH87" i="10"/>
  <c r="BG88" i="10"/>
  <c r="BH88" i="10"/>
  <c r="FA251" i="10" l="1"/>
  <c r="EV215" i="10"/>
  <c r="GF207" i="10"/>
  <c r="GE207" i="10"/>
  <c r="GF242" i="10"/>
  <c r="GE242" i="10"/>
  <c r="GE255" i="10"/>
  <c r="GF255" i="10"/>
  <c r="GE229" i="10"/>
  <c r="GA215" i="10"/>
  <c r="GE253" i="10"/>
  <c r="FO251" i="10"/>
  <c r="GE194" i="10"/>
  <c r="GE193" i="10"/>
  <c r="GF229" i="10"/>
  <c r="GF254" i="10"/>
  <c r="GF243" i="10"/>
  <c r="GA227" i="10"/>
  <c r="GA191" i="10"/>
  <c r="GF193" i="10"/>
  <c r="DT203" i="10"/>
  <c r="GA251" i="10"/>
  <c r="ES191" i="10"/>
  <c r="EV239" i="10"/>
  <c r="GE244" i="10"/>
  <c r="FC251" i="10"/>
  <c r="GF253" i="10"/>
  <c r="GF230" i="10"/>
  <c r="GA239" i="10"/>
  <c r="EV203" i="10"/>
  <c r="FE251" i="10"/>
  <c r="EV124" i="10"/>
  <c r="GA203" i="10"/>
  <c r="ES215" i="10"/>
  <c r="GE230" i="10"/>
  <c r="EV227" i="10"/>
  <c r="DS227" i="10"/>
  <c r="GE243" i="10"/>
  <c r="FY239" i="10"/>
  <c r="GE254" i="10"/>
  <c r="ES251" i="10"/>
  <c r="ES179" i="10"/>
  <c r="BG203" i="10"/>
  <c r="GF100" i="10"/>
  <c r="GE206" i="10"/>
  <c r="GF206" i="10"/>
  <c r="GF203" i="10" s="1"/>
  <c r="DT251" i="10"/>
  <c r="GF241" i="10"/>
  <c r="BH203" i="10"/>
  <c r="FY251" i="10"/>
  <c r="DS251" i="10"/>
  <c r="GF252" i="10"/>
  <c r="BH251" i="10"/>
  <c r="BG251" i="10"/>
  <c r="GE252" i="10"/>
  <c r="DT239" i="10"/>
  <c r="GE241" i="10"/>
  <c r="DS239" i="10"/>
  <c r="GE240" i="10"/>
  <c r="BG239" i="10"/>
  <c r="ES239" i="10"/>
  <c r="BH239" i="10"/>
  <c r="GF240" i="10"/>
  <c r="GE228" i="10"/>
  <c r="DT227" i="10"/>
  <c r="BH227" i="10"/>
  <c r="GF228" i="10"/>
  <c r="BG227" i="10"/>
  <c r="ES227" i="10"/>
  <c r="GF216" i="10"/>
  <c r="GF215" i="10" s="1"/>
  <c r="BG215" i="10"/>
  <c r="GE216" i="10"/>
  <c r="GE215" i="10" s="1"/>
  <c r="BH215" i="10"/>
  <c r="ES203" i="10"/>
  <c r="DS203" i="10"/>
  <c r="DS191" i="10"/>
  <c r="DT191" i="10"/>
  <c r="BG191" i="10"/>
  <c r="GE192" i="10"/>
  <c r="BH191" i="10"/>
  <c r="GF192" i="10"/>
  <c r="GA179" i="10"/>
  <c r="GF180" i="10"/>
  <c r="GF179" i="10" s="1"/>
  <c r="BH179" i="10"/>
  <c r="BG179" i="10"/>
  <c r="GE180" i="10"/>
  <c r="GE179" i="10" s="1"/>
  <c r="BH124" i="10"/>
  <c r="GF125" i="10"/>
  <c r="GF124" i="10" s="1"/>
  <c r="BG124" i="10"/>
  <c r="GE125" i="10"/>
  <c r="GE124" i="10" s="1"/>
  <c r="ES124" i="10"/>
  <c r="GA124" i="10"/>
  <c r="GF114" i="10"/>
  <c r="GF115" i="10"/>
  <c r="GE88" i="10"/>
  <c r="GE85" i="10"/>
  <c r="GE117" i="10"/>
  <c r="GE114" i="10"/>
  <c r="GE99" i="10"/>
  <c r="GE115" i="10"/>
  <c r="GF117" i="10"/>
  <c r="GE101" i="10"/>
  <c r="GE98" i="10"/>
  <c r="GF87" i="10"/>
  <c r="GF99" i="10"/>
  <c r="GF116" i="10"/>
  <c r="GE116" i="10"/>
  <c r="GF101" i="10"/>
  <c r="GF98" i="10"/>
  <c r="GF85" i="10"/>
  <c r="GF88" i="10"/>
  <c r="GE87" i="10"/>
  <c r="GF86" i="10"/>
  <c r="GE86" i="10"/>
  <c r="FU14" i="10"/>
  <c r="FS178" i="10"/>
  <c r="FS177" i="10"/>
  <c r="FS176" i="10"/>
  <c r="FS175" i="10"/>
  <c r="FS174" i="10"/>
  <c r="FS173" i="10"/>
  <c r="FS172" i="10"/>
  <c r="FS171" i="10"/>
  <c r="FS170" i="10"/>
  <c r="FS169" i="10"/>
  <c r="FS168" i="10"/>
  <c r="FS167" i="10"/>
  <c r="FS166" i="10"/>
  <c r="FS165" i="10"/>
  <c r="FS163" i="10"/>
  <c r="FS162" i="10"/>
  <c r="FS161" i="10"/>
  <c r="FS160" i="10"/>
  <c r="FS159" i="10"/>
  <c r="FS158" i="10"/>
  <c r="FS157" i="10"/>
  <c r="FS156" i="10"/>
  <c r="FS155" i="10"/>
  <c r="FS154" i="10"/>
  <c r="FS153" i="10"/>
  <c r="FS151" i="10"/>
  <c r="FS150" i="10"/>
  <c r="FS149" i="10"/>
  <c r="FS148" i="10"/>
  <c r="FS147" i="10"/>
  <c r="FS146" i="10"/>
  <c r="FS145" i="10"/>
  <c r="FS144" i="10"/>
  <c r="FS143" i="10"/>
  <c r="FS142" i="10"/>
  <c r="FS141" i="10"/>
  <c r="FS140" i="10"/>
  <c r="FS139" i="10"/>
  <c r="FS123" i="10"/>
  <c r="FS122" i="10"/>
  <c r="FS121" i="10"/>
  <c r="FS120" i="10"/>
  <c r="FS119" i="10"/>
  <c r="FS118" i="10"/>
  <c r="FS112" i="10"/>
  <c r="FS111" i="10"/>
  <c r="FS109" i="10"/>
  <c r="FS108" i="10"/>
  <c r="FS107" i="10"/>
  <c r="FS106" i="10"/>
  <c r="FS105" i="10"/>
  <c r="FS104" i="10"/>
  <c r="FS103" i="10"/>
  <c r="FS102" i="10"/>
  <c r="FS96" i="10"/>
  <c r="FS94" i="10"/>
  <c r="FS93" i="10"/>
  <c r="FS92" i="10"/>
  <c r="FS91" i="10"/>
  <c r="FS90" i="10"/>
  <c r="FS89" i="10"/>
  <c r="FS84" i="10"/>
  <c r="FS83" i="10"/>
  <c r="FS82" i="10"/>
  <c r="FS80" i="10"/>
  <c r="FS79" i="10"/>
  <c r="FS78" i="10"/>
  <c r="FS77" i="10"/>
  <c r="FS76" i="10"/>
  <c r="FS75" i="10"/>
  <c r="FS74" i="10"/>
  <c r="FS73" i="10"/>
  <c r="FS72" i="10"/>
  <c r="FS71" i="10"/>
  <c r="FS70" i="10"/>
  <c r="FS69" i="10"/>
  <c r="FS68" i="10"/>
  <c r="FS66" i="10"/>
  <c r="FS65" i="10"/>
  <c r="FS64" i="10"/>
  <c r="FS63" i="10"/>
  <c r="FS62" i="10"/>
  <c r="FS61" i="10"/>
  <c r="FS60" i="10"/>
  <c r="FS59" i="10"/>
  <c r="FS58" i="10"/>
  <c r="FS57" i="10"/>
  <c r="FS56" i="10"/>
  <c r="FS55" i="10"/>
  <c r="FS54" i="10"/>
  <c r="FS52" i="10"/>
  <c r="FS51" i="10"/>
  <c r="FS50" i="10"/>
  <c r="FS49" i="10"/>
  <c r="FS48" i="10"/>
  <c r="FS47" i="10"/>
  <c r="FS46" i="10"/>
  <c r="FS45" i="10"/>
  <c r="FS44" i="10"/>
  <c r="FS43" i="10"/>
  <c r="FS42" i="10"/>
  <c r="FS41" i="10"/>
  <c r="FS40" i="10"/>
  <c r="FS38" i="10"/>
  <c r="FS37" i="10"/>
  <c r="FS36" i="10"/>
  <c r="FS35" i="10"/>
  <c r="FS34" i="10"/>
  <c r="FS33" i="10"/>
  <c r="FS32" i="10"/>
  <c r="FS31" i="10"/>
  <c r="FS30" i="10"/>
  <c r="FS29" i="10"/>
  <c r="FS28" i="10"/>
  <c r="FS27" i="10"/>
  <c r="FS26" i="10"/>
  <c r="FS25" i="10"/>
  <c r="FS23" i="10"/>
  <c r="FS22" i="10"/>
  <c r="FS21" i="10"/>
  <c r="FS20" i="10"/>
  <c r="FS19" i="10"/>
  <c r="FS18" i="10"/>
  <c r="FS17" i="10"/>
  <c r="FS16" i="10"/>
  <c r="FS15" i="10"/>
  <c r="FS14" i="10"/>
  <c r="FS13" i="10"/>
  <c r="FS12" i="10"/>
  <c r="FS11" i="10"/>
  <c r="FS10" i="10"/>
  <c r="FU13" i="10"/>
  <c r="DT10" i="10"/>
  <c r="DS10" i="10"/>
  <c r="DT178" i="10"/>
  <c r="DS178" i="10"/>
  <c r="BY178" i="10"/>
  <c r="DT177" i="10"/>
  <c r="DS177" i="10"/>
  <c r="BY177" i="10"/>
  <c r="DT176" i="10"/>
  <c r="DS176" i="10"/>
  <c r="BY176" i="10"/>
  <c r="DT175" i="10"/>
  <c r="DS175" i="10"/>
  <c r="BY175" i="10"/>
  <c r="DT174" i="10"/>
  <c r="DS174" i="10"/>
  <c r="BY174" i="10"/>
  <c r="DT173" i="10"/>
  <c r="DS173" i="10"/>
  <c r="BY173" i="10"/>
  <c r="DT172" i="10"/>
  <c r="DS172" i="10"/>
  <c r="BY172" i="10"/>
  <c r="DT171" i="10"/>
  <c r="DS171" i="10"/>
  <c r="BY171" i="10"/>
  <c r="DT170" i="10"/>
  <c r="DS170" i="10"/>
  <c r="BY170" i="10"/>
  <c r="DT169" i="10"/>
  <c r="DS169" i="10"/>
  <c r="BY169" i="10"/>
  <c r="DT168" i="10"/>
  <c r="DS168" i="10"/>
  <c r="BY168" i="10"/>
  <c r="DT167" i="10"/>
  <c r="DS167" i="10"/>
  <c r="BY167" i="10"/>
  <c r="DT166" i="10"/>
  <c r="DS166" i="10"/>
  <c r="DT165" i="10"/>
  <c r="DS165" i="10"/>
  <c r="DT163" i="10"/>
  <c r="DS163" i="10"/>
  <c r="BY163" i="10"/>
  <c r="DT162" i="10"/>
  <c r="DS162" i="10"/>
  <c r="BY162" i="10"/>
  <c r="DT161" i="10"/>
  <c r="DS161" i="10"/>
  <c r="BY161" i="10"/>
  <c r="DT160" i="10"/>
  <c r="DS160" i="10"/>
  <c r="BY160" i="10"/>
  <c r="DT159" i="10"/>
  <c r="DS159" i="10"/>
  <c r="BY159" i="10"/>
  <c r="DT158" i="10"/>
  <c r="DS158" i="10"/>
  <c r="DT157" i="10"/>
  <c r="DS157" i="10"/>
  <c r="DT156" i="10"/>
  <c r="DS156" i="10"/>
  <c r="DT155" i="10"/>
  <c r="DS155" i="10"/>
  <c r="DT154" i="10"/>
  <c r="DS154" i="10"/>
  <c r="DT153" i="10"/>
  <c r="DS153" i="10"/>
  <c r="DT151" i="10"/>
  <c r="DS151" i="10"/>
  <c r="BY151" i="10"/>
  <c r="DT150" i="10"/>
  <c r="DS150" i="10"/>
  <c r="BY150" i="10"/>
  <c r="DT149" i="10"/>
  <c r="DS149" i="10"/>
  <c r="BY149" i="10"/>
  <c r="DT148" i="10"/>
  <c r="DS148" i="10"/>
  <c r="BY148" i="10"/>
  <c r="DT147" i="10"/>
  <c r="DS147" i="10"/>
  <c r="BY147" i="10"/>
  <c r="DT146" i="10"/>
  <c r="DS146" i="10"/>
  <c r="BY146" i="10"/>
  <c r="DT145" i="10"/>
  <c r="DS145" i="10"/>
  <c r="BY145" i="10"/>
  <c r="DT144" i="10"/>
  <c r="DS144" i="10"/>
  <c r="DT143" i="10"/>
  <c r="DS143" i="10"/>
  <c r="DT142" i="10"/>
  <c r="DS142" i="10"/>
  <c r="DT141" i="10"/>
  <c r="DS141" i="10"/>
  <c r="DT140" i="10"/>
  <c r="DS140" i="10"/>
  <c r="DT139" i="10"/>
  <c r="DS139" i="10"/>
  <c r="DT123" i="10"/>
  <c r="DS123" i="10"/>
  <c r="BY123" i="10"/>
  <c r="DT122" i="10"/>
  <c r="DS122" i="10"/>
  <c r="BY122" i="10"/>
  <c r="DT121" i="10"/>
  <c r="DS121" i="10"/>
  <c r="BY121" i="10"/>
  <c r="DT120" i="10"/>
  <c r="DS120" i="10"/>
  <c r="BY120" i="10"/>
  <c r="DT119" i="10"/>
  <c r="DS119" i="10"/>
  <c r="BY119" i="10"/>
  <c r="DT118" i="10"/>
  <c r="DS118" i="10"/>
  <c r="BY118" i="10"/>
  <c r="DT112" i="10"/>
  <c r="DS112" i="10"/>
  <c r="DT111" i="10"/>
  <c r="DS111" i="10"/>
  <c r="DT109" i="10"/>
  <c r="DS109" i="10"/>
  <c r="BY109" i="10"/>
  <c r="DT108" i="10"/>
  <c r="DS108" i="10"/>
  <c r="BY108" i="10"/>
  <c r="DT107" i="10"/>
  <c r="DS107" i="10"/>
  <c r="DT106" i="10"/>
  <c r="DS106" i="10"/>
  <c r="DT105" i="10"/>
  <c r="DS105" i="10"/>
  <c r="DT104" i="10"/>
  <c r="DS104" i="10"/>
  <c r="DT103" i="10"/>
  <c r="DS103" i="10"/>
  <c r="DT102" i="10"/>
  <c r="DS102" i="10"/>
  <c r="DT96" i="10"/>
  <c r="DS96" i="10"/>
  <c r="DT94" i="10"/>
  <c r="DS94" i="10"/>
  <c r="BY94" i="10"/>
  <c r="DT93" i="10"/>
  <c r="DS93" i="10"/>
  <c r="BY93" i="10"/>
  <c r="DT92" i="10"/>
  <c r="DS92" i="10"/>
  <c r="BY92" i="10"/>
  <c r="DT91" i="10"/>
  <c r="DS91" i="10"/>
  <c r="BY91" i="10"/>
  <c r="DT90" i="10"/>
  <c r="DS90" i="10"/>
  <c r="BY90" i="10"/>
  <c r="BY89" i="10"/>
  <c r="DT84" i="10"/>
  <c r="DS84" i="10"/>
  <c r="DT83" i="10"/>
  <c r="DS83" i="10"/>
  <c r="DT82" i="10"/>
  <c r="DS82" i="10"/>
  <c r="DT80" i="10"/>
  <c r="DS80" i="10"/>
  <c r="BY80" i="10"/>
  <c r="DT79" i="10"/>
  <c r="DS79" i="10"/>
  <c r="BY79" i="10"/>
  <c r="DT78" i="10"/>
  <c r="DS78" i="10"/>
  <c r="BY78" i="10"/>
  <c r="DT77" i="10"/>
  <c r="DS77" i="10"/>
  <c r="BY77" i="10"/>
  <c r="DT76" i="10"/>
  <c r="DS76" i="10"/>
  <c r="BY76" i="10"/>
  <c r="DT75" i="10"/>
  <c r="DS75" i="10"/>
  <c r="BY75" i="10"/>
  <c r="DT74" i="10"/>
  <c r="DS74" i="10"/>
  <c r="BY74" i="10"/>
  <c r="DT73" i="10"/>
  <c r="DS73" i="10"/>
  <c r="BY73" i="10"/>
  <c r="DT72" i="10"/>
  <c r="DS72" i="10"/>
  <c r="BY72" i="10"/>
  <c r="DT71" i="10"/>
  <c r="DS71" i="10"/>
  <c r="BY71" i="10"/>
  <c r="DT70" i="10"/>
  <c r="DS70" i="10"/>
  <c r="BY70" i="10"/>
  <c r="DT69" i="10"/>
  <c r="DS69" i="10"/>
  <c r="BY69" i="10"/>
  <c r="BY67" i="10" s="1"/>
  <c r="DT68" i="10"/>
  <c r="DT67" i="10" s="1"/>
  <c r="DS68" i="10"/>
  <c r="DT66" i="10"/>
  <c r="DS66" i="10"/>
  <c r="BY66" i="10"/>
  <c r="DT65" i="10"/>
  <c r="DS65" i="10"/>
  <c r="BY65" i="10"/>
  <c r="DT64" i="10"/>
  <c r="DS64" i="10"/>
  <c r="BY64" i="10"/>
  <c r="DT63" i="10"/>
  <c r="DS63" i="10"/>
  <c r="BY63" i="10"/>
  <c r="DT62" i="10"/>
  <c r="DS62" i="10"/>
  <c r="BY62" i="10"/>
  <c r="DT61" i="10"/>
  <c r="DS61" i="10"/>
  <c r="BY61" i="10"/>
  <c r="DT60" i="10"/>
  <c r="DS60" i="10"/>
  <c r="BY60" i="10"/>
  <c r="DT59" i="10"/>
  <c r="DS59" i="10"/>
  <c r="BY59" i="10"/>
  <c r="DT58" i="10"/>
  <c r="DS58" i="10"/>
  <c r="BY58" i="10"/>
  <c r="DT57" i="10"/>
  <c r="DS57" i="10"/>
  <c r="BY57" i="10"/>
  <c r="DT56" i="10"/>
  <c r="DS56" i="10"/>
  <c r="BY56" i="10"/>
  <c r="DT55" i="10"/>
  <c r="DS55" i="10"/>
  <c r="BY55" i="10"/>
  <c r="BY53" i="10" s="1"/>
  <c r="DT54" i="10"/>
  <c r="DS54" i="10"/>
  <c r="DT52" i="10"/>
  <c r="DS52" i="10"/>
  <c r="BY52" i="10"/>
  <c r="DT51" i="10"/>
  <c r="DS51" i="10"/>
  <c r="BY51" i="10"/>
  <c r="DT50" i="10"/>
  <c r="DS50" i="10"/>
  <c r="BY50" i="10"/>
  <c r="DT49" i="10"/>
  <c r="DS49" i="10"/>
  <c r="BY49" i="10"/>
  <c r="DT48" i="10"/>
  <c r="DS48" i="10"/>
  <c r="BY48" i="10"/>
  <c r="DT47" i="10"/>
  <c r="DS47" i="10"/>
  <c r="BY47" i="10"/>
  <c r="DT46" i="10"/>
  <c r="DS46" i="10"/>
  <c r="BY46" i="10"/>
  <c r="DT45" i="10"/>
  <c r="DS45" i="10"/>
  <c r="DT44" i="10"/>
  <c r="DS44" i="10"/>
  <c r="DT43" i="10"/>
  <c r="DS43" i="10"/>
  <c r="DT42" i="10"/>
  <c r="DS42" i="10"/>
  <c r="DT41" i="10"/>
  <c r="DS41" i="10"/>
  <c r="DT40" i="10"/>
  <c r="DS40" i="10"/>
  <c r="DT38" i="10"/>
  <c r="DS38" i="10"/>
  <c r="BY38" i="10"/>
  <c r="DT37" i="10"/>
  <c r="DS37" i="10"/>
  <c r="BY37" i="10"/>
  <c r="DT36" i="10"/>
  <c r="DS36" i="10"/>
  <c r="BY36" i="10"/>
  <c r="DT35" i="10"/>
  <c r="DS35" i="10"/>
  <c r="BY35" i="10"/>
  <c r="DT34" i="10"/>
  <c r="DS34" i="10"/>
  <c r="BY34" i="10"/>
  <c r="DT33" i="10"/>
  <c r="DS33" i="10"/>
  <c r="BY33" i="10"/>
  <c r="DT32" i="10"/>
  <c r="DS32" i="10"/>
  <c r="BY32" i="10"/>
  <c r="DT31" i="10"/>
  <c r="DS31" i="10"/>
  <c r="BY31" i="10"/>
  <c r="DT30" i="10"/>
  <c r="DS30" i="10"/>
  <c r="BY30" i="10"/>
  <c r="DT29" i="10"/>
  <c r="DS29" i="10"/>
  <c r="BY29" i="10"/>
  <c r="DT28" i="10"/>
  <c r="DS28" i="10"/>
  <c r="BY28" i="10"/>
  <c r="DT27" i="10"/>
  <c r="DS27" i="10"/>
  <c r="BY27" i="10"/>
  <c r="DT26" i="10"/>
  <c r="DS26" i="10"/>
  <c r="BY26" i="10"/>
  <c r="BY24" i="10" s="1"/>
  <c r="DT25" i="10"/>
  <c r="DS25" i="10"/>
  <c r="DT23" i="10"/>
  <c r="DS23" i="10"/>
  <c r="BY23" i="10"/>
  <c r="DT22" i="10"/>
  <c r="DS22" i="10"/>
  <c r="BY22" i="10"/>
  <c r="DT21" i="10"/>
  <c r="DS21" i="10"/>
  <c r="BY21" i="10"/>
  <c r="DT20" i="10"/>
  <c r="DS20" i="10"/>
  <c r="BY20" i="10"/>
  <c r="DT19" i="10"/>
  <c r="DS19" i="10"/>
  <c r="BY19" i="10"/>
  <c r="DT18" i="10"/>
  <c r="DS18" i="10"/>
  <c r="BY18" i="10"/>
  <c r="DT17" i="10"/>
  <c r="DS17" i="10"/>
  <c r="BY17" i="10"/>
  <c r="DT16" i="10"/>
  <c r="DS16" i="10"/>
  <c r="BY16" i="10"/>
  <c r="DT15" i="10"/>
  <c r="DS15" i="10"/>
  <c r="BY15" i="10"/>
  <c r="DT14" i="10"/>
  <c r="DS14" i="10"/>
  <c r="BY14" i="10"/>
  <c r="DT13" i="10"/>
  <c r="DS13" i="10"/>
  <c r="BY13" i="10"/>
  <c r="DT12" i="10"/>
  <c r="DS12" i="10"/>
  <c r="BY12" i="10"/>
  <c r="DT11" i="10"/>
  <c r="DS11" i="10"/>
  <c r="DR9" i="10"/>
  <c r="DR263" i="10" s="1"/>
  <c r="DR269" i="10" s="1"/>
  <c r="DQ9" i="10"/>
  <c r="DQ263" i="10" s="1"/>
  <c r="DQ269" i="10" s="1"/>
  <c r="DP9" i="10"/>
  <c r="DP263" i="10" s="1"/>
  <c r="DP269" i="10" s="1"/>
  <c r="DO263" i="10"/>
  <c r="DO269" i="10" s="1"/>
  <c r="DN9" i="10"/>
  <c r="DN263" i="10" s="1"/>
  <c r="DN269" i="10" s="1"/>
  <c r="DM9" i="10"/>
  <c r="DM263" i="10" s="1"/>
  <c r="DM269" i="10" s="1"/>
  <c r="DL9" i="10"/>
  <c r="DL263" i="10" s="1"/>
  <c r="DL269" i="10" s="1"/>
  <c r="DK9" i="10"/>
  <c r="DK263" i="10" s="1"/>
  <c r="DK269" i="10" s="1"/>
  <c r="DJ9" i="10"/>
  <c r="DJ263" i="10" s="1"/>
  <c r="DJ269" i="10" s="1"/>
  <c r="DI9" i="10"/>
  <c r="DI263" i="10" s="1"/>
  <c r="DI269" i="10" s="1"/>
  <c r="DH9" i="10"/>
  <c r="DH263" i="10" s="1"/>
  <c r="DH269" i="10" s="1"/>
  <c r="DG9" i="10"/>
  <c r="DG263" i="10" s="1"/>
  <c r="DG269" i="10" s="1"/>
  <c r="DF9" i="10"/>
  <c r="DF263" i="10" s="1"/>
  <c r="DF269" i="10" s="1"/>
  <c r="DE9" i="10"/>
  <c r="DE263" i="10" s="1"/>
  <c r="DE269" i="10" s="1"/>
  <c r="DD9" i="10"/>
  <c r="DD263" i="10" s="1"/>
  <c r="DD269" i="10" s="1"/>
  <c r="DC9" i="10"/>
  <c r="DC263" i="10" s="1"/>
  <c r="DC269" i="10" s="1"/>
  <c r="DB9" i="10"/>
  <c r="DB263" i="10" s="1"/>
  <c r="DB269" i="10" s="1"/>
  <c r="DA9" i="10"/>
  <c r="DA263" i="10" s="1"/>
  <c r="DA269" i="10" s="1"/>
  <c r="CZ9" i="10"/>
  <c r="CZ263" i="10" s="1"/>
  <c r="CZ269" i="10" s="1"/>
  <c r="CY9" i="10"/>
  <c r="CY263" i="10" s="1"/>
  <c r="CY269" i="10" s="1"/>
  <c r="CX9" i="10"/>
  <c r="CX263" i="10" s="1"/>
  <c r="CX269" i="10" s="1"/>
  <c r="CW9" i="10"/>
  <c r="CW263" i="10" s="1"/>
  <c r="CW269" i="10" s="1"/>
  <c r="CV9" i="10"/>
  <c r="CV263" i="10" s="1"/>
  <c r="CV269" i="10" s="1"/>
  <c r="CU9" i="10"/>
  <c r="CU263" i="10" s="1"/>
  <c r="CU269" i="10" s="1"/>
  <c r="CT9" i="10"/>
  <c r="CT263" i="10" s="1"/>
  <c r="CT269" i="10" s="1"/>
  <c r="CS9" i="10"/>
  <c r="CS263" i="10" s="1"/>
  <c r="CS269" i="10" s="1"/>
  <c r="CR9" i="10"/>
  <c r="CR263" i="10" s="1"/>
  <c r="CR269" i="10" s="1"/>
  <c r="CQ9" i="10"/>
  <c r="CQ263" i="10" s="1"/>
  <c r="CQ269" i="10" s="1"/>
  <c r="CP9" i="10"/>
  <c r="CP263" i="10" s="1"/>
  <c r="CP269" i="10" s="1"/>
  <c r="CO9" i="10"/>
  <c r="CO263" i="10" s="1"/>
  <c r="CO269" i="10" s="1"/>
  <c r="CN9" i="10"/>
  <c r="CN263" i="10" s="1"/>
  <c r="CN269" i="10" s="1"/>
  <c r="CM9" i="10"/>
  <c r="CM263" i="10" s="1"/>
  <c r="CM269" i="10" s="1"/>
  <c r="CL9" i="10"/>
  <c r="CL263" i="10" s="1"/>
  <c r="CL269" i="10" s="1"/>
  <c r="CK9" i="10"/>
  <c r="CK263" i="10" s="1"/>
  <c r="CK269" i="10" s="1"/>
  <c r="CJ9" i="10"/>
  <c r="CJ263" i="10" s="1"/>
  <c r="CJ269" i="10" s="1"/>
  <c r="CI9" i="10"/>
  <c r="CI263" i="10" s="1"/>
  <c r="CI269" i="10" s="1"/>
  <c r="CH9" i="10"/>
  <c r="CH263" i="10" s="1"/>
  <c r="CH269" i="10" s="1"/>
  <c r="CG9" i="10"/>
  <c r="CG263" i="10" s="1"/>
  <c r="CG269" i="10" s="1"/>
  <c r="CF9" i="10"/>
  <c r="CF263" i="10" s="1"/>
  <c r="CF269" i="10" s="1"/>
  <c r="CE9" i="10"/>
  <c r="CE263" i="10" s="1"/>
  <c r="CE269" i="10" s="1"/>
  <c r="CD9" i="10"/>
  <c r="CD263" i="10" s="1"/>
  <c r="CD269" i="10" s="1"/>
  <c r="CC9" i="10"/>
  <c r="CC263" i="10" s="1"/>
  <c r="CC269" i="10" s="1"/>
  <c r="CB9" i="10"/>
  <c r="BZ9" i="10"/>
  <c r="BX9" i="10"/>
  <c r="BG178" i="10"/>
  <c r="BG177" i="10"/>
  <c r="BG176" i="10"/>
  <c r="BG175" i="10"/>
  <c r="BG174" i="10"/>
  <c r="BG173" i="10"/>
  <c r="BG172" i="10"/>
  <c r="BG171" i="10"/>
  <c r="BG170" i="10"/>
  <c r="BG169" i="10"/>
  <c r="BG168" i="10"/>
  <c r="BG167" i="10"/>
  <c r="BG166" i="10"/>
  <c r="BG165" i="10"/>
  <c r="BG163" i="10"/>
  <c r="BG162" i="10"/>
  <c r="BG161" i="10"/>
  <c r="BG160" i="10"/>
  <c r="BG159" i="10"/>
  <c r="BG158" i="10"/>
  <c r="BG157" i="10"/>
  <c r="BG156" i="10"/>
  <c r="BG155" i="10"/>
  <c r="BG154" i="10"/>
  <c r="BG153" i="10"/>
  <c r="BG151" i="10"/>
  <c r="BG150" i="10"/>
  <c r="BG149" i="10"/>
  <c r="BG148" i="10"/>
  <c r="BG147" i="10"/>
  <c r="BG146" i="10"/>
  <c r="BG145" i="10"/>
  <c r="BG144" i="10"/>
  <c r="BG143" i="10"/>
  <c r="BG142" i="10"/>
  <c r="BG141" i="10"/>
  <c r="BG140" i="10"/>
  <c r="BG139" i="10"/>
  <c r="BG123" i="10"/>
  <c r="BG122" i="10"/>
  <c r="BG121" i="10"/>
  <c r="BG120" i="10"/>
  <c r="BG119" i="10"/>
  <c r="BG118" i="10"/>
  <c r="BG113" i="10"/>
  <c r="GE113" i="10" s="1"/>
  <c r="BG112" i="10"/>
  <c r="BG111" i="10"/>
  <c r="BG109" i="10"/>
  <c r="BG108" i="10"/>
  <c r="BG107" i="10"/>
  <c r="BG106" i="10"/>
  <c r="BG105" i="10"/>
  <c r="BG104" i="10"/>
  <c r="BG103" i="10"/>
  <c r="BG102" i="10"/>
  <c r="BG96" i="10"/>
  <c r="BG94" i="10"/>
  <c r="BG93" i="10"/>
  <c r="BG92" i="10"/>
  <c r="BG91" i="10"/>
  <c r="BG90" i="10"/>
  <c r="BG89" i="10"/>
  <c r="BG84" i="10"/>
  <c r="BG83" i="10"/>
  <c r="BG82" i="10"/>
  <c r="BG80" i="10"/>
  <c r="BG79" i="10"/>
  <c r="BG78" i="10"/>
  <c r="BG77" i="10"/>
  <c r="BG76" i="10"/>
  <c r="BG75" i="10"/>
  <c r="BG74" i="10"/>
  <c r="BG73" i="10"/>
  <c r="BG72" i="10"/>
  <c r="BG71" i="10"/>
  <c r="BG70" i="10"/>
  <c r="BG69" i="10"/>
  <c r="BG68" i="10"/>
  <c r="BG66" i="10"/>
  <c r="BG65" i="10"/>
  <c r="BG64" i="10"/>
  <c r="BG63" i="10"/>
  <c r="BG62" i="10"/>
  <c r="BG61" i="10"/>
  <c r="BG60" i="10"/>
  <c r="BG59" i="10"/>
  <c r="BG58" i="10"/>
  <c r="BG57" i="10"/>
  <c r="BG56" i="10"/>
  <c r="BG55" i="10"/>
  <c r="BG54" i="10"/>
  <c r="BG52" i="10"/>
  <c r="BG51" i="10"/>
  <c r="BG50" i="10"/>
  <c r="BG49" i="10"/>
  <c r="BG48" i="10"/>
  <c r="BG47" i="10"/>
  <c r="BG46" i="10"/>
  <c r="BG45" i="10"/>
  <c r="BG44" i="10"/>
  <c r="BG43" i="10"/>
  <c r="BG42" i="10"/>
  <c r="BG41" i="10"/>
  <c r="BG40" i="10"/>
  <c r="BG38" i="10"/>
  <c r="BG37" i="10"/>
  <c r="BG36" i="10"/>
  <c r="BG35" i="10"/>
  <c r="BG34" i="10"/>
  <c r="BG33" i="10"/>
  <c r="BG32" i="10"/>
  <c r="BG31" i="10"/>
  <c r="BG30" i="10"/>
  <c r="BG29" i="10"/>
  <c r="BG28" i="10"/>
  <c r="BG27" i="10"/>
  <c r="BG26" i="10"/>
  <c r="BG25" i="10"/>
  <c r="BG12" i="10"/>
  <c r="BG13" i="10"/>
  <c r="BG14" i="10"/>
  <c r="BG15" i="10"/>
  <c r="BG16" i="10"/>
  <c r="BG17" i="10"/>
  <c r="BG18" i="10"/>
  <c r="BG19" i="10"/>
  <c r="BG20" i="10"/>
  <c r="BG21" i="10"/>
  <c r="BG22" i="10"/>
  <c r="BG23" i="10"/>
  <c r="AU9" i="10"/>
  <c r="AU263" i="10" s="1"/>
  <c r="AU272" i="10" s="1"/>
  <c r="AT9" i="10"/>
  <c r="AT263" i="10" s="1"/>
  <c r="AT272" i="10" s="1"/>
  <c r="GE203" i="10" l="1"/>
  <c r="GE227" i="10"/>
  <c r="FS95" i="10"/>
  <c r="GE191" i="10"/>
  <c r="BG39" i="10"/>
  <c r="BG95" i="10"/>
  <c r="DT95" i="10"/>
  <c r="GF227" i="10"/>
  <c r="GF191" i="10"/>
  <c r="DS39" i="10"/>
  <c r="GE251" i="10"/>
  <c r="DT24" i="10"/>
  <c r="DT110" i="10"/>
  <c r="GE239" i="10"/>
  <c r="GF251" i="10"/>
  <c r="BG53" i="10"/>
  <c r="BG110" i="10"/>
  <c r="DS81" i="10"/>
  <c r="FS53" i="10"/>
  <c r="FS110" i="10"/>
  <c r="FS138" i="10"/>
  <c r="GF239" i="10"/>
  <c r="DT39" i="10"/>
  <c r="DS53" i="10"/>
  <c r="BG24" i="10"/>
  <c r="BG67" i="10"/>
  <c r="DT81" i="10"/>
  <c r="DT138" i="10"/>
  <c r="DS152" i="10"/>
  <c r="DT164" i="10"/>
  <c r="FS24" i="10"/>
  <c r="FS67" i="10"/>
  <c r="FS152" i="10"/>
  <c r="BG81" i="10"/>
  <c r="DS24" i="10"/>
  <c r="DS95" i="10"/>
  <c r="DS110" i="10"/>
  <c r="DT152" i="10"/>
  <c r="FS81" i="10"/>
  <c r="BG164" i="10"/>
  <c r="DS164" i="10"/>
  <c r="BG152" i="10"/>
  <c r="DS138" i="10"/>
  <c r="DS67" i="10"/>
  <c r="DT53" i="10"/>
  <c r="FS164" i="10"/>
  <c r="BG138" i="10"/>
  <c r="FS39" i="10"/>
  <c r="BY9" i="10"/>
  <c r="DS9" i="10"/>
  <c r="FS9" i="10"/>
  <c r="DT9" i="10"/>
  <c r="BX263" i="10"/>
  <c r="DT263" i="10" l="1"/>
  <c r="DT269" i="10" s="1"/>
  <c r="DS263" i="10"/>
  <c r="DS269" i="10" s="1"/>
  <c r="FS263" i="10"/>
  <c r="FS269" i="10" s="1"/>
  <c r="BY263" i="10"/>
  <c r="GD178" i="10"/>
  <c r="GB178" i="10"/>
  <c r="FZ178" i="10"/>
  <c r="FX178" i="10"/>
  <c r="FV178" i="10"/>
  <c r="FT178" i="10"/>
  <c r="FP178" i="10"/>
  <c r="FN178" i="10"/>
  <c r="FL178" i="10"/>
  <c r="FJ178" i="10"/>
  <c r="FH178" i="10"/>
  <c r="FF178" i="10"/>
  <c r="FD178" i="10"/>
  <c r="FB178" i="10"/>
  <c r="EZ178" i="10"/>
  <c r="EY178" i="10"/>
  <c r="EX178" i="10"/>
  <c r="ET178" i="10"/>
  <c r="ER178" i="10"/>
  <c r="EP178" i="10"/>
  <c r="EN178" i="10"/>
  <c r="GD177" i="10"/>
  <c r="GB177" i="10"/>
  <c r="FZ177" i="10"/>
  <c r="FX177" i="10"/>
  <c r="FV177" i="10"/>
  <c r="FT177" i="10"/>
  <c r="FP177" i="10"/>
  <c r="FN177" i="10"/>
  <c r="FL177" i="10"/>
  <c r="FJ177" i="10"/>
  <c r="FH177" i="10"/>
  <c r="FF177" i="10"/>
  <c r="FD177" i="10"/>
  <c r="FB177" i="10"/>
  <c r="EZ177" i="10"/>
  <c r="EY177" i="10"/>
  <c r="EX177" i="10"/>
  <c r="ET177" i="10"/>
  <c r="ER177" i="10"/>
  <c r="EP177" i="10"/>
  <c r="EN177" i="10"/>
  <c r="GD176" i="10"/>
  <c r="GB176" i="10"/>
  <c r="FZ176" i="10"/>
  <c r="FX176" i="10"/>
  <c r="FV176" i="10"/>
  <c r="FT176" i="10"/>
  <c r="FP176" i="10"/>
  <c r="FN176" i="10"/>
  <c r="FL176" i="10"/>
  <c r="FJ176" i="10"/>
  <c r="FH176" i="10"/>
  <c r="FF176" i="10"/>
  <c r="FD176" i="10"/>
  <c r="FB176" i="10"/>
  <c r="EZ176" i="10"/>
  <c r="EY176" i="10"/>
  <c r="EX176" i="10"/>
  <c r="ET176" i="10"/>
  <c r="ER176" i="10"/>
  <c r="EP176" i="10"/>
  <c r="EN176" i="10"/>
  <c r="GD175" i="10"/>
  <c r="GB175" i="10"/>
  <c r="FZ175" i="10"/>
  <c r="FX175" i="10"/>
  <c r="FV175" i="10"/>
  <c r="FT175" i="10"/>
  <c r="FP175" i="10"/>
  <c r="FN175" i="10"/>
  <c r="FL175" i="10"/>
  <c r="FJ175" i="10"/>
  <c r="FH175" i="10"/>
  <c r="FF175" i="10"/>
  <c r="FD175" i="10"/>
  <c r="FB175" i="10"/>
  <c r="EZ175" i="10"/>
  <c r="EY175" i="10"/>
  <c r="EX175" i="10"/>
  <c r="ET175" i="10"/>
  <c r="ER175" i="10"/>
  <c r="EP175" i="10"/>
  <c r="EN175" i="10"/>
  <c r="GD174" i="10"/>
  <c r="GB174" i="10"/>
  <c r="FZ174" i="10"/>
  <c r="FX174" i="10"/>
  <c r="FV174" i="10"/>
  <c r="FT174" i="10"/>
  <c r="FP174" i="10"/>
  <c r="FN174" i="10"/>
  <c r="FL174" i="10"/>
  <c r="FJ174" i="10"/>
  <c r="FH174" i="10"/>
  <c r="FF174" i="10"/>
  <c r="FD174" i="10"/>
  <c r="FB174" i="10"/>
  <c r="EZ174" i="10"/>
  <c r="EY174" i="10"/>
  <c r="EX174" i="10"/>
  <c r="ET174" i="10"/>
  <c r="ER174" i="10"/>
  <c r="EP174" i="10"/>
  <c r="EN174" i="10"/>
  <c r="GD173" i="10"/>
  <c r="GB173" i="10"/>
  <c r="FZ173" i="10"/>
  <c r="FX173" i="10"/>
  <c r="FV173" i="10"/>
  <c r="FT173" i="10"/>
  <c r="FP173" i="10"/>
  <c r="FN173" i="10"/>
  <c r="FL173" i="10"/>
  <c r="FJ173" i="10"/>
  <c r="FH173" i="10"/>
  <c r="FF173" i="10"/>
  <c r="FD173" i="10"/>
  <c r="FB173" i="10"/>
  <c r="EZ173" i="10"/>
  <c r="EY173" i="10"/>
  <c r="EX173" i="10"/>
  <c r="ET173" i="10"/>
  <c r="ER173" i="10"/>
  <c r="EP173" i="10"/>
  <c r="EN173" i="10"/>
  <c r="GD172" i="10"/>
  <c r="GB172" i="10"/>
  <c r="FZ172" i="10"/>
  <c r="FX172" i="10"/>
  <c r="FV172" i="10"/>
  <c r="FT172" i="10"/>
  <c r="FP172" i="10"/>
  <c r="FN172" i="10"/>
  <c r="FL172" i="10"/>
  <c r="FJ172" i="10"/>
  <c r="FH172" i="10"/>
  <c r="FF172" i="10"/>
  <c r="FD172" i="10"/>
  <c r="FB172" i="10"/>
  <c r="EZ172" i="10"/>
  <c r="EY172" i="10"/>
  <c r="EX172" i="10"/>
  <c r="ET172" i="10"/>
  <c r="ER172" i="10"/>
  <c r="EP172" i="10"/>
  <c r="EN172" i="10"/>
  <c r="GD171" i="10"/>
  <c r="GB171" i="10"/>
  <c r="FZ171" i="10"/>
  <c r="FX171" i="10"/>
  <c r="FV171" i="10"/>
  <c r="FT171" i="10"/>
  <c r="FP171" i="10"/>
  <c r="FN171" i="10"/>
  <c r="FL171" i="10"/>
  <c r="FJ171" i="10"/>
  <c r="FH171" i="10"/>
  <c r="FF171" i="10"/>
  <c r="FD171" i="10"/>
  <c r="FB171" i="10"/>
  <c r="EZ171" i="10"/>
  <c r="EY171" i="10"/>
  <c r="EX171" i="10"/>
  <c r="ET171" i="10"/>
  <c r="ER171" i="10"/>
  <c r="EP171" i="10"/>
  <c r="EN171" i="10"/>
  <c r="GD170" i="10"/>
  <c r="GB170" i="10"/>
  <c r="FZ170" i="10"/>
  <c r="FX170" i="10"/>
  <c r="FV170" i="10"/>
  <c r="FT170" i="10"/>
  <c r="FP170" i="10"/>
  <c r="FN170" i="10"/>
  <c r="FL170" i="10"/>
  <c r="FJ170" i="10"/>
  <c r="FH170" i="10"/>
  <c r="FF170" i="10"/>
  <c r="FD170" i="10"/>
  <c r="FB170" i="10"/>
  <c r="EZ170" i="10"/>
  <c r="EY170" i="10"/>
  <c r="EX170" i="10"/>
  <c r="ET170" i="10"/>
  <c r="ER170" i="10"/>
  <c r="EP170" i="10"/>
  <c r="EN170" i="10"/>
  <c r="GD169" i="10"/>
  <c r="GB169" i="10"/>
  <c r="FZ169" i="10"/>
  <c r="FX169" i="10"/>
  <c r="FV169" i="10"/>
  <c r="FT169" i="10"/>
  <c r="FP169" i="10"/>
  <c r="FN169" i="10"/>
  <c r="FL169" i="10"/>
  <c r="FJ169" i="10"/>
  <c r="FH169" i="10"/>
  <c r="FF169" i="10"/>
  <c r="FD169" i="10"/>
  <c r="FB169" i="10"/>
  <c r="EZ169" i="10"/>
  <c r="EY169" i="10"/>
  <c r="EX169" i="10"/>
  <c r="ET169" i="10"/>
  <c r="ER169" i="10"/>
  <c r="EP169" i="10"/>
  <c r="EN169" i="10"/>
  <c r="GD168" i="10"/>
  <c r="GB168" i="10"/>
  <c r="FZ168" i="10"/>
  <c r="FX168" i="10"/>
  <c r="FV168" i="10"/>
  <c r="FT168" i="10"/>
  <c r="FP168" i="10"/>
  <c r="FN168" i="10"/>
  <c r="FL168" i="10"/>
  <c r="FJ168" i="10"/>
  <c r="FH168" i="10"/>
  <c r="FF168" i="10"/>
  <c r="FD168" i="10"/>
  <c r="FB168" i="10"/>
  <c r="EZ168" i="10"/>
  <c r="EY168" i="10"/>
  <c r="EX168" i="10"/>
  <c r="ET168" i="10"/>
  <c r="ER168" i="10"/>
  <c r="EP168" i="10"/>
  <c r="EN168" i="10"/>
  <c r="GD167" i="10"/>
  <c r="GB167" i="10"/>
  <c r="FZ167" i="10"/>
  <c r="FX167" i="10"/>
  <c r="FV167" i="10"/>
  <c r="FT167" i="10"/>
  <c r="FP167" i="10"/>
  <c r="FN167" i="10"/>
  <c r="FL167" i="10"/>
  <c r="FJ167" i="10"/>
  <c r="FH167" i="10"/>
  <c r="FF167" i="10"/>
  <c r="FD167" i="10"/>
  <c r="FB167" i="10"/>
  <c r="EZ167" i="10"/>
  <c r="EY167" i="10"/>
  <c r="EX167" i="10"/>
  <c r="ET167" i="10"/>
  <c r="ER167" i="10"/>
  <c r="EP167" i="10"/>
  <c r="EN167" i="10"/>
  <c r="GD166" i="10"/>
  <c r="GB166" i="10"/>
  <c r="FZ166" i="10"/>
  <c r="FX166" i="10"/>
  <c r="FV166" i="10"/>
  <c r="FT166" i="10"/>
  <c r="FP166" i="10"/>
  <c r="FN166" i="10"/>
  <c r="FL166" i="10"/>
  <c r="FJ166" i="10"/>
  <c r="FH166" i="10"/>
  <c r="FF166" i="10"/>
  <c r="FD166" i="10"/>
  <c r="FB166" i="10"/>
  <c r="EZ166" i="10"/>
  <c r="EY166" i="10"/>
  <c r="EX166" i="10"/>
  <c r="ET166" i="10"/>
  <c r="ER166" i="10"/>
  <c r="EP166" i="10"/>
  <c r="EN166" i="10"/>
  <c r="GD165" i="10"/>
  <c r="GB165" i="10"/>
  <c r="FZ165" i="10"/>
  <c r="FX165" i="10"/>
  <c r="FV165" i="10"/>
  <c r="FT165" i="10"/>
  <c r="FP165" i="10"/>
  <c r="FN165" i="10"/>
  <c r="FL165" i="10"/>
  <c r="FJ165" i="10"/>
  <c r="FH165" i="10"/>
  <c r="FF165" i="10"/>
  <c r="FD165" i="10"/>
  <c r="FB165" i="10"/>
  <c r="EZ165" i="10"/>
  <c r="EY165" i="10"/>
  <c r="EX165" i="10"/>
  <c r="ET165" i="10"/>
  <c r="ER165" i="10"/>
  <c r="EP165" i="10"/>
  <c r="EN165" i="10"/>
  <c r="GD163" i="10"/>
  <c r="GB163" i="10"/>
  <c r="FZ163" i="10"/>
  <c r="FX163" i="10"/>
  <c r="FV163" i="10"/>
  <c r="FT163" i="10"/>
  <c r="FP163" i="10"/>
  <c r="FN163" i="10"/>
  <c r="FL163" i="10"/>
  <c r="FJ163" i="10"/>
  <c r="FH163" i="10"/>
  <c r="FF163" i="10"/>
  <c r="FD163" i="10"/>
  <c r="FB163" i="10"/>
  <c r="EZ163" i="10"/>
  <c r="EY163" i="10"/>
  <c r="EX163" i="10"/>
  <c r="ET163" i="10"/>
  <c r="ER163" i="10"/>
  <c r="EP163" i="10"/>
  <c r="EN163" i="10"/>
  <c r="GD162" i="10"/>
  <c r="GB162" i="10"/>
  <c r="FZ162" i="10"/>
  <c r="FX162" i="10"/>
  <c r="FV162" i="10"/>
  <c r="FT162" i="10"/>
  <c r="FP162" i="10"/>
  <c r="FN162" i="10"/>
  <c r="FL162" i="10"/>
  <c r="FJ162" i="10"/>
  <c r="FH162" i="10"/>
  <c r="FF162" i="10"/>
  <c r="FD162" i="10"/>
  <c r="FB162" i="10"/>
  <c r="EZ162" i="10"/>
  <c r="EY162" i="10"/>
  <c r="EX162" i="10"/>
  <c r="ET162" i="10"/>
  <c r="ER162" i="10"/>
  <c r="EP162" i="10"/>
  <c r="EN162" i="10"/>
  <c r="GD161" i="10"/>
  <c r="GB161" i="10"/>
  <c r="FZ161" i="10"/>
  <c r="FX161" i="10"/>
  <c r="FV161" i="10"/>
  <c r="FT161" i="10"/>
  <c r="FP161" i="10"/>
  <c r="FN161" i="10"/>
  <c r="FL161" i="10"/>
  <c r="FJ161" i="10"/>
  <c r="FH161" i="10"/>
  <c r="FF161" i="10"/>
  <c r="FD161" i="10"/>
  <c r="FB161" i="10"/>
  <c r="EZ161" i="10"/>
  <c r="EY161" i="10"/>
  <c r="EX161" i="10"/>
  <c r="ET161" i="10"/>
  <c r="ER161" i="10"/>
  <c r="EP161" i="10"/>
  <c r="EN161" i="10"/>
  <c r="GD160" i="10"/>
  <c r="GB160" i="10"/>
  <c r="FZ160" i="10"/>
  <c r="FX160" i="10"/>
  <c r="FV160" i="10"/>
  <c r="FT160" i="10"/>
  <c r="FP160" i="10"/>
  <c r="FN160" i="10"/>
  <c r="FL160" i="10"/>
  <c r="FJ160" i="10"/>
  <c r="FH160" i="10"/>
  <c r="FF160" i="10"/>
  <c r="FD160" i="10"/>
  <c r="FB160" i="10"/>
  <c r="EZ160" i="10"/>
  <c r="EY160" i="10"/>
  <c r="EX160" i="10"/>
  <c r="ET160" i="10"/>
  <c r="ER160" i="10"/>
  <c r="EP160" i="10"/>
  <c r="EN160" i="10"/>
  <c r="GD159" i="10"/>
  <c r="GB159" i="10"/>
  <c r="FZ159" i="10"/>
  <c r="FX159" i="10"/>
  <c r="FV159" i="10"/>
  <c r="FT159" i="10"/>
  <c r="FP159" i="10"/>
  <c r="FN159" i="10"/>
  <c r="FL159" i="10"/>
  <c r="FJ159" i="10"/>
  <c r="FH159" i="10"/>
  <c r="FF159" i="10"/>
  <c r="FD159" i="10"/>
  <c r="FB159" i="10"/>
  <c r="EZ159" i="10"/>
  <c r="EY159" i="10"/>
  <c r="EX159" i="10"/>
  <c r="ET159" i="10"/>
  <c r="ER159" i="10"/>
  <c r="EP159" i="10"/>
  <c r="EN159" i="10"/>
  <c r="GD158" i="10"/>
  <c r="GB158" i="10"/>
  <c r="FZ158" i="10"/>
  <c r="FX158" i="10"/>
  <c r="FV158" i="10"/>
  <c r="FT158" i="10"/>
  <c r="FP158" i="10"/>
  <c r="FN158" i="10"/>
  <c r="FL158" i="10"/>
  <c r="FJ158" i="10"/>
  <c r="FH158" i="10"/>
  <c r="FF158" i="10"/>
  <c r="FD158" i="10"/>
  <c r="FB158" i="10"/>
  <c r="EZ158" i="10"/>
  <c r="EY158" i="10"/>
  <c r="EX158" i="10"/>
  <c r="ET158" i="10"/>
  <c r="ER158" i="10"/>
  <c r="EP158" i="10"/>
  <c r="EN158" i="10"/>
  <c r="GD157" i="10"/>
  <c r="GB157" i="10"/>
  <c r="FZ157" i="10"/>
  <c r="FX157" i="10"/>
  <c r="FV157" i="10"/>
  <c r="FT157" i="10"/>
  <c r="FP157" i="10"/>
  <c r="FN157" i="10"/>
  <c r="FL157" i="10"/>
  <c r="FJ157" i="10"/>
  <c r="FH157" i="10"/>
  <c r="FF157" i="10"/>
  <c r="FD157" i="10"/>
  <c r="FB157" i="10"/>
  <c r="EZ157" i="10"/>
  <c r="EY157" i="10"/>
  <c r="EX157" i="10"/>
  <c r="EV157" i="10"/>
  <c r="ET157" i="10"/>
  <c r="ER157" i="10"/>
  <c r="EP157" i="10"/>
  <c r="EN157" i="10"/>
  <c r="GD156" i="10"/>
  <c r="GC156" i="10"/>
  <c r="GB156" i="10"/>
  <c r="FZ156" i="10"/>
  <c r="FX156" i="10"/>
  <c r="FV156" i="10"/>
  <c r="FT156" i="10"/>
  <c r="FP156" i="10"/>
  <c r="FN156" i="10"/>
  <c r="FL156" i="10"/>
  <c r="FJ156" i="10"/>
  <c r="FH156" i="10"/>
  <c r="FF156" i="10"/>
  <c r="FD156" i="10"/>
  <c r="FB156" i="10"/>
  <c r="EZ156" i="10"/>
  <c r="EY156" i="10"/>
  <c r="EX156" i="10"/>
  <c r="ET156" i="10"/>
  <c r="ER156" i="10"/>
  <c r="EP156" i="10"/>
  <c r="EN156" i="10"/>
  <c r="GD155" i="10"/>
  <c r="GB155" i="10"/>
  <c r="FZ155" i="10"/>
  <c r="FX155" i="10"/>
  <c r="FV155" i="10"/>
  <c r="FT155" i="10"/>
  <c r="FP155" i="10"/>
  <c r="FN155" i="10"/>
  <c r="FL155" i="10"/>
  <c r="FJ155" i="10"/>
  <c r="FH155" i="10"/>
  <c r="FF155" i="10"/>
  <c r="FD155" i="10"/>
  <c r="FB155" i="10"/>
  <c r="EZ155" i="10"/>
  <c r="EY155" i="10"/>
  <c r="EX155" i="10"/>
  <c r="ET155" i="10"/>
  <c r="ER155" i="10"/>
  <c r="EP155" i="10"/>
  <c r="EN155" i="10"/>
  <c r="GD154" i="10"/>
  <c r="GB154" i="10"/>
  <c r="FZ154" i="10"/>
  <c r="FX154" i="10"/>
  <c r="FV154" i="10"/>
  <c r="FT154" i="10"/>
  <c r="FP154" i="10"/>
  <c r="FN154" i="10"/>
  <c r="FL154" i="10"/>
  <c r="FJ154" i="10"/>
  <c r="FH154" i="10"/>
  <c r="FF154" i="10"/>
  <c r="FD154" i="10"/>
  <c r="FB154" i="10"/>
  <c r="EZ154" i="10"/>
  <c r="EY154" i="10"/>
  <c r="EX154" i="10"/>
  <c r="ET154" i="10"/>
  <c r="ER154" i="10"/>
  <c r="EP154" i="10"/>
  <c r="EN154" i="10"/>
  <c r="GD153" i="10"/>
  <c r="GB153" i="10"/>
  <c r="FZ153" i="10"/>
  <c r="FX153" i="10"/>
  <c r="FV153" i="10"/>
  <c r="FT153" i="10"/>
  <c r="FP153" i="10"/>
  <c r="FN153" i="10"/>
  <c r="FL153" i="10"/>
  <c r="FJ153" i="10"/>
  <c r="FH153" i="10"/>
  <c r="FF153" i="10"/>
  <c r="FD153" i="10"/>
  <c r="FB153" i="10"/>
  <c r="EZ153" i="10"/>
  <c r="EY153" i="10"/>
  <c r="EX153" i="10"/>
  <c r="ET153" i="10"/>
  <c r="ER153" i="10"/>
  <c r="EP153" i="10"/>
  <c r="EN153" i="10"/>
  <c r="GD151" i="10"/>
  <c r="GB151" i="10"/>
  <c r="FZ151" i="10"/>
  <c r="FX151" i="10"/>
  <c r="FV151" i="10"/>
  <c r="FT151" i="10"/>
  <c r="FP151" i="10"/>
  <c r="FN151" i="10"/>
  <c r="FL151" i="10"/>
  <c r="FJ151" i="10"/>
  <c r="FH151" i="10"/>
  <c r="FF151" i="10"/>
  <c r="FD151" i="10"/>
  <c r="FB151" i="10"/>
  <c r="EZ151" i="10"/>
  <c r="EY151" i="10"/>
  <c r="EX151" i="10"/>
  <c r="ET151" i="10"/>
  <c r="ER151" i="10"/>
  <c r="EP151" i="10"/>
  <c r="EN151" i="10"/>
  <c r="GD150" i="10"/>
  <c r="GB150" i="10"/>
  <c r="FZ150" i="10"/>
  <c r="FX150" i="10"/>
  <c r="FV150" i="10"/>
  <c r="FT150" i="10"/>
  <c r="FP150" i="10"/>
  <c r="FN150" i="10"/>
  <c r="FL150" i="10"/>
  <c r="FJ150" i="10"/>
  <c r="FH150" i="10"/>
  <c r="FF150" i="10"/>
  <c r="FD150" i="10"/>
  <c r="FB150" i="10"/>
  <c r="EZ150" i="10"/>
  <c r="EY150" i="10"/>
  <c r="EX150" i="10"/>
  <c r="ET150" i="10"/>
  <c r="ER150" i="10"/>
  <c r="EP150" i="10"/>
  <c r="EN150" i="10"/>
  <c r="GD149" i="10"/>
  <c r="GB149" i="10"/>
  <c r="FZ149" i="10"/>
  <c r="FX149" i="10"/>
  <c r="FV149" i="10"/>
  <c r="FT149" i="10"/>
  <c r="FP149" i="10"/>
  <c r="FN149" i="10"/>
  <c r="FL149" i="10"/>
  <c r="FJ149" i="10"/>
  <c r="FH149" i="10"/>
  <c r="FF149" i="10"/>
  <c r="FD149" i="10"/>
  <c r="FB149" i="10"/>
  <c r="EZ149" i="10"/>
  <c r="EY149" i="10"/>
  <c r="EX149" i="10"/>
  <c r="ET149" i="10"/>
  <c r="ER149" i="10"/>
  <c r="EP149" i="10"/>
  <c r="EN149" i="10"/>
  <c r="GD148" i="10"/>
  <c r="GB148" i="10"/>
  <c r="FZ148" i="10"/>
  <c r="FX148" i="10"/>
  <c r="FV148" i="10"/>
  <c r="FT148" i="10"/>
  <c r="FP148" i="10"/>
  <c r="FN148" i="10"/>
  <c r="FL148" i="10"/>
  <c r="FJ148" i="10"/>
  <c r="FH148" i="10"/>
  <c r="FF148" i="10"/>
  <c r="FD148" i="10"/>
  <c r="FB148" i="10"/>
  <c r="EZ148" i="10"/>
  <c r="EY148" i="10"/>
  <c r="EX148" i="10"/>
  <c r="ET148" i="10"/>
  <c r="ER148" i="10"/>
  <c r="EP148" i="10"/>
  <c r="EN148" i="10"/>
  <c r="GD147" i="10"/>
  <c r="GB147" i="10"/>
  <c r="FZ147" i="10"/>
  <c r="FX147" i="10"/>
  <c r="FV147" i="10"/>
  <c r="FT147" i="10"/>
  <c r="FP147" i="10"/>
  <c r="FN147" i="10"/>
  <c r="FL147" i="10"/>
  <c r="FJ147" i="10"/>
  <c r="FH147" i="10"/>
  <c r="FF147" i="10"/>
  <c r="FD147" i="10"/>
  <c r="FB147" i="10"/>
  <c r="EZ147" i="10"/>
  <c r="EY147" i="10"/>
  <c r="EX147" i="10"/>
  <c r="ET147" i="10"/>
  <c r="ER147" i="10"/>
  <c r="EP147" i="10"/>
  <c r="EN147" i="10"/>
  <c r="GD146" i="10"/>
  <c r="GB146" i="10"/>
  <c r="FZ146" i="10"/>
  <c r="FX146" i="10"/>
  <c r="FV146" i="10"/>
  <c r="FT146" i="10"/>
  <c r="FP146" i="10"/>
  <c r="FN146" i="10"/>
  <c r="FL146" i="10"/>
  <c r="FJ146" i="10"/>
  <c r="FH146" i="10"/>
  <c r="FF146" i="10"/>
  <c r="FD146" i="10"/>
  <c r="FB146" i="10"/>
  <c r="EZ146" i="10"/>
  <c r="EY146" i="10"/>
  <c r="EX146" i="10"/>
  <c r="ET146" i="10"/>
  <c r="ER146" i="10"/>
  <c r="EP146" i="10"/>
  <c r="EN146" i="10"/>
  <c r="GD145" i="10"/>
  <c r="GB145" i="10"/>
  <c r="FZ145" i="10"/>
  <c r="FX145" i="10"/>
  <c r="FV145" i="10"/>
  <c r="FT145" i="10"/>
  <c r="FP145" i="10"/>
  <c r="FN145" i="10"/>
  <c r="FL145" i="10"/>
  <c r="FJ145" i="10"/>
  <c r="FH145" i="10"/>
  <c r="FF145" i="10"/>
  <c r="FD145" i="10"/>
  <c r="FB145" i="10"/>
  <c r="EZ145" i="10"/>
  <c r="EY145" i="10"/>
  <c r="EX145" i="10"/>
  <c r="ET145" i="10"/>
  <c r="ER145" i="10"/>
  <c r="EP145" i="10"/>
  <c r="EN145" i="10"/>
  <c r="GD144" i="10"/>
  <c r="GB144" i="10"/>
  <c r="FZ144" i="10"/>
  <c r="FX144" i="10"/>
  <c r="FV144" i="10"/>
  <c r="FT144" i="10"/>
  <c r="FP144" i="10"/>
  <c r="FN144" i="10"/>
  <c r="FL144" i="10"/>
  <c r="FJ144" i="10"/>
  <c r="FH144" i="10"/>
  <c r="FF144" i="10"/>
  <c r="FD144" i="10"/>
  <c r="FB144" i="10"/>
  <c r="EZ144" i="10"/>
  <c r="EY144" i="10"/>
  <c r="EX144" i="10"/>
  <c r="ET144" i="10"/>
  <c r="ER144" i="10"/>
  <c r="EP144" i="10"/>
  <c r="EN144" i="10"/>
  <c r="GD143" i="10"/>
  <c r="GB143" i="10"/>
  <c r="FZ143" i="10"/>
  <c r="FX143" i="10"/>
  <c r="FV143" i="10"/>
  <c r="FT143" i="10"/>
  <c r="FP143" i="10"/>
  <c r="FN143" i="10"/>
  <c r="FL143" i="10"/>
  <c r="FJ143" i="10"/>
  <c r="FH143" i="10"/>
  <c r="FF143" i="10"/>
  <c r="FD143" i="10"/>
  <c r="FB143" i="10"/>
  <c r="EZ143" i="10"/>
  <c r="EY143" i="10"/>
  <c r="EX143" i="10"/>
  <c r="ET143" i="10"/>
  <c r="ER143" i="10"/>
  <c r="EP143" i="10"/>
  <c r="EN143" i="10"/>
  <c r="GD142" i="10"/>
  <c r="GB142" i="10"/>
  <c r="FZ142" i="10"/>
  <c r="FX142" i="10"/>
  <c r="FV142" i="10"/>
  <c r="FT142" i="10"/>
  <c r="FP142" i="10"/>
  <c r="FN142" i="10"/>
  <c r="FL142" i="10"/>
  <c r="FJ142" i="10"/>
  <c r="FH142" i="10"/>
  <c r="FF142" i="10"/>
  <c r="FD142" i="10"/>
  <c r="FB142" i="10"/>
  <c r="EZ142" i="10"/>
  <c r="EY142" i="10"/>
  <c r="EX142" i="10"/>
  <c r="ET142" i="10"/>
  <c r="ER142" i="10"/>
  <c r="EP142" i="10"/>
  <c r="EN142" i="10"/>
  <c r="GD141" i="10"/>
  <c r="GB141" i="10"/>
  <c r="FZ141" i="10"/>
  <c r="FX141" i="10"/>
  <c r="FV141" i="10"/>
  <c r="FT141" i="10"/>
  <c r="FP141" i="10"/>
  <c r="FN141" i="10"/>
  <c r="FL141" i="10"/>
  <c r="FJ141" i="10"/>
  <c r="FH141" i="10"/>
  <c r="FF141" i="10"/>
  <c r="FD141" i="10"/>
  <c r="FB141" i="10"/>
  <c r="EZ141" i="10"/>
  <c r="EY141" i="10"/>
  <c r="EX141" i="10"/>
  <c r="ET141" i="10"/>
  <c r="ER141" i="10"/>
  <c r="EP141" i="10"/>
  <c r="EN141" i="10"/>
  <c r="GD140" i="10"/>
  <c r="GB140" i="10"/>
  <c r="FZ140" i="10"/>
  <c r="FX140" i="10"/>
  <c r="FV140" i="10"/>
  <c r="FT140" i="10"/>
  <c r="FP140" i="10"/>
  <c r="FN140" i="10"/>
  <c r="FL140" i="10"/>
  <c r="FJ140" i="10"/>
  <c r="FH140" i="10"/>
  <c r="FF140" i="10"/>
  <c r="FD140" i="10"/>
  <c r="FB140" i="10"/>
  <c r="EZ140" i="10"/>
  <c r="EY140" i="10"/>
  <c r="EX140" i="10"/>
  <c r="ET140" i="10"/>
  <c r="ER140" i="10"/>
  <c r="EP140" i="10"/>
  <c r="EN140" i="10"/>
  <c r="GD139" i="10"/>
  <c r="GB139" i="10"/>
  <c r="FZ139" i="10"/>
  <c r="FX139" i="10"/>
  <c r="FV139" i="10"/>
  <c r="FT139" i="10"/>
  <c r="FP139" i="10"/>
  <c r="FN139" i="10"/>
  <c r="FL139" i="10"/>
  <c r="FJ139" i="10"/>
  <c r="FH139" i="10"/>
  <c r="FF139" i="10"/>
  <c r="FD139" i="10"/>
  <c r="FB139" i="10"/>
  <c r="EZ139" i="10"/>
  <c r="EY139" i="10"/>
  <c r="EX139" i="10"/>
  <c r="ET139" i="10"/>
  <c r="ER139" i="10"/>
  <c r="EP139" i="10"/>
  <c r="EN139" i="10"/>
  <c r="GD123" i="10"/>
  <c r="GB123" i="10"/>
  <c r="FZ123" i="10"/>
  <c r="FX123" i="10"/>
  <c r="FV123" i="10"/>
  <c r="FT123" i="10"/>
  <c r="FP123" i="10"/>
  <c r="FN123" i="10"/>
  <c r="FL123" i="10"/>
  <c r="FJ123" i="10"/>
  <c r="FH123" i="10"/>
  <c r="FF123" i="10"/>
  <c r="FD123" i="10"/>
  <c r="FB123" i="10"/>
  <c r="EZ123" i="10"/>
  <c r="EY123" i="10"/>
  <c r="EX123" i="10"/>
  <c r="ET123" i="10"/>
  <c r="ER123" i="10"/>
  <c r="EP123" i="10"/>
  <c r="EN123" i="10"/>
  <c r="GD122" i="10"/>
  <c r="GB122" i="10"/>
  <c r="FZ122" i="10"/>
  <c r="FX122" i="10"/>
  <c r="FV122" i="10"/>
  <c r="FT122" i="10"/>
  <c r="FP122" i="10"/>
  <c r="FN122" i="10"/>
  <c r="FL122" i="10"/>
  <c r="FJ122" i="10"/>
  <c r="FH122" i="10"/>
  <c r="FF122" i="10"/>
  <c r="FD122" i="10"/>
  <c r="FB122" i="10"/>
  <c r="EZ122" i="10"/>
  <c r="EY122" i="10"/>
  <c r="EX122" i="10"/>
  <c r="ET122" i="10"/>
  <c r="ER122" i="10"/>
  <c r="EP122" i="10"/>
  <c r="EN122" i="10"/>
  <c r="GD121" i="10"/>
  <c r="GB121" i="10"/>
  <c r="FZ121" i="10"/>
  <c r="FX121" i="10"/>
  <c r="FV121" i="10"/>
  <c r="FT121" i="10"/>
  <c r="FP121" i="10"/>
  <c r="FN121" i="10"/>
  <c r="FL121" i="10"/>
  <c r="FJ121" i="10"/>
  <c r="FH121" i="10"/>
  <c r="FF121" i="10"/>
  <c r="FD121" i="10"/>
  <c r="FB121" i="10"/>
  <c r="EZ121" i="10"/>
  <c r="EY121" i="10"/>
  <c r="EX121" i="10"/>
  <c r="ET121" i="10"/>
  <c r="ER121" i="10"/>
  <c r="EP121" i="10"/>
  <c r="EN121" i="10"/>
  <c r="GD120" i="10"/>
  <c r="GB120" i="10"/>
  <c r="FZ120" i="10"/>
  <c r="FX120" i="10"/>
  <c r="FV120" i="10"/>
  <c r="FT120" i="10"/>
  <c r="FP120" i="10"/>
  <c r="FN120" i="10"/>
  <c r="FL120" i="10"/>
  <c r="FJ120" i="10"/>
  <c r="FH120" i="10"/>
  <c r="FF120" i="10"/>
  <c r="FD120" i="10"/>
  <c r="FB120" i="10"/>
  <c r="EZ120" i="10"/>
  <c r="EY120" i="10"/>
  <c r="EX120" i="10"/>
  <c r="ET120" i="10"/>
  <c r="ER120" i="10"/>
  <c r="EP120" i="10"/>
  <c r="EN120" i="10"/>
  <c r="GD119" i="10"/>
  <c r="GB119" i="10"/>
  <c r="FZ119" i="10"/>
  <c r="FX119" i="10"/>
  <c r="FV119" i="10"/>
  <c r="FT119" i="10"/>
  <c r="FP119" i="10"/>
  <c r="FN119" i="10"/>
  <c r="FL119" i="10"/>
  <c r="FJ119" i="10"/>
  <c r="FH119" i="10"/>
  <c r="FF119" i="10"/>
  <c r="FD119" i="10"/>
  <c r="FB119" i="10"/>
  <c r="EZ119" i="10"/>
  <c r="EY119" i="10"/>
  <c r="EX119" i="10"/>
  <c r="ET119" i="10"/>
  <c r="ER119" i="10"/>
  <c r="EP119" i="10"/>
  <c r="EN119" i="10"/>
  <c r="GD118" i="10"/>
  <c r="GB118" i="10"/>
  <c r="FZ118" i="10"/>
  <c r="FX118" i="10"/>
  <c r="FV118" i="10"/>
  <c r="FT118" i="10"/>
  <c r="FP118" i="10"/>
  <c r="FN118" i="10"/>
  <c r="FL118" i="10"/>
  <c r="FJ118" i="10"/>
  <c r="FH118" i="10"/>
  <c r="FF118" i="10"/>
  <c r="FD118" i="10"/>
  <c r="FB118" i="10"/>
  <c r="EZ118" i="10"/>
  <c r="EY118" i="10"/>
  <c r="EX118" i="10"/>
  <c r="ET118" i="10"/>
  <c r="ER118" i="10"/>
  <c r="EP118" i="10"/>
  <c r="EN118" i="10"/>
  <c r="GD112" i="10"/>
  <c r="GB112" i="10"/>
  <c r="FZ112" i="10"/>
  <c r="FX112" i="10"/>
  <c r="FV112" i="10"/>
  <c r="FT112" i="10"/>
  <c r="FP112" i="10"/>
  <c r="FN112" i="10"/>
  <c r="FL112" i="10"/>
  <c r="FJ112" i="10"/>
  <c r="FH112" i="10"/>
  <c r="FF112" i="10"/>
  <c r="FD112" i="10"/>
  <c r="FB112" i="10"/>
  <c r="EZ112" i="10"/>
  <c r="EY112" i="10"/>
  <c r="EX112" i="10"/>
  <c r="EU112" i="10"/>
  <c r="ET112" i="10"/>
  <c r="ER112" i="10"/>
  <c r="EP112" i="10"/>
  <c r="EN112" i="10"/>
  <c r="GD111" i="10"/>
  <c r="GB111" i="10"/>
  <c r="FZ111" i="10"/>
  <c r="FX111" i="10"/>
  <c r="FV111" i="10"/>
  <c r="FT111" i="10"/>
  <c r="FP111" i="10"/>
  <c r="FN111" i="10"/>
  <c r="FL111" i="10"/>
  <c r="FJ111" i="10"/>
  <c r="FH111" i="10"/>
  <c r="FF111" i="10"/>
  <c r="FD111" i="10"/>
  <c r="FB111" i="10"/>
  <c r="EZ111" i="10"/>
  <c r="EY111" i="10"/>
  <c r="EX111" i="10"/>
  <c r="ET111" i="10"/>
  <c r="ER111" i="10"/>
  <c r="EP111" i="10"/>
  <c r="EN111" i="10"/>
  <c r="GD109" i="10"/>
  <c r="GB109" i="10"/>
  <c r="FZ109" i="10"/>
  <c r="FX109" i="10"/>
  <c r="FV109" i="10"/>
  <c r="FT109" i="10"/>
  <c r="FP109" i="10"/>
  <c r="FN109" i="10"/>
  <c r="FL109" i="10"/>
  <c r="FJ109" i="10"/>
  <c r="FH109" i="10"/>
  <c r="FF109" i="10"/>
  <c r="FD109" i="10"/>
  <c r="FB109" i="10"/>
  <c r="EZ109" i="10"/>
  <c r="EY109" i="10"/>
  <c r="EX109" i="10"/>
  <c r="ET109" i="10"/>
  <c r="ER109" i="10"/>
  <c r="EP109" i="10"/>
  <c r="EN109" i="10"/>
  <c r="GD108" i="10"/>
  <c r="GB108" i="10"/>
  <c r="FZ108" i="10"/>
  <c r="FX108" i="10"/>
  <c r="FV108" i="10"/>
  <c r="FT108" i="10"/>
  <c r="FP108" i="10"/>
  <c r="FN108" i="10"/>
  <c r="FL108" i="10"/>
  <c r="FJ108" i="10"/>
  <c r="FH108" i="10"/>
  <c r="FF108" i="10"/>
  <c r="FD108" i="10"/>
  <c r="FB108" i="10"/>
  <c r="EZ108" i="10"/>
  <c r="EY108" i="10"/>
  <c r="EX108" i="10"/>
  <c r="ET108" i="10"/>
  <c r="ER108" i="10"/>
  <c r="EP108" i="10"/>
  <c r="EN108" i="10"/>
  <c r="GD107" i="10"/>
  <c r="GB107" i="10"/>
  <c r="FZ107" i="10"/>
  <c r="FX107" i="10"/>
  <c r="FV107" i="10"/>
  <c r="FT107" i="10"/>
  <c r="FP107" i="10"/>
  <c r="FN107" i="10"/>
  <c r="FL107" i="10"/>
  <c r="FJ107" i="10"/>
  <c r="FH107" i="10"/>
  <c r="FF107" i="10"/>
  <c r="FD107" i="10"/>
  <c r="FB107" i="10"/>
  <c r="EZ107" i="10"/>
  <c r="EY107" i="10"/>
  <c r="EX107" i="10"/>
  <c r="ET107" i="10"/>
  <c r="ER107" i="10"/>
  <c r="EP107" i="10"/>
  <c r="EN107" i="10"/>
  <c r="EM107" i="10"/>
  <c r="GD106" i="10"/>
  <c r="GB106" i="10"/>
  <c r="FZ106" i="10"/>
  <c r="FX106" i="10"/>
  <c r="FV106" i="10"/>
  <c r="FT106" i="10"/>
  <c r="FP106" i="10"/>
  <c r="FN106" i="10"/>
  <c r="FL106" i="10"/>
  <c r="FJ106" i="10"/>
  <c r="FH106" i="10"/>
  <c r="FF106" i="10"/>
  <c r="FD106" i="10"/>
  <c r="FB106" i="10"/>
  <c r="EZ106" i="10"/>
  <c r="EY106" i="10"/>
  <c r="EX106" i="10"/>
  <c r="ET106" i="10"/>
  <c r="ER106" i="10"/>
  <c r="EP106" i="10"/>
  <c r="EN106" i="10"/>
  <c r="GD105" i="10"/>
  <c r="GB105" i="10"/>
  <c r="FZ105" i="10"/>
  <c r="FX105" i="10"/>
  <c r="FV105" i="10"/>
  <c r="FT105" i="10"/>
  <c r="FP105" i="10"/>
  <c r="FN105" i="10"/>
  <c r="FL105" i="10"/>
  <c r="FJ105" i="10"/>
  <c r="FH105" i="10"/>
  <c r="FF105" i="10"/>
  <c r="FD105" i="10"/>
  <c r="FB105" i="10"/>
  <c r="EZ105" i="10"/>
  <c r="EY105" i="10"/>
  <c r="EX105" i="10"/>
  <c r="ET105" i="10"/>
  <c r="ER105" i="10"/>
  <c r="EP105" i="10"/>
  <c r="EN105" i="10"/>
  <c r="GD104" i="10"/>
  <c r="GB104" i="10"/>
  <c r="FZ104" i="10"/>
  <c r="FX104" i="10"/>
  <c r="FV104" i="10"/>
  <c r="FT104" i="10"/>
  <c r="FP104" i="10"/>
  <c r="FN104" i="10"/>
  <c r="FL104" i="10"/>
  <c r="FJ104" i="10"/>
  <c r="FH104" i="10"/>
  <c r="FF104" i="10"/>
  <c r="FD104" i="10"/>
  <c r="FB104" i="10"/>
  <c r="EZ104" i="10"/>
  <c r="EY104" i="10"/>
  <c r="EX104" i="10"/>
  <c r="ET104" i="10"/>
  <c r="ER104" i="10"/>
  <c r="EP104" i="10"/>
  <c r="EN104" i="10"/>
  <c r="GD103" i="10"/>
  <c r="GB103" i="10"/>
  <c r="FZ103" i="10"/>
  <c r="FX103" i="10"/>
  <c r="FV103" i="10"/>
  <c r="FT103" i="10"/>
  <c r="FP103" i="10"/>
  <c r="FN103" i="10"/>
  <c r="FL103" i="10"/>
  <c r="FJ103" i="10"/>
  <c r="FH103" i="10"/>
  <c r="FF103" i="10"/>
  <c r="FD103" i="10"/>
  <c r="FB103" i="10"/>
  <c r="EZ103" i="10"/>
  <c r="EY103" i="10"/>
  <c r="EX103" i="10"/>
  <c r="ET103" i="10"/>
  <c r="ER103" i="10"/>
  <c r="EP103" i="10"/>
  <c r="EN103" i="10"/>
  <c r="GD102" i="10"/>
  <c r="GB102" i="10"/>
  <c r="FZ102" i="10"/>
  <c r="FX102" i="10"/>
  <c r="FV102" i="10"/>
  <c r="FT102" i="10"/>
  <c r="FP102" i="10"/>
  <c r="FN102" i="10"/>
  <c r="FL102" i="10"/>
  <c r="FJ102" i="10"/>
  <c r="FH102" i="10"/>
  <c r="FF102" i="10"/>
  <c r="FD102" i="10"/>
  <c r="FB102" i="10"/>
  <c r="EZ102" i="10"/>
  <c r="EY102" i="10"/>
  <c r="EX102" i="10"/>
  <c r="ET102" i="10"/>
  <c r="ER102" i="10"/>
  <c r="EP102" i="10"/>
  <c r="EN102" i="10"/>
  <c r="GD96" i="10"/>
  <c r="GB96" i="10"/>
  <c r="FZ96" i="10"/>
  <c r="FX96" i="10"/>
  <c r="FV96" i="10"/>
  <c r="FT96" i="10"/>
  <c r="FP96" i="10"/>
  <c r="FN96" i="10"/>
  <c r="FL96" i="10"/>
  <c r="FJ96" i="10"/>
  <c r="FH96" i="10"/>
  <c r="FF96" i="10"/>
  <c r="FD96" i="10"/>
  <c r="FB96" i="10"/>
  <c r="EZ96" i="10"/>
  <c r="EY96" i="10"/>
  <c r="EX96" i="10"/>
  <c r="ET96" i="10"/>
  <c r="ER96" i="10"/>
  <c r="EP96" i="10"/>
  <c r="EN96" i="10"/>
  <c r="GD94" i="10"/>
  <c r="GB94" i="10"/>
  <c r="FZ94" i="10"/>
  <c r="FX94" i="10"/>
  <c r="FV94" i="10"/>
  <c r="FT94" i="10"/>
  <c r="FP94" i="10"/>
  <c r="FN94" i="10"/>
  <c r="FL94" i="10"/>
  <c r="FJ94" i="10"/>
  <c r="FH94" i="10"/>
  <c r="FF94" i="10"/>
  <c r="FD94" i="10"/>
  <c r="FB94" i="10"/>
  <c r="EZ94" i="10"/>
  <c r="EY94" i="10"/>
  <c r="EX94" i="10"/>
  <c r="ET94" i="10"/>
  <c r="ER94" i="10"/>
  <c r="EP94" i="10"/>
  <c r="EN94" i="10"/>
  <c r="GD93" i="10"/>
  <c r="GB93" i="10"/>
  <c r="FZ93" i="10"/>
  <c r="FX93" i="10"/>
  <c r="FV93" i="10"/>
  <c r="FT93" i="10"/>
  <c r="FP93" i="10"/>
  <c r="FN93" i="10"/>
  <c r="FL93" i="10"/>
  <c r="FJ93" i="10"/>
  <c r="FH93" i="10"/>
  <c r="FF93" i="10"/>
  <c r="FD93" i="10"/>
  <c r="FB93" i="10"/>
  <c r="EZ93" i="10"/>
  <c r="EY93" i="10"/>
  <c r="EX93" i="10"/>
  <c r="ET93" i="10"/>
  <c r="ER93" i="10"/>
  <c r="EP93" i="10"/>
  <c r="EN93" i="10"/>
  <c r="GD92" i="10"/>
  <c r="GB92" i="10"/>
  <c r="FZ92" i="10"/>
  <c r="FX92" i="10"/>
  <c r="FV92" i="10"/>
  <c r="FT92" i="10"/>
  <c r="FP92" i="10"/>
  <c r="FN92" i="10"/>
  <c r="FL92" i="10"/>
  <c r="FJ92" i="10"/>
  <c r="FH92" i="10"/>
  <c r="FF92" i="10"/>
  <c r="FD92" i="10"/>
  <c r="FB92" i="10"/>
  <c r="EZ92" i="10"/>
  <c r="EY92" i="10"/>
  <c r="EX92" i="10"/>
  <c r="ET92" i="10"/>
  <c r="ER92" i="10"/>
  <c r="EP92" i="10"/>
  <c r="EN92" i="10"/>
  <c r="GD91" i="10"/>
  <c r="GB91" i="10"/>
  <c r="FZ91" i="10"/>
  <c r="FX91" i="10"/>
  <c r="FV91" i="10"/>
  <c r="FT91" i="10"/>
  <c r="FP91" i="10"/>
  <c r="FN91" i="10"/>
  <c r="FL91" i="10"/>
  <c r="FJ91" i="10"/>
  <c r="FH91" i="10"/>
  <c r="FF91" i="10"/>
  <c r="FD91" i="10"/>
  <c r="FB91" i="10"/>
  <c r="EZ91" i="10"/>
  <c r="EY91" i="10"/>
  <c r="EX91" i="10"/>
  <c r="ET91" i="10"/>
  <c r="ER91" i="10"/>
  <c r="EP91" i="10"/>
  <c r="EN91" i="10"/>
  <c r="GD90" i="10"/>
  <c r="GB90" i="10"/>
  <c r="FZ90" i="10"/>
  <c r="FX90" i="10"/>
  <c r="FV90" i="10"/>
  <c r="FT90" i="10"/>
  <c r="FP90" i="10"/>
  <c r="FN90" i="10"/>
  <c r="FL90" i="10"/>
  <c r="FJ90" i="10"/>
  <c r="FH90" i="10"/>
  <c r="FF90" i="10"/>
  <c r="FD90" i="10"/>
  <c r="FB90" i="10"/>
  <c r="EZ90" i="10"/>
  <c r="EY90" i="10"/>
  <c r="EX90" i="10"/>
  <c r="ET90" i="10"/>
  <c r="ER90" i="10"/>
  <c r="EP90" i="10"/>
  <c r="EN90" i="10"/>
  <c r="GD89" i="10"/>
  <c r="GB89" i="10"/>
  <c r="FZ89" i="10"/>
  <c r="FX89" i="10"/>
  <c r="FV89" i="10"/>
  <c r="FT89" i="10"/>
  <c r="FP89" i="10"/>
  <c r="FN89" i="10"/>
  <c r="FL89" i="10"/>
  <c r="FJ89" i="10"/>
  <c r="FH89" i="10"/>
  <c r="FF89" i="10"/>
  <c r="FD89" i="10"/>
  <c r="FB89" i="10"/>
  <c r="EZ89" i="10"/>
  <c r="EY89" i="10"/>
  <c r="EX89" i="10"/>
  <c r="ET89" i="10"/>
  <c r="ER89" i="10"/>
  <c r="EP89" i="10"/>
  <c r="EN89" i="10"/>
  <c r="GD84" i="10"/>
  <c r="GB84" i="10"/>
  <c r="FZ84" i="10"/>
  <c r="FX84" i="10"/>
  <c r="FV84" i="10"/>
  <c r="FT84" i="10"/>
  <c r="FP84" i="10"/>
  <c r="FN84" i="10"/>
  <c r="FL84" i="10"/>
  <c r="FJ84" i="10"/>
  <c r="FH84" i="10"/>
  <c r="FF84" i="10"/>
  <c r="FD84" i="10"/>
  <c r="FB84" i="10"/>
  <c r="EZ84" i="10"/>
  <c r="EY84" i="10"/>
  <c r="EX84" i="10"/>
  <c r="ET84" i="10"/>
  <c r="ER84" i="10"/>
  <c r="EP84" i="10"/>
  <c r="EN84" i="10"/>
  <c r="GD83" i="10"/>
  <c r="GB83" i="10"/>
  <c r="FZ83" i="10"/>
  <c r="FX83" i="10"/>
  <c r="FV83" i="10"/>
  <c r="FT83" i="10"/>
  <c r="FP83" i="10"/>
  <c r="FN83" i="10"/>
  <c r="FL83" i="10"/>
  <c r="FJ83" i="10"/>
  <c r="FH83" i="10"/>
  <c r="FF83" i="10"/>
  <c r="FD83" i="10"/>
  <c r="FB83" i="10"/>
  <c r="EZ83" i="10"/>
  <c r="EY83" i="10"/>
  <c r="EX83" i="10"/>
  <c r="ET83" i="10"/>
  <c r="ER83" i="10"/>
  <c r="EP83" i="10"/>
  <c r="EN83" i="10"/>
  <c r="GD82" i="10"/>
  <c r="GB82" i="10"/>
  <c r="FZ82" i="10"/>
  <c r="FX82" i="10"/>
  <c r="FV82" i="10"/>
  <c r="FT82" i="10"/>
  <c r="FP82" i="10"/>
  <c r="FN82" i="10"/>
  <c r="FL82" i="10"/>
  <c r="FJ82" i="10"/>
  <c r="FH82" i="10"/>
  <c r="FF82" i="10"/>
  <c r="FD82" i="10"/>
  <c r="FB82" i="10"/>
  <c r="EZ82" i="10"/>
  <c r="EY82" i="10"/>
  <c r="EX82" i="10"/>
  <c r="ET82" i="10"/>
  <c r="ER82" i="10"/>
  <c r="EP82" i="10"/>
  <c r="EN82" i="10"/>
  <c r="GD80" i="10"/>
  <c r="GB80" i="10"/>
  <c r="FZ80" i="10"/>
  <c r="FX80" i="10"/>
  <c r="FV80" i="10"/>
  <c r="FT80" i="10"/>
  <c r="FP80" i="10"/>
  <c r="FN80" i="10"/>
  <c r="FL80" i="10"/>
  <c r="FJ80" i="10"/>
  <c r="FH80" i="10"/>
  <c r="FF80" i="10"/>
  <c r="FD80" i="10"/>
  <c r="FB80" i="10"/>
  <c r="EZ80" i="10"/>
  <c r="EY80" i="10"/>
  <c r="EX80" i="10"/>
  <c r="ET80" i="10"/>
  <c r="ER80" i="10"/>
  <c r="EP80" i="10"/>
  <c r="EN80" i="10"/>
  <c r="GD79" i="10"/>
  <c r="GB79" i="10"/>
  <c r="FZ79" i="10"/>
  <c r="FX79" i="10"/>
  <c r="FV79" i="10"/>
  <c r="FT79" i="10"/>
  <c r="FP79" i="10"/>
  <c r="FN79" i="10"/>
  <c r="FL79" i="10"/>
  <c r="FJ79" i="10"/>
  <c r="FH79" i="10"/>
  <c r="FF79" i="10"/>
  <c r="FD79" i="10"/>
  <c r="FB79" i="10"/>
  <c r="EZ79" i="10"/>
  <c r="EY79" i="10"/>
  <c r="EX79" i="10"/>
  <c r="ET79" i="10"/>
  <c r="ER79" i="10"/>
  <c r="EP79" i="10"/>
  <c r="EN79" i="10"/>
  <c r="GD78" i="10"/>
  <c r="GB78" i="10"/>
  <c r="FZ78" i="10"/>
  <c r="FX78" i="10"/>
  <c r="FV78" i="10"/>
  <c r="FT78" i="10"/>
  <c r="FP78" i="10"/>
  <c r="FN78" i="10"/>
  <c r="FL78" i="10"/>
  <c r="FJ78" i="10"/>
  <c r="FH78" i="10"/>
  <c r="FF78" i="10"/>
  <c r="FD78" i="10"/>
  <c r="FB78" i="10"/>
  <c r="EZ78" i="10"/>
  <c r="EY78" i="10"/>
  <c r="EX78" i="10"/>
  <c r="ET78" i="10"/>
  <c r="ER78" i="10"/>
  <c r="EP78" i="10"/>
  <c r="EN78" i="10"/>
  <c r="GD77" i="10"/>
  <c r="GB77" i="10"/>
  <c r="FZ77" i="10"/>
  <c r="FX77" i="10"/>
  <c r="FV77" i="10"/>
  <c r="FT77" i="10"/>
  <c r="FP77" i="10"/>
  <c r="FN77" i="10"/>
  <c r="FL77" i="10"/>
  <c r="FJ77" i="10"/>
  <c r="FH77" i="10"/>
  <c r="FF77" i="10"/>
  <c r="FD77" i="10"/>
  <c r="FB77" i="10"/>
  <c r="EZ77" i="10"/>
  <c r="EY77" i="10"/>
  <c r="EX77" i="10"/>
  <c r="ET77" i="10"/>
  <c r="ER77" i="10"/>
  <c r="EP77" i="10"/>
  <c r="EN77" i="10"/>
  <c r="GD76" i="10"/>
  <c r="GB76" i="10"/>
  <c r="FZ76" i="10"/>
  <c r="FX76" i="10"/>
  <c r="FV76" i="10"/>
  <c r="FT76" i="10"/>
  <c r="FP76" i="10"/>
  <c r="FN76" i="10"/>
  <c r="FL76" i="10"/>
  <c r="FJ76" i="10"/>
  <c r="FH76" i="10"/>
  <c r="FF76" i="10"/>
  <c r="FD76" i="10"/>
  <c r="FB76" i="10"/>
  <c r="EZ76" i="10"/>
  <c r="EY76" i="10"/>
  <c r="EX76" i="10"/>
  <c r="ET76" i="10"/>
  <c r="ER76" i="10"/>
  <c r="EP76" i="10"/>
  <c r="EN76" i="10"/>
  <c r="GD75" i="10"/>
  <c r="GB75" i="10"/>
  <c r="FZ75" i="10"/>
  <c r="FX75" i="10"/>
  <c r="FV75" i="10"/>
  <c r="FT75" i="10"/>
  <c r="FP75" i="10"/>
  <c r="FN75" i="10"/>
  <c r="FL75" i="10"/>
  <c r="FJ75" i="10"/>
  <c r="FH75" i="10"/>
  <c r="FF75" i="10"/>
  <c r="FD75" i="10"/>
  <c r="FB75" i="10"/>
  <c r="EZ75" i="10"/>
  <c r="EY75" i="10"/>
  <c r="EX75" i="10"/>
  <c r="ET75" i="10"/>
  <c r="ER75" i="10"/>
  <c r="EP75" i="10"/>
  <c r="EN75" i="10"/>
  <c r="GD74" i="10"/>
  <c r="GB74" i="10"/>
  <c r="FZ74" i="10"/>
  <c r="FX74" i="10"/>
  <c r="FV74" i="10"/>
  <c r="FT74" i="10"/>
  <c r="FP74" i="10"/>
  <c r="FN74" i="10"/>
  <c r="FL74" i="10"/>
  <c r="FJ74" i="10"/>
  <c r="FH74" i="10"/>
  <c r="FF74" i="10"/>
  <c r="FD74" i="10"/>
  <c r="FB74" i="10"/>
  <c r="EZ74" i="10"/>
  <c r="EY74" i="10"/>
  <c r="EX74" i="10"/>
  <c r="ET74" i="10"/>
  <c r="ER74" i="10"/>
  <c r="EP74" i="10"/>
  <c r="EN74" i="10"/>
  <c r="GD73" i="10"/>
  <c r="GB73" i="10"/>
  <c r="FZ73" i="10"/>
  <c r="FX73" i="10"/>
  <c r="FV73" i="10"/>
  <c r="FT73" i="10"/>
  <c r="FP73" i="10"/>
  <c r="FN73" i="10"/>
  <c r="FL73" i="10"/>
  <c r="FJ73" i="10"/>
  <c r="FH73" i="10"/>
  <c r="FF73" i="10"/>
  <c r="FD73" i="10"/>
  <c r="FB73" i="10"/>
  <c r="EZ73" i="10"/>
  <c r="EY73" i="10"/>
  <c r="EX73" i="10"/>
  <c r="ET73" i="10"/>
  <c r="ER73" i="10"/>
  <c r="EP73" i="10"/>
  <c r="EN73" i="10"/>
  <c r="GD72" i="10"/>
  <c r="GB72" i="10"/>
  <c r="FZ72" i="10"/>
  <c r="FX72" i="10"/>
  <c r="FV72" i="10"/>
  <c r="FT72" i="10"/>
  <c r="FP72" i="10"/>
  <c r="FN72" i="10"/>
  <c r="FL72" i="10"/>
  <c r="FJ72" i="10"/>
  <c r="FH72" i="10"/>
  <c r="FF72" i="10"/>
  <c r="FD72" i="10"/>
  <c r="FB72" i="10"/>
  <c r="EZ72" i="10"/>
  <c r="EY72" i="10"/>
  <c r="EX72" i="10"/>
  <c r="ET72" i="10"/>
  <c r="ER72" i="10"/>
  <c r="EP72" i="10"/>
  <c r="EN72" i="10"/>
  <c r="GD71" i="10"/>
  <c r="GB71" i="10"/>
  <c r="FZ71" i="10"/>
  <c r="FX71" i="10"/>
  <c r="FV71" i="10"/>
  <c r="FT71" i="10"/>
  <c r="FP71" i="10"/>
  <c r="FN71" i="10"/>
  <c r="FL71" i="10"/>
  <c r="FJ71" i="10"/>
  <c r="FH71" i="10"/>
  <c r="FF71" i="10"/>
  <c r="FD71" i="10"/>
  <c r="FB71" i="10"/>
  <c r="EZ71" i="10"/>
  <c r="EY71" i="10"/>
  <c r="EX71" i="10"/>
  <c r="ET71" i="10"/>
  <c r="ER71" i="10"/>
  <c r="EP71" i="10"/>
  <c r="EN71" i="10"/>
  <c r="GD70" i="10"/>
  <c r="GB70" i="10"/>
  <c r="FZ70" i="10"/>
  <c r="FX70" i="10"/>
  <c r="FV70" i="10"/>
  <c r="FT70" i="10"/>
  <c r="FP70" i="10"/>
  <c r="FN70" i="10"/>
  <c r="FL70" i="10"/>
  <c r="FJ70" i="10"/>
  <c r="FH70" i="10"/>
  <c r="FF70" i="10"/>
  <c r="FD70" i="10"/>
  <c r="FB70" i="10"/>
  <c r="EZ70" i="10"/>
  <c r="EY70" i="10"/>
  <c r="EX70" i="10"/>
  <c r="ET70" i="10"/>
  <c r="ER70" i="10"/>
  <c r="EP70" i="10"/>
  <c r="EN70" i="10"/>
  <c r="GD69" i="10"/>
  <c r="GB69" i="10"/>
  <c r="FZ69" i="10"/>
  <c r="FX69" i="10"/>
  <c r="FV69" i="10"/>
  <c r="FT69" i="10"/>
  <c r="FP69" i="10"/>
  <c r="FN69" i="10"/>
  <c r="FL69" i="10"/>
  <c r="FJ69" i="10"/>
  <c r="FH69" i="10"/>
  <c r="FF69" i="10"/>
  <c r="FD69" i="10"/>
  <c r="FB69" i="10"/>
  <c r="EZ69" i="10"/>
  <c r="EY69" i="10"/>
  <c r="EX69" i="10"/>
  <c r="ET69" i="10"/>
  <c r="ER69" i="10"/>
  <c r="EP69" i="10"/>
  <c r="EN69" i="10"/>
  <c r="GD68" i="10"/>
  <c r="GB68" i="10"/>
  <c r="FZ68" i="10"/>
  <c r="FX68" i="10"/>
  <c r="FV68" i="10"/>
  <c r="FT68" i="10"/>
  <c r="FP68" i="10"/>
  <c r="FN68" i="10"/>
  <c r="FL68" i="10"/>
  <c r="FJ68" i="10"/>
  <c r="FH68" i="10"/>
  <c r="FF68" i="10"/>
  <c r="FD68" i="10"/>
  <c r="FB68" i="10"/>
  <c r="EZ68" i="10"/>
  <c r="EY68" i="10"/>
  <c r="EX68" i="10"/>
  <c r="ET68" i="10"/>
  <c r="ER68" i="10"/>
  <c r="EP68" i="10"/>
  <c r="EN68" i="10"/>
  <c r="GD66" i="10"/>
  <c r="GB66" i="10"/>
  <c r="FZ66" i="10"/>
  <c r="FX66" i="10"/>
  <c r="FV66" i="10"/>
  <c r="FT66" i="10"/>
  <c r="FP66" i="10"/>
  <c r="FN66" i="10"/>
  <c r="FL66" i="10"/>
  <c r="FJ66" i="10"/>
  <c r="FH66" i="10"/>
  <c r="FF66" i="10"/>
  <c r="FD66" i="10"/>
  <c r="FB66" i="10"/>
  <c r="EZ66" i="10"/>
  <c r="EY66" i="10"/>
  <c r="EX66" i="10"/>
  <c r="ET66" i="10"/>
  <c r="ER66" i="10"/>
  <c r="EP66" i="10"/>
  <c r="EN66" i="10"/>
  <c r="GD65" i="10"/>
  <c r="GB65" i="10"/>
  <c r="FZ65" i="10"/>
  <c r="FX65" i="10"/>
  <c r="FV65" i="10"/>
  <c r="FT65" i="10"/>
  <c r="FP65" i="10"/>
  <c r="FN65" i="10"/>
  <c r="FL65" i="10"/>
  <c r="FJ65" i="10"/>
  <c r="FH65" i="10"/>
  <c r="FF65" i="10"/>
  <c r="FD65" i="10"/>
  <c r="FB65" i="10"/>
  <c r="EZ65" i="10"/>
  <c r="EY65" i="10"/>
  <c r="EX65" i="10"/>
  <c r="ET65" i="10"/>
  <c r="ER65" i="10"/>
  <c r="EP65" i="10"/>
  <c r="EN65" i="10"/>
  <c r="GD64" i="10"/>
  <c r="GB64" i="10"/>
  <c r="FZ64" i="10"/>
  <c r="FX64" i="10"/>
  <c r="FV64" i="10"/>
  <c r="FT64" i="10"/>
  <c r="FP64" i="10"/>
  <c r="FN64" i="10"/>
  <c r="FL64" i="10"/>
  <c r="FJ64" i="10"/>
  <c r="FH64" i="10"/>
  <c r="FF64" i="10"/>
  <c r="FD64" i="10"/>
  <c r="FB64" i="10"/>
  <c r="EZ64" i="10"/>
  <c r="EY64" i="10"/>
  <c r="EX64" i="10"/>
  <c r="ET64" i="10"/>
  <c r="ER64" i="10"/>
  <c r="EP64" i="10"/>
  <c r="EN64" i="10"/>
  <c r="GD63" i="10"/>
  <c r="GB63" i="10"/>
  <c r="FZ63" i="10"/>
  <c r="FX63" i="10"/>
  <c r="FV63" i="10"/>
  <c r="FT63" i="10"/>
  <c r="FP63" i="10"/>
  <c r="FN63" i="10"/>
  <c r="FL63" i="10"/>
  <c r="FJ63" i="10"/>
  <c r="FH63" i="10"/>
  <c r="FF63" i="10"/>
  <c r="FD63" i="10"/>
  <c r="FB63" i="10"/>
  <c r="EZ63" i="10"/>
  <c r="EY63" i="10"/>
  <c r="EX63" i="10"/>
  <c r="ET63" i="10"/>
  <c r="ER63" i="10"/>
  <c r="EP63" i="10"/>
  <c r="EN63" i="10"/>
  <c r="GD62" i="10"/>
  <c r="GB62" i="10"/>
  <c r="FZ62" i="10"/>
  <c r="FX62" i="10"/>
  <c r="FV62" i="10"/>
  <c r="FT62" i="10"/>
  <c r="FP62" i="10"/>
  <c r="FN62" i="10"/>
  <c r="FL62" i="10"/>
  <c r="FJ62" i="10"/>
  <c r="FH62" i="10"/>
  <c r="FF62" i="10"/>
  <c r="FD62" i="10"/>
  <c r="FB62" i="10"/>
  <c r="EZ62" i="10"/>
  <c r="EY62" i="10"/>
  <c r="EX62" i="10"/>
  <c r="ET62" i="10"/>
  <c r="ER62" i="10"/>
  <c r="EP62" i="10"/>
  <c r="EN62" i="10"/>
  <c r="GD61" i="10"/>
  <c r="GB61" i="10"/>
  <c r="FZ61" i="10"/>
  <c r="FX61" i="10"/>
  <c r="FV61" i="10"/>
  <c r="FT61" i="10"/>
  <c r="FP61" i="10"/>
  <c r="FN61" i="10"/>
  <c r="FL61" i="10"/>
  <c r="FJ61" i="10"/>
  <c r="FH61" i="10"/>
  <c r="FF61" i="10"/>
  <c r="FD61" i="10"/>
  <c r="FB61" i="10"/>
  <c r="EZ61" i="10"/>
  <c r="EY61" i="10"/>
  <c r="EX61" i="10"/>
  <c r="ET61" i="10"/>
  <c r="ER61" i="10"/>
  <c r="EP61" i="10"/>
  <c r="EN61" i="10"/>
  <c r="GD60" i="10"/>
  <c r="GB60" i="10"/>
  <c r="FZ60" i="10"/>
  <c r="FX60" i="10"/>
  <c r="FV60" i="10"/>
  <c r="FT60" i="10"/>
  <c r="FP60" i="10"/>
  <c r="FN60" i="10"/>
  <c r="FL60" i="10"/>
  <c r="FJ60" i="10"/>
  <c r="FH60" i="10"/>
  <c r="FF60" i="10"/>
  <c r="FD60" i="10"/>
  <c r="FB60" i="10"/>
  <c r="EZ60" i="10"/>
  <c r="EY60" i="10"/>
  <c r="EX60" i="10"/>
  <c r="ET60" i="10"/>
  <c r="ER60" i="10"/>
  <c r="EP60" i="10"/>
  <c r="EN60" i="10"/>
  <c r="GD59" i="10"/>
  <c r="GB59" i="10"/>
  <c r="FZ59" i="10"/>
  <c r="FX59" i="10"/>
  <c r="FV59" i="10"/>
  <c r="FT59" i="10"/>
  <c r="FP59" i="10"/>
  <c r="FN59" i="10"/>
  <c r="FL59" i="10"/>
  <c r="FJ59" i="10"/>
  <c r="FH59" i="10"/>
  <c r="FF59" i="10"/>
  <c r="FD59" i="10"/>
  <c r="FB59" i="10"/>
  <c r="EZ59" i="10"/>
  <c r="EY59" i="10"/>
  <c r="EX59" i="10"/>
  <c r="ET59" i="10"/>
  <c r="ER59" i="10"/>
  <c r="EP59" i="10"/>
  <c r="EN59" i="10"/>
  <c r="GD58" i="10"/>
  <c r="GB58" i="10"/>
  <c r="FZ58" i="10"/>
  <c r="FX58" i="10"/>
  <c r="FV58" i="10"/>
  <c r="FT58" i="10"/>
  <c r="FP58" i="10"/>
  <c r="FN58" i="10"/>
  <c r="FL58" i="10"/>
  <c r="FJ58" i="10"/>
  <c r="FH58" i="10"/>
  <c r="FF58" i="10"/>
  <c r="FD58" i="10"/>
  <c r="FB58" i="10"/>
  <c r="EZ58" i="10"/>
  <c r="EY58" i="10"/>
  <c r="EX58" i="10"/>
  <c r="ET58" i="10"/>
  <c r="ER58" i="10"/>
  <c r="EP58" i="10"/>
  <c r="EN58" i="10"/>
  <c r="GD57" i="10"/>
  <c r="GB57" i="10"/>
  <c r="FZ57" i="10"/>
  <c r="FX57" i="10"/>
  <c r="FV57" i="10"/>
  <c r="FT57" i="10"/>
  <c r="FP57" i="10"/>
  <c r="FN57" i="10"/>
  <c r="FL57" i="10"/>
  <c r="FJ57" i="10"/>
  <c r="FH57" i="10"/>
  <c r="FF57" i="10"/>
  <c r="FD57" i="10"/>
  <c r="FB57" i="10"/>
  <c r="EZ57" i="10"/>
  <c r="EY57" i="10"/>
  <c r="EX57" i="10"/>
  <c r="ET57" i="10"/>
  <c r="ER57" i="10"/>
  <c r="EP57" i="10"/>
  <c r="EN57" i="10"/>
  <c r="GD56" i="10"/>
  <c r="GB56" i="10"/>
  <c r="FZ56" i="10"/>
  <c r="FX56" i="10"/>
  <c r="FV56" i="10"/>
  <c r="FT56" i="10"/>
  <c r="FP56" i="10"/>
  <c r="FN56" i="10"/>
  <c r="FL56" i="10"/>
  <c r="FJ56" i="10"/>
  <c r="FH56" i="10"/>
  <c r="FF56" i="10"/>
  <c r="FD56" i="10"/>
  <c r="FB56" i="10"/>
  <c r="EZ56" i="10"/>
  <c r="EY56" i="10"/>
  <c r="EX56" i="10"/>
  <c r="ET56" i="10"/>
  <c r="ER56" i="10"/>
  <c r="EP56" i="10"/>
  <c r="EN56" i="10"/>
  <c r="GD55" i="10"/>
  <c r="GB55" i="10"/>
  <c r="FZ55" i="10"/>
  <c r="FX55" i="10"/>
  <c r="FV55" i="10"/>
  <c r="FT55" i="10"/>
  <c r="FP55" i="10"/>
  <c r="FN55" i="10"/>
  <c r="FL55" i="10"/>
  <c r="FJ55" i="10"/>
  <c r="FH55" i="10"/>
  <c r="FF55" i="10"/>
  <c r="FD55" i="10"/>
  <c r="FB55" i="10"/>
  <c r="EZ55" i="10"/>
  <c r="EY55" i="10"/>
  <c r="EX55" i="10"/>
  <c r="ET55" i="10"/>
  <c r="ER55" i="10"/>
  <c r="EP55" i="10"/>
  <c r="EN55" i="10"/>
  <c r="GD54" i="10"/>
  <c r="GB54" i="10"/>
  <c r="FZ54" i="10"/>
  <c r="FX54" i="10"/>
  <c r="FV54" i="10"/>
  <c r="FT54" i="10"/>
  <c r="FP54" i="10"/>
  <c r="FN54" i="10"/>
  <c r="FL54" i="10"/>
  <c r="FJ54" i="10"/>
  <c r="FH54" i="10"/>
  <c r="FF54" i="10"/>
  <c r="FD54" i="10"/>
  <c r="FB54" i="10"/>
  <c r="FA54" i="10"/>
  <c r="EZ54" i="10"/>
  <c r="EY54" i="10"/>
  <c r="EX54" i="10"/>
  <c r="ET54" i="10"/>
  <c r="ER54" i="10"/>
  <c r="EP54" i="10"/>
  <c r="EN54" i="10"/>
  <c r="GD52" i="10"/>
  <c r="GB52" i="10"/>
  <c r="FZ52" i="10"/>
  <c r="FX52" i="10"/>
  <c r="FV52" i="10"/>
  <c r="FT52" i="10"/>
  <c r="FP52" i="10"/>
  <c r="FN52" i="10"/>
  <c r="FL52" i="10"/>
  <c r="FJ52" i="10"/>
  <c r="FH52" i="10"/>
  <c r="FF52" i="10"/>
  <c r="FD52" i="10"/>
  <c r="FB52" i="10"/>
  <c r="EZ52" i="10"/>
  <c r="EY52" i="10"/>
  <c r="EX52" i="10"/>
  <c r="ET52" i="10"/>
  <c r="ER52" i="10"/>
  <c r="EP52" i="10"/>
  <c r="EN52" i="10"/>
  <c r="GD51" i="10"/>
  <c r="GB51" i="10"/>
  <c r="FZ51" i="10"/>
  <c r="FX51" i="10"/>
  <c r="FV51" i="10"/>
  <c r="FT51" i="10"/>
  <c r="FP51" i="10"/>
  <c r="FN51" i="10"/>
  <c r="FL51" i="10"/>
  <c r="FJ51" i="10"/>
  <c r="FH51" i="10"/>
  <c r="FF51" i="10"/>
  <c r="FD51" i="10"/>
  <c r="FB51" i="10"/>
  <c r="EZ51" i="10"/>
  <c r="EY51" i="10"/>
  <c r="EX51" i="10"/>
  <c r="ET51" i="10"/>
  <c r="ER51" i="10"/>
  <c r="EP51" i="10"/>
  <c r="EN51" i="10"/>
  <c r="GD50" i="10"/>
  <c r="GB50" i="10"/>
  <c r="GA50" i="10"/>
  <c r="FZ50" i="10"/>
  <c r="FX50" i="10"/>
  <c r="FV50" i="10"/>
  <c r="FT50" i="10"/>
  <c r="FP50" i="10"/>
  <c r="FN50" i="10"/>
  <c r="FL50" i="10"/>
  <c r="FJ50" i="10"/>
  <c r="FH50" i="10"/>
  <c r="FF50" i="10"/>
  <c r="FD50" i="10"/>
  <c r="FB50" i="10"/>
  <c r="EZ50" i="10"/>
  <c r="EY50" i="10"/>
  <c r="EX50" i="10"/>
  <c r="ET50" i="10"/>
  <c r="ER50" i="10"/>
  <c r="EP50" i="10"/>
  <c r="EN50" i="10"/>
  <c r="GD49" i="10"/>
  <c r="GB49" i="10"/>
  <c r="FZ49" i="10"/>
  <c r="FX49" i="10"/>
  <c r="FV49" i="10"/>
  <c r="FT49" i="10"/>
  <c r="FP49" i="10"/>
  <c r="FN49" i="10"/>
  <c r="FL49" i="10"/>
  <c r="FJ49" i="10"/>
  <c r="FH49" i="10"/>
  <c r="FF49" i="10"/>
  <c r="FD49" i="10"/>
  <c r="FB49" i="10"/>
  <c r="EZ49" i="10"/>
  <c r="EY49" i="10"/>
  <c r="EX49" i="10"/>
  <c r="ET49" i="10"/>
  <c r="ER49" i="10"/>
  <c r="EP49" i="10"/>
  <c r="EN49" i="10"/>
  <c r="GD48" i="10"/>
  <c r="GB48" i="10"/>
  <c r="FZ48" i="10"/>
  <c r="FX48" i="10"/>
  <c r="FV48" i="10"/>
  <c r="FT48" i="10"/>
  <c r="FP48" i="10"/>
  <c r="FN48" i="10"/>
  <c r="FL48" i="10"/>
  <c r="FJ48" i="10"/>
  <c r="FH48" i="10"/>
  <c r="FF48" i="10"/>
  <c r="FD48" i="10"/>
  <c r="FB48" i="10"/>
  <c r="EZ48" i="10"/>
  <c r="EY48" i="10"/>
  <c r="EX48" i="10"/>
  <c r="ET48" i="10"/>
  <c r="ER48" i="10"/>
  <c r="EP48" i="10"/>
  <c r="EN48" i="10"/>
  <c r="GD47" i="10"/>
  <c r="GB47" i="10"/>
  <c r="FZ47" i="10"/>
  <c r="FX47" i="10"/>
  <c r="FV47" i="10"/>
  <c r="FT47" i="10"/>
  <c r="FP47" i="10"/>
  <c r="FN47" i="10"/>
  <c r="FL47" i="10"/>
  <c r="FJ47" i="10"/>
  <c r="FH47" i="10"/>
  <c r="FF47" i="10"/>
  <c r="FD47" i="10"/>
  <c r="FB47" i="10"/>
  <c r="EZ47" i="10"/>
  <c r="EY47" i="10"/>
  <c r="EX47" i="10"/>
  <c r="ET47" i="10"/>
  <c r="ER47" i="10"/>
  <c r="EP47" i="10"/>
  <c r="EN47" i="10"/>
  <c r="GD46" i="10"/>
  <c r="GB46" i="10"/>
  <c r="FZ46" i="10"/>
  <c r="FX46" i="10"/>
  <c r="FV46" i="10"/>
  <c r="FT46" i="10"/>
  <c r="FP46" i="10"/>
  <c r="FN46" i="10"/>
  <c r="FL46" i="10"/>
  <c r="FJ46" i="10"/>
  <c r="FH46" i="10"/>
  <c r="FF46" i="10"/>
  <c r="FD46" i="10"/>
  <c r="FB46" i="10"/>
  <c r="EZ46" i="10"/>
  <c r="EY46" i="10"/>
  <c r="EX46" i="10"/>
  <c r="ET46" i="10"/>
  <c r="ER46" i="10"/>
  <c r="EP46" i="10"/>
  <c r="EN46" i="10"/>
  <c r="GD45" i="10"/>
  <c r="GB45" i="10"/>
  <c r="FZ45" i="10"/>
  <c r="FX45" i="10"/>
  <c r="FV45" i="10"/>
  <c r="FT45" i="10"/>
  <c r="FP45" i="10"/>
  <c r="FN45" i="10"/>
  <c r="FL45" i="10"/>
  <c r="FJ45" i="10"/>
  <c r="FH45" i="10"/>
  <c r="FF45" i="10"/>
  <c r="FD45" i="10"/>
  <c r="FB45" i="10"/>
  <c r="EZ45" i="10"/>
  <c r="EY45" i="10"/>
  <c r="EX45" i="10"/>
  <c r="ET45" i="10"/>
  <c r="ER45" i="10"/>
  <c r="EP45" i="10"/>
  <c r="EN45" i="10"/>
  <c r="GD44" i="10"/>
  <c r="GB44" i="10"/>
  <c r="FZ44" i="10"/>
  <c r="FX44" i="10"/>
  <c r="FV44" i="10"/>
  <c r="FT44" i="10"/>
  <c r="FP44" i="10"/>
  <c r="FN44" i="10"/>
  <c r="FL44" i="10"/>
  <c r="FJ44" i="10"/>
  <c r="FH44" i="10"/>
  <c r="FF44" i="10"/>
  <c r="FD44" i="10"/>
  <c r="FB44" i="10"/>
  <c r="EZ44" i="10"/>
  <c r="EY44" i="10"/>
  <c r="EX44" i="10"/>
  <c r="ET44" i="10"/>
  <c r="ER44" i="10"/>
  <c r="EP44" i="10"/>
  <c r="EN44" i="10"/>
  <c r="GD43" i="10"/>
  <c r="GB43" i="10"/>
  <c r="FZ43" i="10"/>
  <c r="FX43" i="10"/>
  <c r="FV43" i="10"/>
  <c r="FT43" i="10"/>
  <c r="FP43" i="10"/>
  <c r="FN43" i="10"/>
  <c r="FL43" i="10"/>
  <c r="FJ43" i="10"/>
  <c r="FH43" i="10"/>
  <c r="FF43" i="10"/>
  <c r="FD43" i="10"/>
  <c r="FB43" i="10"/>
  <c r="EZ43" i="10"/>
  <c r="EY43" i="10"/>
  <c r="EX43" i="10"/>
  <c r="ET43" i="10"/>
  <c r="ER43" i="10"/>
  <c r="EP43" i="10"/>
  <c r="EN43" i="10"/>
  <c r="GD42" i="10"/>
  <c r="GB42" i="10"/>
  <c r="FZ42" i="10"/>
  <c r="FX42" i="10"/>
  <c r="FV42" i="10"/>
  <c r="FT42" i="10"/>
  <c r="FP42" i="10"/>
  <c r="FN42" i="10"/>
  <c r="FL42" i="10"/>
  <c r="FJ42" i="10"/>
  <c r="FH42" i="10"/>
  <c r="FF42" i="10"/>
  <c r="FD42" i="10"/>
  <c r="FB42" i="10"/>
  <c r="EZ42" i="10"/>
  <c r="EY42" i="10"/>
  <c r="EX42" i="10"/>
  <c r="ET42" i="10"/>
  <c r="ER42" i="10"/>
  <c r="EP42" i="10"/>
  <c r="EN42" i="10"/>
  <c r="GD41" i="10"/>
  <c r="GB41" i="10"/>
  <c r="FZ41" i="10"/>
  <c r="FX41" i="10"/>
  <c r="FV41" i="10"/>
  <c r="FT41" i="10"/>
  <c r="FP41" i="10"/>
  <c r="FN41" i="10"/>
  <c r="FL41" i="10"/>
  <c r="FJ41" i="10"/>
  <c r="FH41" i="10"/>
  <c r="FF41" i="10"/>
  <c r="FD41" i="10"/>
  <c r="FB41" i="10"/>
  <c r="EZ41" i="10"/>
  <c r="EY41" i="10"/>
  <c r="EX41" i="10"/>
  <c r="ET41" i="10"/>
  <c r="ER41" i="10"/>
  <c r="EP41" i="10"/>
  <c r="EN41" i="10"/>
  <c r="GD40" i="10"/>
  <c r="GB40" i="10"/>
  <c r="FZ40" i="10"/>
  <c r="FX40" i="10"/>
  <c r="FV40" i="10"/>
  <c r="FT40" i="10"/>
  <c r="FP40" i="10"/>
  <c r="FN40" i="10"/>
  <c r="FL40" i="10"/>
  <c r="FJ40" i="10"/>
  <c r="FH40" i="10"/>
  <c r="FF40" i="10"/>
  <c r="FD40" i="10"/>
  <c r="FB40" i="10"/>
  <c r="EZ40" i="10"/>
  <c r="EY40" i="10"/>
  <c r="EX40" i="10"/>
  <c r="ET40" i="10"/>
  <c r="ER40" i="10"/>
  <c r="EP40" i="10"/>
  <c r="EN40" i="10"/>
  <c r="GD38" i="10"/>
  <c r="GB38" i="10"/>
  <c r="FZ38" i="10"/>
  <c r="FX38" i="10"/>
  <c r="FV38" i="10"/>
  <c r="FT38" i="10"/>
  <c r="FP38" i="10"/>
  <c r="FN38" i="10"/>
  <c r="FL38" i="10"/>
  <c r="FJ38" i="10"/>
  <c r="FH38" i="10"/>
  <c r="FF38" i="10"/>
  <c r="FD38" i="10"/>
  <c r="FB38" i="10"/>
  <c r="EZ38" i="10"/>
  <c r="EY38" i="10"/>
  <c r="EX38" i="10"/>
  <c r="ET38" i="10"/>
  <c r="ER38" i="10"/>
  <c r="EP38" i="10"/>
  <c r="EN38" i="10"/>
  <c r="GD37" i="10"/>
  <c r="GB37" i="10"/>
  <c r="FZ37" i="10"/>
  <c r="FX37" i="10"/>
  <c r="FV37" i="10"/>
  <c r="FT37" i="10"/>
  <c r="FP37" i="10"/>
  <c r="FN37" i="10"/>
  <c r="FL37" i="10"/>
  <c r="FJ37" i="10"/>
  <c r="FH37" i="10"/>
  <c r="FF37" i="10"/>
  <c r="FD37" i="10"/>
  <c r="FB37" i="10"/>
  <c r="EZ37" i="10"/>
  <c r="EY37" i="10"/>
  <c r="EX37" i="10"/>
  <c r="ET37" i="10"/>
  <c r="ER37" i="10"/>
  <c r="EP37" i="10"/>
  <c r="EN37" i="10"/>
  <c r="GD36" i="10"/>
  <c r="GB36" i="10"/>
  <c r="FZ36" i="10"/>
  <c r="FX36" i="10"/>
  <c r="FV36" i="10"/>
  <c r="FT36" i="10"/>
  <c r="FP36" i="10"/>
  <c r="FN36" i="10"/>
  <c r="FL36" i="10"/>
  <c r="FJ36" i="10"/>
  <c r="FH36" i="10"/>
  <c r="FF36" i="10"/>
  <c r="FD36" i="10"/>
  <c r="FB36" i="10"/>
  <c r="EZ36" i="10"/>
  <c r="EY36" i="10"/>
  <c r="EX36" i="10"/>
  <c r="ET36" i="10"/>
  <c r="ER36" i="10"/>
  <c r="EP36" i="10"/>
  <c r="EN36" i="10"/>
  <c r="GD35" i="10"/>
  <c r="GB35" i="10"/>
  <c r="FZ35" i="10"/>
  <c r="FX35" i="10"/>
  <c r="FV35" i="10"/>
  <c r="FT35" i="10"/>
  <c r="FP35" i="10"/>
  <c r="FN35" i="10"/>
  <c r="FL35" i="10"/>
  <c r="FJ35" i="10"/>
  <c r="FH35" i="10"/>
  <c r="FF35" i="10"/>
  <c r="FD35" i="10"/>
  <c r="FB35" i="10"/>
  <c r="EZ35" i="10"/>
  <c r="EY35" i="10"/>
  <c r="EX35" i="10"/>
  <c r="ET35" i="10"/>
  <c r="ER35" i="10"/>
  <c r="EP35" i="10"/>
  <c r="EN35" i="10"/>
  <c r="GD34" i="10"/>
  <c r="GB34" i="10"/>
  <c r="FZ34" i="10"/>
  <c r="FX34" i="10"/>
  <c r="FV34" i="10"/>
  <c r="FT34" i="10"/>
  <c r="FP34" i="10"/>
  <c r="FN34" i="10"/>
  <c r="FL34" i="10"/>
  <c r="FJ34" i="10"/>
  <c r="FH34" i="10"/>
  <c r="FF34" i="10"/>
  <c r="FD34" i="10"/>
  <c r="FB34" i="10"/>
  <c r="EZ34" i="10"/>
  <c r="EY34" i="10"/>
  <c r="EX34" i="10"/>
  <c r="ET34" i="10"/>
  <c r="ER34" i="10"/>
  <c r="EP34" i="10"/>
  <c r="EN34" i="10"/>
  <c r="GD33" i="10"/>
  <c r="GB33" i="10"/>
  <c r="FZ33" i="10"/>
  <c r="FX33" i="10"/>
  <c r="FV33" i="10"/>
  <c r="FT33" i="10"/>
  <c r="FP33" i="10"/>
  <c r="FN33" i="10"/>
  <c r="FL33" i="10"/>
  <c r="FJ33" i="10"/>
  <c r="FH33" i="10"/>
  <c r="FF33" i="10"/>
  <c r="FD33" i="10"/>
  <c r="FB33" i="10"/>
  <c r="EZ33" i="10"/>
  <c r="EY33" i="10"/>
  <c r="EX33" i="10"/>
  <c r="ET33" i="10"/>
  <c r="ER33" i="10"/>
  <c r="EP33" i="10"/>
  <c r="EN33" i="10"/>
  <c r="GD32" i="10"/>
  <c r="GB32" i="10"/>
  <c r="FZ32" i="10"/>
  <c r="FX32" i="10"/>
  <c r="FV32" i="10"/>
  <c r="FT32" i="10"/>
  <c r="FP32" i="10"/>
  <c r="FN32" i="10"/>
  <c r="FL32" i="10"/>
  <c r="FJ32" i="10"/>
  <c r="FH32" i="10"/>
  <c r="FF32" i="10"/>
  <c r="FD32" i="10"/>
  <c r="FB32" i="10"/>
  <c r="EZ32" i="10"/>
  <c r="EY32" i="10"/>
  <c r="EX32" i="10"/>
  <c r="ET32" i="10"/>
  <c r="ER32" i="10"/>
  <c r="EP32" i="10"/>
  <c r="EN32" i="10"/>
  <c r="GD31" i="10"/>
  <c r="GB31" i="10"/>
  <c r="FZ31" i="10"/>
  <c r="FX31" i="10"/>
  <c r="FV31" i="10"/>
  <c r="FT31" i="10"/>
  <c r="FP31" i="10"/>
  <c r="FN31" i="10"/>
  <c r="FL31" i="10"/>
  <c r="FJ31" i="10"/>
  <c r="FH31" i="10"/>
  <c r="FF31" i="10"/>
  <c r="FD31" i="10"/>
  <c r="FB31" i="10"/>
  <c r="EZ31" i="10"/>
  <c r="EY31" i="10"/>
  <c r="EX31" i="10"/>
  <c r="ET31" i="10"/>
  <c r="ER31" i="10"/>
  <c r="EP31" i="10"/>
  <c r="EN31" i="10"/>
  <c r="GD30" i="10"/>
  <c r="GB30" i="10"/>
  <c r="FZ30" i="10"/>
  <c r="FX30" i="10"/>
  <c r="FV30" i="10"/>
  <c r="FT30" i="10"/>
  <c r="FP30" i="10"/>
  <c r="FN30" i="10"/>
  <c r="FL30" i="10"/>
  <c r="FJ30" i="10"/>
  <c r="FH30" i="10"/>
  <c r="FF30" i="10"/>
  <c r="FD30" i="10"/>
  <c r="FB30" i="10"/>
  <c r="EZ30" i="10"/>
  <c r="EY30" i="10"/>
  <c r="EX30" i="10"/>
  <c r="ET30" i="10"/>
  <c r="ER30" i="10"/>
  <c r="EP30" i="10"/>
  <c r="EN30" i="10"/>
  <c r="GD29" i="10"/>
  <c r="GB29" i="10"/>
  <c r="FZ29" i="10"/>
  <c r="FX29" i="10"/>
  <c r="FV29" i="10"/>
  <c r="FT29" i="10"/>
  <c r="FP29" i="10"/>
  <c r="FN29" i="10"/>
  <c r="FL29" i="10"/>
  <c r="FJ29" i="10"/>
  <c r="FH29" i="10"/>
  <c r="FF29" i="10"/>
  <c r="FD29" i="10"/>
  <c r="FB29" i="10"/>
  <c r="EZ29" i="10"/>
  <c r="EY29" i="10"/>
  <c r="EX29" i="10"/>
  <c r="ET29" i="10"/>
  <c r="ER29" i="10"/>
  <c r="EP29" i="10"/>
  <c r="EN29" i="10"/>
  <c r="GD28" i="10"/>
  <c r="GB28" i="10"/>
  <c r="FZ28" i="10"/>
  <c r="FX28" i="10"/>
  <c r="FV28" i="10"/>
  <c r="FT28" i="10"/>
  <c r="FP28" i="10"/>
  <c r="FN28" i="10"/>
  <c r="FL28" i="10"/>
  <c r="FJ28" i="10"/>
  <c r="FH28" i="10"/>
  <c r="FF28" i="10"/>
  <c r="FD28" i="10"/>
  <c r="FB28" i="10"/>
  <c r="EZ28" i="10"/>
  <c r="EY28" i="10"/>
  <c r="EX28" i="10"/>
  <c r="ET28" i="10"/>
  <c r="ER28" i="10"/>
  <c r="EP28" i="10"/>
  <c r="EN28" i="10"/>
  <c r="GD27" i="10"/>
  <c r="GB27" i="10"/>
  <c r="FZ27" i="10"/>
  <c r="FX27" i="10"/>
  <c r="FV27" i="10"/>
  <c r="FT27" i="10"/>
  <c r="FP27" i="10"/>
  <c r="FN27" i="10"/>
  <c r="FL27" i="10"/>
  <c r="FJ27" i="10"/>
  <c r="FH27" i="10"/>
  <c r="FF27" i="10"/>
  <c r="FD27" i="10"/>
  <c r="FB27" i="10"/>
  <c r="EZ27" i="10"/>
  <c r="EY27" i="10"/>
  <c r="EX27" i="10"/>
  <c r="ET27" i="10"/>
  <c r="ER27" i="10"/>
  <c r="EP27" i="10"/>
  <c r="EN27" i="10"/>
  <c r="GD26" i="10"/>
  <c r="GB26" i="10"/>
  <c r="FZ26" i="10"/>
  <c r="FX26" i="10"/>
  <c r="FV26" i="10"/>
  <c r="FT26" i="10"/>
  <c r="FP26" i="10"/>
  <c r="FN26" i="10"/>
  <c r="FL26" i="10"/>
  <c r="FJ26" i="10"/>
  <c r="FH26" i="10"/>
  <c r="FF26" i="10"/>
  <c r="FD26" i="10"/>
  <c r="FB26" i="10"/>
  <c r="EZ26" i="10"/>
  <c r="EY26" i="10"/>
  <c r="EX26" i="10"/>
  <c r="ET26" i="10"/>
  <c r="ER26" i="10"/>
  <c r="EP26" i="10"/>
  <c r="EN26" i="10"/>
  <c r="GD25" i="10"/>
  <c r="GB25" i="10"/>
  <c r="FZ25" i="10"/>
  <c r="FX25" i="10"/>
  <c r="FV25" i="10"/>
  <c r="FT25" i="10"/>
  <c r="FP25" i="10"/>
  <c r="FN25" i="10"/>
  <c r="FL25" i="10"/>
  <c r="FJ25" i="10"/>
  <c r="FH25" i="10"/>
  <c r="FF25" i="10"/>
  <c r="FD25" i="10"/>
  <c r="FB25" i="10"/>
  <c r="EZ25" i="10"/>
  <c r="EY25" i="10"/>
  <c r="EX25" i="10"/>
  <c r="ET25" i="10"/>
  <c r="ER25" i="10"/>
  <c r="EP25" i="10"/>
  <c r="EN25" i="10"/>
  <c r="EN11" i="10"/>
  <c r="EP11" i="10"/>
  <c r="ER11" i="10"/>
  <c r="ET11" i="10"/>
  <c r="EX11" i="10"/>
  <c r="EY11" i="10"/>
  <c r="EZ11" i="10"/>
  <c r="FB11" i="10"/>
  <c r="FD11" i="10"/>
  <c r="FF11" i="10"/>
  <c r="FH11" i="10"/>
  <c r="FJ11" i="10"/>
  <c r="FL11" i="10"/>
  <c r="FN11" i="10"/>
  <c r="FP11" i="10"/>
  <c r="FT11" i="10"/>
  <c r="FV11" i="10"/>
  <c r="FX11" i="10"/>
  <c r="FZ11" i="10"/>
  <c r="GB11" i="10"/>
  <c r="GD11" i="10"/>
  <c r="EN12" i="10"/>
  <c r="EP12" i="10"/>
  <c r="ER12" i="10"/>
  <c r="ET12" i="10"/>
  <c r="EX12" i="10"/>
  <c r="EY12" i="10"/>
  <c r="EZ12" i="10"/>
  <c r="FB12" i="10"/>
  <c r="FD12" i="10"/>
  <c r="FF12" i="10"/>
  <c r="FH12" i="10"/>
  <c r="FJ12" i="10"/>
  <c r="FL12" i="10"/>
  <c r="FN12" i="10"/>
  <c r="FP12" i="10"/>
  <c r="FT12" i="10"/>
  <c r="FV12" i="10"/>
  <c r="FX12" i="10"/>
  <c r="FZ12" i="10"/>
  <c r="GB12" i="10"/>
  <c r="GD12" i="10"/>
  <c r="EN13" i="10"/>
  <c r="EP13" i="10"/>
  <c r="ER13" i="10"/>
  <c r="ES13" i="10"/>
  <c r="ET13" i="10"/>
  <c r="EX13" i="10"/>
  <c r="EY13" i="10"/>
  <c r="EZ13" i="10"/>
  <c r="FB13" i="10"/>
  <c r="FD13" i="10"/>
  <c r="FF13" i="10"/>
  <c r="FH13" i="10"/>
  <c r="FJ13" i="10"/>
  <c r="FL13" i="10"/>
  <c r="FN13" i="10"/>
  <c r="FP13" i="10"/>
  <c r="FT13" i="10"/>
  <c r="FV13" i="10"/>
  <c r="FX13" i="10"/>
  <c r="FZ13" i="10"/>
  <c r="GB13" i="10"/>
  <c r="GD13" i="10"/>
  <c r="EN14" i="10"/>
  <c r="EP14" i="10"/>
  <c r="ER14" i="10"/>
  <c r="ET14" i="10"/>
  <c r="EX14" i="10"/>
  <c r="EY14" i="10"/>
  <c r="EZ14" i="10"/>
  <c r="FB14" i="10"/>
  <c r="FD14" i="10"/>
  <c r="FF14" i="10"/>
  <c r="FH14" i="10"/>
  <c r="FJ14" i="10"/>
  <c r="FL14" i="10"/>
  <c r="FN14" i="10"/>
  <c r="FP14" i="10"/>
  <c r="FT14" i="10"/>
  <c r="FV14" i="10"/>
  <c r="FX14" i="10"/>
  <c r="FZ14" i="10"/>
  <c r="GB14" i="10"/>
  <c r="GD14" i="10"/>
  <c r="EN15" i="10"/>
  <c r="EP15" i="10"/>
  <c r="ER15" i="10"/>
  <c r="ET15" i="10"/>
  <c r="EX15" i="10"/>
  <c r="EY15" i="10"/>
  <c r="EZ15" i="10"/>
  <c r="FB15" i="10"/>
  <c r="FD15" i="10"/>
  <c r="FF15" i="10"/>
  <c r="FH15" i="10"/>
  <c r="FJ15" i="10"/>
  <c r="FL15" i="10"/>
  <c r="FN15" i="10"/>
  <c r="FP15" i="10"/>
  <c r="FT15" i="10"/>
  <c r="FV15" i="10"/>
  <c r="FX15" i="10"/>
  <c r="FZ15" i="10"/>
  <c r="GB15" i="10"/>
  <c r="GD15" i="10"/>
  <c r="EN16" i="10"/>
  <c r="EP16" i="10"/>
  <c r="ER16" i="10"/>
  <c r="ET16" i="10"/>
  <c r="EX16" i="10"/>
  <c r="EY16" i="10"/>
  <c r="EZ16" i="10"/>
  <c r="FB16" i="10"/>
  <c r="FD16" i="10"/>
  <c r="FF16" i="10"/>
  <c r="FH16" i="10"/>
  <c r="FJ16" i="10"/>
  <c r="FL16" i="10"/>
  <c r="FN16" i="10"/>
  <c r="FP16" i="10"/>
  <c r="FT16" i="10"/>
  <c r="FV16" i="10"/>
  <c r="FX16" i="10"/>
  <c r="FZ16" i="10"/>
  <c r="GB16" i="10"/>
  <c r="GD16" i="10"/>
  <c r="EN17" i="10"/>
  <c r="EP17" i="10"/>
  <c r="ER17" i="10"/>
  <c r="ET17" i="10"/>
  <c r="EX17" i="10"/>
  <c r="EY17" i="10"/>
  <c r="EZ17" i="10"/>
  <c r="FB17" i="10"/>
  <c r="FD17" i="10"/>
  <c r="FF17" i="10"/>
  <c r="FH17" i="10"/>
  <c r="FJ17" i="10"/>
  <c r="FL17" i="10"/>
  <c r="FN17" i="10"/>
  <c r="FP17" i="10"/>
  <c r="FT17" i="10"/>
  <c r="FV17" i="10"/>
  <c r="FX17" i="10"/>
  <c r="FZ17" i="10"/>
  <c r="GB17" i="10"/>
  <c r="GD17" i="10"/>
  <c r="EN18" i="10"/>
  <c r="EP18" i="10"/>
  <c r="ER18" i="10"/>
  <c r="ET18" i="10"/>
  <c r="EX18" i="10"/>
  <c r="EY18" i="10"/>
  <c r="EZ18" i="10"/>
  <c r="FB18" i="10"/>
  <c r="FD18" i="10"/>
  <c r="FF18" i="10"/>
  <c r="FH18" i="10"/>
  <c r="FJ18" i="10"/>
  <c r="FL18" i="10"/>
  <c r="FN18" i="10"/>
  <c r="FP18" i="10"/>
  <c r="FT18" i="10"/>
  <c r="FV18" i="10"/>
  <c r="FX18" i="10"/>
  <c r="FZ18" i="10"/>
  <c r="GB18" i="10"/>
  <c r="GD18" i="10"/>
  <c r="EN19" i="10"/>
  <c r="EP19" i="10"/>
  <c r="ER19" i="10"/>
  <c r="ET19" i="10"/>
  <c r="EX19" i="10"/>
  <c r="EY19" i="10"/>
  <c r="EZ19" i="10"/>
  <c r="FB19" i="10"/>
  <c r="FD19" i="10"/>
  <c r="FF19" i="10"/>
  <c r="FH19" i="10"/>
  <c r="FJ19" i="10"/>
  <c r="FL19" i="10"/>
  <c r="FN19" i="10"/>
  <c r="FP19" i="10"/>
  <c r="FQ19" i="10"/>
  <c r="FT19" i="10"/>
  <c r="FV19" i="10"/>
  <c r="FX19" i="10"/>
  <c r="FZ19" i="10"/>
  <c r="GB19" i="10"/>
  <c r="GD19" i="10"/>
  <c r="EN20" i="10"/>
  <c r="EP20" i="10"/>
  <c r="ER20" i="10"/>
  <c r="ET20" i="10"/>
  <c r="EW20" i="10"/>
  <c r="EX20" i="10"/>
  <c r="EY20" i="10"/>
  <c r="EZ20" i="10"/>
  <c r="FB20" i="10"/>
  <c r="FD20" i="10"/>
  <c r="FF20" i="10"/>
  <c r="FH20" i="10"/>
  <c r="FJ20" i="10"/>
  <c r="FL20" i="10"/>
  <c r="FN20" i="10"/>
  <c r="FP20" i="10"/>
  <c r="FT20" i="10"/>
  <c r="FV20" i="10"/>
  <c r="FX20" i="10"/>
  <c r="FZ20" i="10"/>
  <c r="GB20" i="10"/>
  <c r="GD20" i="10"/>
  <c r="EN21" i="10"/>
  <c r="EP21" i="10"/>
  <c r="ER21" i="10"/>
  <c r="ET21" i="10"/>
  <c r="EX21" i="10"/>
  <c r="EY21" i="10"/>
  <c r="EZ21" i="10"/>
  <c r="FB21" i="10"/>
  <c r="FD21" i="10"/>
  <c r="FF21" i="10"/>
  <c r="FH21" i="10"/>
  <c r="FJ21" i="10"/>
  <c r="FL21" i="10"/>
  <c r="FM21" i="10"/>
  <c r="FN21" i="10"/>
  <c r="FP21" i="10"/>
  <c r="FT21" i="10"/>
  <c r="FV21" i="10"/>
  <c r="FX21" i="10"/>
  <c r="FZ21" i="10"/>
  <c r="GB21" i="10"/>
  <c r="GD21" i="10"/>
  <c r="EN22" i="10"/>
  <c r="EP22" i="10"/>
  <c r="ER22" i="10"/>
  <c r="ET22" i="10"/>
  <c r="EX22" i="10"/>
  <c r="EY22" i="10"/>
  <c r="EZ22" i="10"/>
  <c r="FB22" i="10"/>
  <c r="FD22" i="10"/>
  <c r="FF22" i="10"/>
  <c r="FH22" i="10"/>
  <c r="FJ22" i="10"/>
  <c r="FL22" i="10"/>
  <c r="FN22" i="10"/>
  <c r="FP22" i="10"/>
  <c r="FT22" i="10"/>
  <c r="FV22" i="10"/>
  <c r="FX22" i="10"/>
  <c r="FZ22" i="10"/>
  <c r="GB22" i="10"/>
  <c r="GD22" i="10"/>
  <c r="EN23" i="10"/>
  <c r="EP23" i="10"/>
  <c r="ER23" i="10"/>
  <c r="ET23" i="10"/>
  <c r="EX23" i="10"/>
  <c r="EY23" i="10"/>
  <c r="EZ23" i="10"/>
  <c r="FB23" i="10"/>
  <c r="FD23" i="10"/>
  <c r="FF23" i="10"/>
  <c r="FH23" i="10"/>
  <c r="FJ23" i="10"/>
  <c r="FL23" i="10"/>
  <c r="FN23" i="10"/>
  <c r="FP23" i="10"/>
  <c r="FT23" i="10"/>
  <c r="FV23" i="10"/>
  <c r="FX23" i="10"/>
  <c r="FZ23" i="10"/>
  <c r="GB23" i="10"/>
  <c r="GD23" i="10"/>
  <c r="GG263" i="10"/>
  <c r="GH263" i="10"/>
  <c r="GI263" i="10"/>
  <c r="FE178" i="10"/>
  <c r="EW175" i="10"/>
  <c r="EM175" i="10"/>
  <c r="FQ174" i="10"/>
  <c r="ES174" i="10"/>
  <c r="FK171" i="10"/>
  <c r="FY169" i="10"/>
  <c r="EM169" i="10"/>
  <c r="FE168" i="10"/>
  <c r="ES168" i="10"/>
  <c r="FY165" i="10"/>
  <c r="EM165" i="10"/>
  <c r="FY161" i="10"/>
  <c r="EM161" i="10"/>
  <c r="FQ158" i="10"/>
  <c r="FK155" i="10"/>
  <c r="EW153" i="10"/>
  <c r="FO150" i="10"/>
  <c r="EQ146" i="10"/>
  <c r="EV145" i="10"/>
  <c r="FO144" i="10"/>
  <c r="EQ144" i="10"/>
  <c r="FI143" i="10"/>
  <c r="GC142" i="10"/>
  <c r="FC142" i="10"/>
  <c r="EV142" i="10"/>
  <c r="FW141" i="10"/>
  <c r="EV141" i="10"/>
  <c r="FO140" i="10"/>
  <c r="EV140" i="10"/>
  <c r="EQ140" i="10"/>
  <c r="FI139" i="10"/>
  <c r="EQ122" i="10"/>
  <c r="GA121" i="10"/>
  <c r="FM121" i="10"/>
  <c r="FA121" i="10"/>
  <c r="EO121" i="10"/>
  <c r="FO120" i="10"/>
  <c r="EQ120" i="10"/>
  <c r="FY119" i="10"/>
  <c r="FU118" i="10"/>
  <c r="FG118" i="10"/>
  <c r="EV118" i="10"/>
  <c r="EU118" i="10"/>
  <c r="GA112" i="10"/>
  <c r="FM112" i="10"/>
  <c r="FA112" i="10"/>
  <c r="EO112" i="10"/>
  <c r="FO111" i="10"/>
  <c r="EQ111" i="10"/>
  <c r="GA109" i="10"/>
  <c r="FM109" i="10"/>
  <c r="FA109" i="10"/>
  <c r="EO109" i="10"/>
  <c r="EO108" i="10"/>
  <c r="GC106" i="10"/>
  <c r="FU106" i="10"/>
  <c r="FG106" i="10"/>
  <c r="EV106" i="10"/>
  <c r="EU106" i="10"/>
  <c r="FO105" i="10"/>
  <c r="FC105" i="10"/>
  <c r="EQ105" i="10"/>
  <c r="GA103" i="10"/>
  <c r="FM103" i="10"/>
  <c r="FA103" i="10"/>
  <c r="EO103" i="10"/>
  <c r="FI102" i="10"/>
  <c r="EV96" i="10"/>
  <c r="FY94" i="10"/>
  <c r="FU94" i="10"/>
  <c r="FK94" i="10"/>
  <c r="FG94" i="10"/>
  <c r="EU94" i="10"/>
  <c r="FW92" i="10"/>
  <c r="FU92" i="10"/>
  <c r="FI92" i="10"/>
  <c r="FG92" i="10"/>
  <c r="EW92" i="10"/>
  <c r="EV92" i="10"/>
  <c r="EU92" i="10"/>
  <c r="EQ92" i="10"/>
  <c r="GA91" i="10"/>
  <c r="FQ91" i="10"/>
  <c r="FM91" i="10"/>
  <c r="FI91" i="10"/>
  <c r="FE91" i="10"/>
  <c r="FA91" i="10"/>
  <c r="ES91" i="10"/>
  <c r="EO91" i="10"/>
  <c r="FC90" i="10"/>
  <c r="GC89" i="10"/>
  <c r="GA89" i="10"/>
  <c r="FW89" i="10"/>
  <c r="FO89" i="10"/>
  <c r="FM89" i="10"/>
  <c r="FC89" i="10"/>
  <c r="FA89" i="10"/>
  <c r="EV89" i="10"/>
  <c r="EQ89" i="10"/>
  <c r="EO89" i="10"/>
  <c r="FY84" i="10"/>
  <c r="FU84" i="10"/>
  <c r="FO84" i="10"/>
  <c r="FK84" i="10"/>
  <c r="FG84" i="10"/>
  <c r="EU84" i="10"/>
  <c r="GA83" i="10"/>
  <c r="FW82" i="10"/>
  <c r="FU82" i="10"/>
  <c r="FI82" i="10"/>
  <c r="FG82" i="10"/>
  <c r="EW82" i="10"/>
  <c r="EV82" i="10"/>
  <c r="EU82" i="10"/>
  <c r="FO80" i="10"/>
  <c r="FC80" i="10"/>
  <c r="EQ80" i="10"/>
  <c r="GC79" i="10"/>
  <c r="FY79" i="10"/>
  <c r="FK79" i="10"/>
  <c r="EQ79" i="10"/>
  <c r="EV78" i="10"/>
  <c r="FW77" i="10"/>
  <c r="FI77" i="10"/>
  <c r="EW77" i="10"/>
  <c r="EM77" i="10"/>
  <c r="FW76" i="10"/>
  <c r="FQ76" i="10"/>
  <c r="FE76" i="10"/>
  <c r="ES76" i="10"/>
  <c r="FW74" i="10"/>
  <c r="FO74" i="10"/>
  <c r="FE74" i="10"/>
  <c r="FC74" i="10"/>
  <c r="EV74" i="10"/>
  <c r="EQ74" i="10"/>
  <c r="FY73" i="10"/>
  <c r="FK73" i="10"/>
  <c r="FW71" i="10"/>
  <c r="FO71" i="10"/>
  <c r="FI71" i="10"/>
  <c r="EW71" i="10"/>
  <c r="FQ70" i="10"/>
  <c r="FE70" i="10"/>
  <c r="ES70" i="10"/>
  <c r="GC68" i="10"/>
  <c r="FO68" i="10"/>
  <c r="FI68" i="10"/>
  <c r="FC68" i="10"/>
  <c r="EQ68" i="10"/>
  <c r="GC66" i="10"/>
  <c r="FY66" i="10"/>
  <c r="FK66" i="10"/>
  <c r="FC66" i="10"/>
  <c r="EM66" i="10"/>
  <c r="EW64" i="10"/>
  <c r="FQ63" i="10"/>
  <c r="FE63" i="10"/>
  <c r="ES63" i="10"/>
  <c r="FI61" i="10"/>
  <c r="FY60" i="10"/>
  <c r="FK60" i="10"/>
  <c r="EM60" i="10"/>
  <c r="EW58" i="10"/>
  <c r="EQ58" i="10"/>
  <c r="FQ57" i="10"/>
  <c r="FI57" i="10"/>
  <c r="FE57" i="10"/>
  <c r="ES57" i="10"/>
  <c r="EW56" i="10"/>
  <c r="FE55" i="10"/>
  <c r="FY54" i="10"/>
  <c r="FO54" i="10"/>
  <c r="FM54" i="10"/>
  <c r="FK54" i="10"/>
  <c r="EM54" i="10"/>
  <c r="GC52" i="10"/>
  <c r="FO52" i="10"/>
  <c r="FC52" i="10"/>
  <c r="EQ52" i="10"/>
  <c r="FY51" i="10"/>
  <c r="FO51" i="10"/>
  <c r="FK51" i="10"/>
  <c r="EQ51" i="10"/>
  <c r="FM50" i="10"/>
  <c r="FI50" i="10"/>
  <c r="EV50" i="10"/>
  <c r="GC49" i="10"/>
  <c r="FW49" i="10"/>
  <c r="FI49" i="10"/>
  <c r="FC49" i="10"/>
  <c r="EW49" i="10"/>
  <c r="FW48" i="10"/>
  <c r="FQ48" i="10"/>
  <c r="FE48" i="10"/>
  <c r="EV48" i="10"/>
  <c r="ES48" i="10"/>
  <c r="FO47" i="10"/>
  <c r="GC46" i="10"/>
  <c r="FO46" i="10"/>
  <c r="FI46" i="10"/>
  <c r="FC46" i="10"/>
  <c r="EQ46" i="10"/>
  <c r="FY45" i="10"/>
  <c r="FK45" i="10"/>
  <c r="FM44" i="10"/>
  <c r="FW43" i="10"/>
  <c r="FI43" i="10"/>
  <c r="EW43" i="10"/>
  <c r="FQ42" i="10"/>
  <c r="FE42" i="10"/>
  <c r="ES42" i="10"/>
  <c r="EU41" i="10"/>
  <c r="FO40" i="10"/>
  <c r="FC40" i="10"/>
  <c r="EQ40" i="10"/>
  <c r="EV37" i="10"/>
  <c r="FO36" i="10"/>
  <c r="EQ36" i="10"/>
  <c r="FI35" i="10"/>
  <c r="FC34" i="10"/>
  <c r="FW33" i="10"/>
  <c r="GC32" i="10"/>
  <c r="FC32" i="10"/>
  <c r="FW31" i="10"/>
  <c r="EV31" i="10"/>
  <c r="FO30" i="10"/>
  <c r="EQ30" i="10"/>
  <c r="FI29" i="10"/>
  <c r="GC28" i="10"/>
  <c r="EQ28" i="10"/>
  <c r="FI27" i="10"/>
  <c r="GC178" i="10"/>
  <c r="FY178" i="10"/>
  <c r="FW178" i="10"/>
  <c r="FO178" i="10"/>
  <c r="FK178" i="10"/>
  <c r="FI178" i="10"/>
  <c r="FG178" i="10"/>
  <c r="FC178" i="10"/>
  <c r="EW178" i="10"/>
  <c r="EV178" i="10"/>
  <c r="EQ178" i="10"/>
  <c r="EM178" i="10"/>
  <c r="GC177" i="10"/>
  <c r="GA177" i="10"/>
  <c r="FW177" i="10"/>
  <c r="FO177" i="10"/>
  <c r="FM177" i="10"/>
  <c r="FI177" i="10"/>
  <c r="FE177" i="10"/>
  <c r="FC177" i="10"/>
  <c r="FA177" i="10"/>
  <c r="EV177" i="10"/>
  <c r="ES177" i="10"/>
  <c r="EQ177" i="10"/>
  <c r="EO177" i="10"/>
  <c r="GC176" i="10"/>
  <c r="FY176" i="10"/>
  <c r="FW176" i="10"/>
  <c r="FU176" i="10"/>
  <c r="FO176" i="10"/>
  <c r="FK176" i="10"/>
  <c r="FI176" i="10"/>
  <c r="FG176" i="10"/>
  <c r="FC176" i="10"/>
  <c r="EW176" i="10"/>
  <c r="EV176" i="10"/>
  <c r="EU176" i="10"/>
  <c r="EQ176" i="10"/>
  <c r="GC175" i="10"/>
  <c r="GA175" i="10"/>
  <c r="FW175" i="10"/>
  <c r="FQ175" i="10"/>
  <c r="FO175" i="10"/>
  <c r="FI175" i="10"/>
  <c r="FE175" i="10"/>
  <c r="FC175" i="10"/>
  <c r="FA175" i="10"/>
  <c r="EV175" i="10"/>
  <c r="ES175" i="10"/>
  <c r="EQ175" i="10"/>
  <c r="EO175" i="10"/>
  <c r="GC174" i="10"/>
  <c r="FW174" i="10"/>
  <c r="FU174" i="10"/>
  <c r="FO174" i="10"/>
  <c r="FK174" i="10"/>
  <c r="FI174" i="10"/>
  <c r="FG174" i="10"/>
  <c r="FC174" i="10"/>
  <c r="EW174" i="10"/>
  <c r="EV174" i="10"/>
  <c r="EU174" i="10"/>
  <c r="EQ174" i="10"/>
  <c r="GC173" i="10"/>
  <c r="GA173" i="10"/>
  <c r="FW173" i="10"/>
  <c r="FQ173" i="10"/>
  <c r="FO173" i="10"/>
  <c r="FM173" i="10"/>
  <c r="FI173" i="10"/>
  <c r="FE173" i="10"/>
  <c r="FC173" i="10"/>
  <c r="FA173" i="10"/>
  <c r="EV173" i="10"/>
  <c r="ES173" i="10"/>
  <c r="EQ173" i="10"/>
  <c r="EO173" i="10"/>
  <c r="GC172" i="10"/>
  <c r="FY172" i="10"/>
  <c r="FW172" i="10"/>
  <c r="FU172" i="10"/>
  <c r="FO172" i="10"/>
  <c r="FK172" i="10"/>
  <c r="FI172" i="10"/>
  <c r="FG172" i="10"/>
  <c r="FC172" i="10"/>
  <c r="EW172" i="10"/>
  <c r="EV172" i="10"/>
  <c r="EU172" i="10"/>
  <c r="EQ172" i="10"/>
  <c r="EM172" i="10"/>
  <c r="GC171" i="10"/>
  <c r="GA171" i="10"/>
  <c r="FW171" i="10"/>
  <c r="FQ171" i="10"/>
  <c r="FO171" i="10"/>
  <c r="FM171" i="10"/>
  <c r="FI171" i="10"/>
  <c r="FE171" i="10"/>
  <c r="FC171" i="10"/>
  <c r="FA171" i="10"/>
  <c r="EV171" i="10"/>
  <c r="ES171" i="10"/>
  <c r="EQ171" i="10"/>
  <c r="EO171" i="10"/>
  <c r="GC170" i="10"/>
  <c r="FY170" i="10"/>
  <c r="FW170" i="10"/>
  <c r="FU170" i="10"/>
  <c r="FO170" i="10"/>
  <c r="FK170" i="10"/>
  <c r="FI170" i="10"/>
  <c r="FG170" i="10"/>
  <c r="FC170" i="10"/>
  <c r="EW170" i="10"/>
  <c r="EV170" i="10"/>
  <c r="EU170" i="10"/>
  <c r="EQ170" i="10"/>
  <c r="GC169" i="10"/>
  <c r="GA169" i="10"/>
  <c r="FW169" i="10"/>
  <c r="FQ169" i="10"/>
  <c r="FO169" i="10"/>
  <c r="FI169" i="10"/>
  <c r="FE169" i="10"/>
  <c r="FC169" i="10"/>
  <c r="FA169" i="10"/>
  <c r="EV169" i="10"/>
  <c r="ES169" i="10"/>
  <c r="EQ169" i="10"/>
  <c r="EO169" i="10"/>
  <c r="GC168" i="10"/>
  <c r="FW168" i="10"/>
  <c r="FU168" i="10"/>
  <c r="FO168" i="10"/>
  <c r="FK168" i="10"/>
  <c r="FI168" i="10"/>
  <c r="FG168" i="10"/>
  <c r="FC168" i="10"/>
  <c r="EW168" i="10"/>
  <c r="EV168" i="10"/>
  <c r="EU168" i="10"/>
  <c r="EQ168" i="10"/>
  <c r="GC167" i="10"/>
  <c r="GA167" i="10"/>
  <c r="FW167" i="10"/>
  <c r="FQ167" i="10"/>
  <c r="FO167" i="10"/>
  <c r="FM167" i="10"/>
  <c r="FI167" i="10"/>
  <c r="FE167" i="10"/>
  <c r="FC167" i="10"/>
  <c r="FA167" i="10"/>
  <c r="EV167" i="10"/>
  <c r="ES167" i="10"/>
  <c r="EQ167" i="10"/>
  <c r="EO167" i="10"/>
  <c r="GC166" i="10"/>
  <c r="FY166" i="10"/>
  <c r="FW166" i="10"/>
  <c r="FU166" i="10"/>
  <c r="FO166" i="10"/>
  <c r="FK166" i="10"/>
  <c r="FI166" i="10"/>
  <c r="FG166" i="10"/>
  <c r="FC166" i="10"/>
  <c r="EW166" i="10"/>
  <c r="EV166" i="10"/>
  <c r="EQ166" i="10"/>
  <c r="EM166" i="10"/>
  <c r="GC165" i="10"/>
  <c r="GA165" i="10"/>
  <c r="FW165" i="10"/>
  <c r="FO165" i="10"/>
  <c r="FM165" i="10"/>
  <c r="FI165" i="10"/>
  <c r="FE165" i="10"/>
  <c r="FC165" i="10"/>
  <c r="FA165" i="10"/>
  <c r="EV165" i="10"/>
  <c r="ES165" i="10"/>
  <c r="EQ165" i="10"/>
  <c r="EO165" i="10"/>
  <c r="GC163" i="10"/>
  <c r="GA163" i="10"/>
  <c r="FU163" i="10"/>
  <c r="FQ163" i="10"/>
  <c r="FO163" i="10"/>
  <c r="FM163" i="10"/>
  <c r="FI163" i="10"/>
  <c r="FE163" i="10"/>
  <c r="FC163" i="10"/>
  <c r="FA163" i="10"/>
  <c r="EV163" i="10"/>
  <c r="ES163" i="10"/>
  <c r="EQ163" i="10"/>
  <c r="EO163" i="10"/>
  <c r="GC162" i="10"/>
  <c r="FY162" i="10"/>
  <c r="FW162" i="10"/>
  <c r="FU162" i="10"/>
  <c r="FO162" i="10"/>
  <c r="FK162" i="10"/>
  <c r="FI162" i="10"/>
  <c r="FG162" i="10"/>
  <c r="FC162" i="10"/>
  <c r="EW162" i="10"/>
  <c r="EV162" i="10"/>
  <c r="EU162" i="10"/>
  <c r="EQ162" i="10"/>
  <c r="EM162" i="10"/>
  <c r="GC161" i="10"/>
  <c r="GA161" i="10"/>
  <c r="FW161" i="10"/>
  <c r="FQ161" i="10"/>
  <c r="FO161" i="10"/>
  <c r="FM161" i="10"/>
  <c r="FI161" i="10"/>
  <c r="FE161" i="10"/>
  <c r="FC161" i="10"/>
  <c r="FA161" i="10"/>
  <c r="EV161" i="10"/>
  <c r="ES161" i="10"/>
  <c r="EQ161" i="10"/>
  <c r="EO161" i="10"/>
  <c r="FY160" i="10"/>
  <c r="FW160" i="10"/>
  <c r="FU160" i="10"/>
  <c r="FO160" i="10"/>
  <c r="FK160" i="10"/>
  <c r="FI160" i="10"/>
  <c r="FG160" i="10"/>
  <c r="FC160" i="10"/>
  <c r="EW160" i="10"/>
  <c r="EV160" i="10"/>
  <c r="EU160" i="10"/>
  <c r="EQ160" i="10"/>
  <c r="GC159" i="10"/>
  <c r="GA159" i="10"/>
  <c r="FW159" i="10"/>
  <c r="FQ159" i="10"/>
  <c r="FO159" i="10"/>
  <c r="FI159" i="10"/>
  <c r="FE159" i="10"/>
  <c r="FC159" i="10"/>
  <c r="FA159" i="10"/>
  <c r="EV159" i="10"/>
  <c r="ES159" i="10"/>
  <c r="EQ159" i="10"/>
  <c r="GC158" i="10"/>
  <c r="FY158" i="10"/>
  <c r="FW158" i="10"/>
  <c r="FU158" i="10"/>
  <c r="FO158" i="10"/>
  <c r="FK158" i="10"/>
  <c r="FI158" i="10"/>
  <c r="FG158" i="10"/>
  <c r="FC158" i="10"/>
  <c r="EW158" i="10"/>
  <c r="EV158" i="10"/>
  <c r="EU158" i="10"/>
  <c r="EQ158" i="10"/>
  <c r="GC157" i="10"/>
  <c r="GA157" i="10"/>
  <c r="FU157" i="10"/>
  <c r="FQ157" i="10"/>
  <c r="FO157" i="10"/>
  <c r="FM157" i="10"/>
  <c r="FI157" i="10"/>
  <c r="FE157" i="10"/>
  <c r="FC157" i="10"/>
  <c r="FA157" i="10"/>
  <c r="ES157" i="10"/>
  <c r="EQ157" i="10"/>
  <c r="EO157" i="10"/>
  <c r="FY156" i="10"/>
  <c r="FW156" i="10"/>
  <c r="FU156" i="10"/>
  <c r="FO156" i="10"/>
  <c r="FK156" i="10"/>
  <c r="FI156" i="10"/>
  <c r="FG156" i="10"/>
  <c r="FC156" i="10"/>
  <c r="EW156" i="10"/>
  <c r="EV156" i="10"/>
  <c r="EQ156" i="10"/>
  <c r="EM156" i="10"/>
  <c r="GC155" i="10"/>
  <c r="GA155" i="10"/>
  <c r="FW155" i="10"/>
  <c r="FO155" i="10"/>
  <c r="FM155" i="10"/>
  <c r="FI155" i="10"/>
  <c r="FE155" i="10"/>
  <c r="FC155" i="10"/>
  <c r="FA155" i="10"/>
  <c r="EV155" i="10"/>
  <c r="ES155" i="10"/>
  <c r="EQ155" i="10"/>
  <c r="EO155" i="10"/>
  <c r="FY154" i="10"/>
  <c r="FW154" i="10"/>
  <c r="FU154" i="10"/>
  <c r="FO154" i="10"/>
  <c r="FK154" i="10"/>
  <c r="FI154" i="10"/>
  <c r="FG154" i="10"/>
  <c r="FC154" i="10"/>
  <c r="EW154" i="10"/>
  <c r="EV154" i="10"/>
  <c r="EU154" i="10"/>
  <c r="EQ154" i="10"/>
  <c r="GC153" i="10"/>
  <c r="GA153" i="10"/>
  <c r="FW153" i="10"/>
  <c r="FQ153" i="10"/>
  <c r="FO153" i="10"/>
  <c r="FI153" i="10"/>
  <c r="FE153" i="10"/>
  <c r="FC153" i="10"/>
  <c r="FA153" i="10"/>
  <c r="EV153" i="10"/>
  <c r="ES153" i="10"/>
  <c r="EQ153" i="10"/>
  <c r="EO153" i="10"/>
  <c r="GC151" i="10"/>
  <c r="FY151" i="10"/>
  <c r="FW151" i="10"/>
  <c r="FU151" i="10"/>
  <c r="FO151" i="10"/>
  <c r="FK151" i="10"/>
  <c r="FI151" i="10"/>
  <c r="FG151" i="10"/>
  <c r="FC151" i="10"/>
  <c r="EW151" i="10"/>
  <c r="EV151" i="10"/>
  <c r="EU151" i="10"/>
  <c r="EQ151" i="10"/>
  <c r="GC150" i="10"/>
  <c r="GA150" i="10"/>
  <c r="FW150" i="10"/>
  <c r="FQ150" i="10"/>
  <c r="FI150" i="10"/>
  <c r="FE150" i="10"/>
  <c r="FC150" i="10"/>
  <c r="FA150" i="10"/>
  <c r="EV150" i="10"/>
  <c r="ES150" i="10"/>
  <c r="EQ150" i="10"/>
  <c r="EO150" i="10"/>
  <c r="GC149" i="10"/>
  <c r="FY149" i="10"/>
  <c r="FW149" i="10"/>
  <c r="FU149" i="10"/>
  <c r="FO149" i="10"/>
  <c r="FK149" i="10"/>
  <c r="FI149" i="10"/>
  <c r="FG149" i="10"/>
  <c r="FC149" i="10"/>
  <c r="EW149" i="10"/>
  <c r="EV149" i="10"/>
  <c r="EU149" i="10"/>
  <c r="EQ149" i="10"/>
  <c r="EM149" i="10"/>
  <c r="GC148" i="10"/>
  <c r="GA148" i="10"/>
  <c r="FW148" i="10"/>
  <c r="FQ148" i="10"/>
  <c r="FO148" i="10"/>
  <c r="FM148" i="10"/>
  <c r="FI148" i="10"/>
  <c r="FE148" i="10"/>
  <c r="FC148" i="10"/>
  <c r="FA148" i="10"/>
  <c r="ES148" i="10"/>
  <c r="EQ148" i="10"/>
  <c r="EO148" i="10"/>
  <c r="GC147" i="10"/>
  <c r="FY147" i="10"/>
  <c r="FW147" i="10"/>
  <c r="FO147" i="10"/>
  <c r="FK147" i="10"/>
  <c r="FI147" i="10"/>
  <c r="FG147" i="10"/>
  <c r="FC147" i="10"/>
  <c r="EW147" i="10"/>
  <c r="EV147" i="10"/>
  <c r="EU147" i="10"/>
  <c r="EQ147" i="10"/>
  <c r="EM147" i="10"/>
  <c r="GC146" i="10"/>
  <c r="GA146" i="10"/>
  <c r="FW146" i="10"/>
  <c r="FQ146" i="10"/>
  <c r="FO146" i="10"/>
  <c r="FM146" i="10"/>
  <c r="FI146" i="10"/>
  <c r="FE146" i="10"/>
  <c r="FC146" i="10"/>
  <c r="FA146" i="10"/>
  <c r="ES146" i="10"/>
  <c r="EO146" i="10"/>
  <c r="GC145" i="10"/>
  <c r="FY145" i="10"/>
  <c r="FW145" i="10"/>
  <c r="FU145" i="10"/>
  <c r="FO145" i="10"/>
  <c r="FK145" i="10"/>
  <c r="FI145" i="10"/>
  <c r="FG145" i="10"/>
  <c r="FC145" i="10"/>
  <c r="EW145" i="10"/>
  <c r="EU145" i="10"/>
  <c r="EQ145" i="10"/>
  <c r="GC144" i="10"/>
  <c r="GA144" i="10"/>
  <c r="FQ144" i="10"/>
  <c r="FM144" i="10"/>
  <c r="FE144" i="10"/>
  <c r="FC144" i="10"/>
  <c r="FA144" i="10"/>
  <c r="ES144" i="10"/>
  <c r="EO144" i="10"/>
  <c r="FY143" i="10"/>
  <c r="FW143" i="10"/>
  <c r="FU143" i="10"/>
  <c r="FK143" i="10"/>
  <c r="FG143" i="10"/>
  <c r="EW143" i="10"/>
  <c r="EV143" i="10"/>
  <c r="EU143" i="10"/>
  <c r="EM143" i="10"/>
  <c r="GA142" i="10"/>
  <c r="FQ142" i="10"/>
  <c r="FO142" i="10"/>
  <c r="FM142" i="10"/>
  <c r="FE142" i="10"/>
  <c r="FA142" i="10"/>
  <c r="ES142" i="10"/>
  <c r="EQ142" i="10"/>
  <c r="EO142" i="10"/>
  <c r="FY141" i="10"/>
  <c r="FU141" i="10"/>
  <c r="FK141" i="10"/>
  <c r="FI141" i="10"/>
  <c r="FG141" i="10"/>
  <c r="EW141" i="10"/>
  <c r="EU141" i="10"/>
  <c r="EM141" i="10"/>
  <c r="GC140" i="10"/>
  <c r="GA140" i="10"/>
  <c r="FQ140" i="10"/>
  <c r="FM140" i="10"/>
  <c r="FE140" i="10"/>
  <c r="FC140" i="10"/>
  <c r="FA140" i="10"/>
  <c r="ES140" i="10"/>
  <c r="EO140" i="10"/>
  <c r="FY139" i="10"/>
  <c r="FW139" i="10"/>
  <c r="FU139" i="10"/>
  <c r="FK139" i="10"/>
  <c r="FG139" i="10"/>
  <c r="EW139" i="10"/>
  <c r="EV139" i="10"/>
  <c r="EU139" i="10"/>
  <c r="EM139" i="10"/>
  <c r="FY123" i="10"/>
  <c r="FW123" i="10"/>
  <c r="FU123" i="10"/>
  <c r="FK123" i="10"/>
  <c r="FI123" i="10"/>
  <c r="FG123" i="10"/>
  <c r="EW123" i="10"/>
  <c r="EV123" i="10"/>
  <c r="EU123" i="10"/>
  <c r="EM123" i="10"/>
  <c r="GC122" i="10"/>
  <c r="GA122" i="10"/>
  <c r="FQ122" i="10"/>
  <c r="FO122" i="10"/>
  <c r="FE122" i="10"/>
  <c r="FC122" i="10"/>
  <c r="FA122" i="10"/>
  <c r="ES122" i="10"/>
  <c r="FW121" i="10"/>
  <c r="FU121" i="10"/>
  <c r="FK121" i="10"/>
  <c r="FI121" i="10"/>
  <c r="FG121" i="10"/>
  <c r="EW121" i="10"/>
  <c r="EV121" i="10"/>
  <c r="EU121" i="10"/>
  <c r="GC120" i="10"/>
  <c r="GA120" i="10"/>
  <c r="FQ120" i="10"/>
  <c r="FM120" i="10"/>
  <c r="FE120" i="10"/>
  <c r="FC120" i="10"/>
  <c r="FA120" i="10"/>
  <c r="ES120" i="10"/>
  <c r="EO120" i="10"/>
  <c r="FW119" i="10"/>
  <c r="FU119" i="10"/>
  <c r="FK119" i="10"/>
  <c r="FI119" i="10"/>
  <c r="FG119" i="10"/>
  <c r="EW119" i="10"/>
  <c r="EV119" i="10"/>
  <c r="EM119" i="10"/>
  <c r="GC118" i="10"/>
  <c r="GA118" i="10"/>
  <c r="FO118" i="10"/>
  <c r="FM118" i="10"/>
  <c r="FE118" i="10"/>
  <c r="FC118" i="10"/>
  <c r="FA118" i="10"/>
  <c r="ES118" i="10"/>
  <c r="EQ118" i="10"/>
  <c r="EO118" i="10"/>
  <c r="FW112" i="10"/>
  <c r="FU112" i="10"/>
  <c r="FK112" i="10"/>
  <c r="FI112" i="10"/>
  <c r="FG112" i="10"/>
  <c r="EW112" i="10"/>
  <c r="EV112" i="10"/>
  <c r="GC111" i="10"/>
  <c r="GA111" i="10"/>
  <c r="FQ111" i="10"/>
  <c r="FM111" i="10"/>
  <c r="FE111" i="10"/>
  <c r="FC111" i="10"/>
  <c r="FA111" i="10"/>
  <c r="ES111" i="10"/>
  <c r="EO111" i="10"/>
  <c r="FY109" i="10"/>
  <c r="FW109" i="10"/>
  <c r="FU109" i="10"/>
  <c r="FK109" i="10"/>
  <c r="FI109" i="10"/>
  <c r="FG109" i="10"/>
  <c r="EW109" i="10"/>
  <c r="EV109" i="10"/>
  <c r="EU109" i="10"/>
  <c r="GC108" i="10"/>
  <c r="GA108" i="10"/>
  <c r="FQ108" i="10"/>
  <c r="FO108" i="10"/>
  <c r="FM108" i="10"/>
  <c r="FE108" i="10"/>
  <c r="FC108" i="10"/>
  <c r="FA108" i="10"/>
  <c r="ES108" i="10"/>
  <c r="EQ108" i="10"/>
  <c r="FY107" i="10"/>
  <c r="FU107" i="10"/>
  <c r="FK107" i="10"/>
  <c r="FG107" i="10"/>
  <c r="EW107" i="10"/>
  <c r="EV107" i="10"/>
  <c r="EU107" i="10"/>
  <c r="GA106" i="10"/>
  <c r="FO106" i="10"/>
  <c r="FC106" i="10"/>
  <c r="FA106" i="10"/>
  <c r="EQ106" i="10"/>
  <c r="FY105" i="10"/>
  <c r="FW105" i="10"/>
  <c r="FU105" i="10"/>
  <c r="FK105" i="10"/>
  <c r="FI105" i="10"/>
  <c r="FG105" i="10"/>
  <c r="EW105" i="10"/>
  <c r="EV105" i="10"/>
  <c r="EU105" i="10"/>
  <c r="GA104" i="10"/>
  <c r="FQ104" i="10"/>
  <c r="FE104" i="10"/>
  <c r="FA104" i="10"/>
  <c r="ES104" i="10"/>
  <c r="EO104" i="10"/>
  <c r="FW103" i="10"/>
  <c r="FU103" i="10"/>
  <c r="FI103" i="10"/>
  <c r="FG103" i="10"/>
  <c r="EW103" i="10"/>
  <c r="EV103" i="10"/>
  <c r="EU103" i="10"/>
  <c r="GC102" i="10"/>
  <c r="GA102" i="10"/>
  <c r="FQ102" i="10"/>
  <c r="FO102" i="10"/>
  <c r="FM102" i="10"/>
  <c r="FE102" i="10"/>
  <c r="FC102" i="10"/>
  <c r="FA102" i="10"/>
  <c r="ES102" i="10"/>
  <c r="EQ102" i="10"/>
  <c r="EO102" i="10"/>
  <c r="FY96" i="10"/>
  <c r="FK96" i="10"/>
  <c r="FG96" i="10"/>
  <c r="EU96" i="10"/>
  <c r="EM96" i="10"/>
  <c r="GC94" i="10"/>
  <c r="GA94" i="10"/>
  <c r="FQ94" i="10"/>
  <c r="FO94" i="10"/>
  <c r="FE94" i="10"/>
  <c r="FC94" i="10"/>
  <c r="FA94" i="10"/>
  <c r="ES94" i="10"/>
  <c r="EQ94" i="10"/>
  <c r="EO94" i="10"/>
  <c r="FY93" i="10"/>
  <c r="FW93" i="10"/>
  <c r="FU93" i="10"/>
  <c r="FK93" i="10"/>
  <c r="FI93" i="10"/>
  <c r="FG93" i="10"/>
  <c r="EW93" i="10"/>
  <c r="EV93" i="10"/>
  <c r="EU93" i="10"/>
  <c r="EM93" i="10"/>
  <c r="GC92" i="10"/>
  <c r="GA92" i="10"/>
  <c r="FQ92" i="10"/>
  <c r="FO92" i="10"/>
  <c r="FE92" i="10"/>
  <c r="FC92" i="10"/>
  <c r="FA92" i="10"/>
  <c r="ES92" i="10"/>
  <c r="EO92" i="10"/>
  <c r="FY91" i="10"/>
  <c r="FW91" i="10"/>
  <c r="FU91" i="10"/>
  <c r="FK91" i="10"/>
  <c r="FG91" i="10"/>
  <c r="EW91" i="10"/>
  <c r="EV91" i="10"/>
  <c r="EM91" i="10"/>
  <c r="GC90" i="10"/>
  <c r="GA90" i="10"/>
  <c r="FQ90" i="10"/>
  <c r="FO90" i="10"/>
  <c r="FM90" i="10"/>
  <c r="FG90" i="10"/>
  <c r="FE90" i="10"/>
  <c r="FA90" i="10"/>
  <c r="ES90" i="10"/>
  <c r="EQ90" i="10"/>
  <c r="EO90" i="10"/>
  <c r="FY89" i="10"/>
  <c r="FU89" i="10"/>
  <c r="FK89" i="10"/>
  <c r="FI89" i="10"/>
  <c r="FG89" i="10"/>
  <c r="EW89" i="10"/>
  <c r="EU89" i="10"/>
  <c r="EM89" i="10"/>
  <c r="GC84" i="10"/>
  <c r="GA84" i="10"/>
  <c r="FQ84" i="10"/>
  <c r="FE84" i="10"/>
  <c r="FC84" i="10"/>
  <c r="FA84" i="10"/>
  <c r="ES84" i="10"/>
  <c r="EO84" i="10"/>
  <c r="FY83" i="10"/>
  <c r="FW83" i="10"/>
  <c r="FU83" i="10"/>
  <c r="FM83" i="10"/>
  <c r="FK83" i="10"/>
  <c r="FI83" i="10"/>
  <c r="FG83" i="10"/>
  <c r="EW83" i="10"/>
  <c r="EV83" i="10"/>
  <c r="EU83" i="10"/>
  <c r="EM83" i="10"/>
  <c r="GC82" i="10"/>
  <c r="GA82" i="10"/>
  <c r="FQ82" i="10"/>
  <c r="FO82" i="10"/>
  <c r="FE82" i="10"/>
  <c r="FC82" i="10"/>
  <c r="FA82" i="10"/>
  <c r="ES82" i="10"/>
  <c r="EQ82" i="10"/>
  <c r="EO82" i="10"/>
  <c r="FY80" i="10"/>
  <c r="FW80" i="10"/>
  <c r="FU80" i="10"/>
  <c r="FK80" i="10"/>
  <c r="FI80" i="10"/>
  <c r="FG80" i="10"/>
  <c r="EW80" i="10"/>
  <c r="EV80" i="10"/>
  <c r="EM80" i="10"/>
  <c r="FQ79" i="10"/>
  <c r="FO79" i="10"/>
  <c r="FE79" i="10"/>
  <c r="FC79" i="10"/>
  <c r="ES79" i="10"/>
  <c r="FY78" i="10"/>
  <c r="FU78" i="10"/>
  <c r="FK78" i="10"/>
  <c r="FG78" i="10"/>
  <c r="EW78" i="10"/>
  <c r="EU78" i="10"/>
  <c r="GC77" i="10"/>
  <c r="GA77" i="10"/>
  <c r="FQ77" i="10"/>
  <c r="FO77" i="10"/>
  <c r="FE77" i="10"/>
  <c r="FC77" i="10"/>
  <c r="FA77" i="10"/>
  <c r="ES77" i="10"/>
  <c r="EQ77" i="10"/>
  <c r="FY76" i="10"/>
  <c r="FK76" i="10"/>
  <c r="FI76" i="10"/>
  <c r="EW76" i="10"/>
  <c r="GA75" i="10"/>
  <c r="FQ75" i="10"/>
  <c r="FM75" i="10"/>
  <c r="FE75" i="10"/>
  <c r="FA75" i="10"/>
  <c r="ES75" i="10"/>
  <c r="EO75" i="10"/>
  <c r="FY74" i="10"/>
  <c r="FU74" i="10"/>
  <c r="FK74" i="10"/>
  <c r="FI74" i="10"/>
  <c r="FG74" i="10"/>
  <c r="EW74" i="10"/>
  <c r="EM74" i="10"/>
  <c r="GC73" i="10"/>
  <c r="FO73" i="10"/>
  <c r="FE73" i="10"/>
  <c r="FC73" i="10"/>
  <c r="ES73" i="10"/>
  <c r="EQ73" i="10"/>
  <c r="FY72" i="10"/>
  <c r="FU72" i="10"/>
  <c r="FK72" i="10"/>
  <c r="FG72" i="10"/>
  <c r="EW72" i="10"/>
  <c r="EV72" i="10"/>
  <c r="EU72" i="10"/>
  <c r="GC71" i="10"/>
  <c r="GA71" i="10"/>
  <c r="FQ71" i="10"/>
  <c r="FE71" i="10"/>
  <c r="FC71" i="10"/>
  <c r="FA71" i="10"/>
  <c r="ES71" i="10"/>
  <c r="EQ71" i="10"/>
  <c r="EO71" i="10"/>
  <c r="FY70" i="10"/>
  <c r="FW70" i="10"/>
  <c r="FK70" i="10"/>
  <c r="FI70" i="10"/>
  <c r="EW70" i="10"/>
  <c r="GA69" i="10"/>
  <c r="FW69" i="10"/>
  <c r="FQ69" i="10"/>
  <c r="FM69" i="10"/>
  <c r="FE69" i="10"/>
  <c r="FA69" i="10"/>
  <c r="ES69" i="10"/>
  <c r="EO69" i="10"/>
  <c r="FY68" i="10"/>
  <c r="FW68" i="10"/>
  <c r="FU68" i="10"/>
  <c r="FK68" i="10"/>
  <c r="FG68" i="10"/>
  <c r="EW68" i="10"/>
  <c r="EV68" i="10"/>
  <c r="EU68" i="10"/>
  <c r="EM68" i="10"/>
  <c r="GA66" i="10"/>
  <c r="FQ66" i="10"/>
  <c r="FO66" i="10"/>
  <c r="FM66" i="10"/>
  <c r="FE66" i="10"/>
  <c r="FA66" i="10"/>
  <c r="ES66" i="10"/>
  <c r="EQ66" i="10"/>
  <c r="EO66" i="10"/>
  <c r="FY65" i="10"/>
  <c r="FK65" i="10"/>
  <c r="GC64" i="10"/>
  <c r="GA64" i="10"/>
  <c r="FY64" i="10"/>
  <c r="FO64" i="10"/>
  <c r="FC64" i="10"/>
  <c r="FA64" i="10"/>
  <c r="EQ64" i="10"/>
  <c r="EO64" i="10"/>
  <c r="FY63" i="10"/>
  <c r="FW63" i="10"/>
  <c r="FU63" i="10"/>
  <c r="FK63" i="10"/>
  <c r="FI63" i="10"/>
  <c r="FG63" i="10"/>
  <c r="EW63" i="10"/>
  <c r="EV63" i="10"/>
  <c r="EU63" i="10"/>
  <c r="FQ62" i="10"/>
  <c r="FE62" i="10"/>
  <c r="ES62" i="10"/>
  <c r="FW61" i="10"/>
  <c r="FU61" i="10"/>
  <c r="FQ61" i="10"/>
  <c r="FG61" i="10"/>
  <c r="EW61" i="10"/>
  <c r="EV61" i="10"/>
  <c r="EU61" i="10"/>
  <c r="GC60" i="10"/>
  <c r="GA60" i="10"/>
  <c r="FQ60" i="10"/>
  <c r="FO60" i="10"/>
  <c r="FM60" i="10"/>
  <c r="FE60" i="10"/>
  <c r="FC60" i="10"/>
  <c r="FA60" i="10"/>
  <c r="ES60" i="10"/>
  <c r="EQ60" i="10"/>
  <c r="EO60" i="10"/>
  <c r="FY59" i="10"/>
  <c r="FK59" i="10"/>
  <c r="EM59" i="10"/>
  <c r="GC58" i="10"/>
  <c r="GA58" i="10"/>
  <c r="FO58" i="10"/>
  <c r="FC58" i="10"/>
  <c r="FA58" i="10"/>
  <c r="EO58" i="10"/>
  <c r="FY57" i="10"/>
  <c r="FW57" i="10"/>
  <c r="FU57" i="10"/>
  <c r="FK57" i="10"/>
  <c r="FG57" i="10"/>
  <c r="EW57" i="10"/>
  <c r="EV57" i="10"/>
  <c r="EU57" i="10"/>
  <c r="FQ56" i="10"/>
  <c r="FE56" i="10"/>
  <c r="ES56" i="10"/>
  <c r="FW55" i="10"/>
  <c r="FU55" i="10"/>
  <c r="FI55" i="10"/>
  <c r="FG55" i="10"/>
  <c r="EW55" i="10"/>
  <c r="EV55" i="10"/>
  <c r="EU55" i="10"/>
  <c r="GC54" i="10"/>
  <c r="GA54" i="10"/>
  <c r="FQ54" i="10"/>
  <c r="FE54" i="10"/>
  <c r="FC54" i="10"/>
  <c r="ES54" i="10"/>
  <c r="EQ54" i="10"/>
  <c r="EO54" i="10"/>
  <c r="FY52" i="10"/>
  <c r="FW52" i="10"/>
  <c r="FU52" i="10"/>
  <c r="FK52" i="10"/>
  <c r="FI52" i="10"/>
  <c r="FG52" i="10"/>
  <c r="EW52" i="10"/>
  <c r="EV52" i="10"/>
  <c r="EU52" i="10"/>
  <c r="EM52" i="10"/>
  <c r="GC51" i="10"/>
  <c r="GA51" i="10"/>
  <c r="FM51" i="10"/>
  <c r="FE51" i="10"/>
  <c r="FC51" i="10"/>
  <c r="FA51" i="10"/>
  <c r="ES51" i="10"/>
  <c r="EO51" i="10"/>
  <c r="FY50" i="10"/>
  <c r="FW50" i="10"/>
  <c r="FU50" i="10"/>
  <c r="FK50" i="10"/>
  <c r="FG50" i="10"/>
  <c r="EW50" i="10"/>
  <c r="EU50" i="10"/>
  <c r="EO50" i="10"/>
  <c r="BH50" i="10"/>
  <c r="GA49" i="10"/>
  <c r="FQ49" i="10"/>
  <c r="FO49" i="10"/>
  <c r="FM49" i="10"/>
  <c r="FE49" i="10"/>
  <c r="FA49" i="10"/>
  <c r="ES49" i="10"/>
  <c r="EQ49" i="10"/>
  <c r="EO49" i="10"/>
  <c r="FY48" i="10"/>
  <c r="FU48" i="10"/>
  <c r="FK48" i="10"/>
  <c r="FI48" i="10"/>
  <c r="FG48" i="10"/>
  <c r="EW48" i="10"/>
  <c r="EU48" i="10"/>
  <c r="BH48" i="10"/>
  <c r="GC47" i="10"/>
  <c r="GA47" i="10"/>
  <c r="FQ47" i="10"/>
  <c r="FM47" i="10"/>
  <c r="FE47" i="10"/>
  <c r="FC47" i="10"/>
  <c r="FA47" i="10"/>
  <c r="EV47" i="10"/>
  <c r="ES47" i="10"/>
  <c r="EQ47" i="10"/>
  <c r="EO47" i="10"/>
  <c r="FY46" i="10"/>
  <c r="FW46" i="10"/>
  <c r="FK46" i="10"/>
  <c r="FG46" i="10"/>
  <c r="EW46" i="10"/>
  <c r="EV46" i="10"/>
  <c r="EM46" i="10"/>
  <c r="GC45" i="10"/>
  <c r="GA45" i="10"/>
  <c r="FO45" i="10"/>
  <c r="FM45" i="10"/>
  <c r="FE45" i="10"/>
  <c r="FC45" i="10"/>
  <c r="FA45" i="10"/>
  <c r="ES45" i="10"/>
  <c r="EQ45" i="10"/>
  <c r="EO45" i="10"/>
  <c r="FY44" i="10"/>
  <c r="FW44" i="10"/>
  <c r="FU44" i="10"/>
  <c r="FK44" i="10"/>
  <c r="FI44" i="10"/>
  <c r="FG44" i="10"/>
  <c r="EW44" i="10"/>
  <c r="EV44" i="10"/>
  <c r="EU44" i="10"/>
  <c r="BH44" i="10"/>
  <c r="GC43" i="10"/>
  <c r="GA43" i="10"/>
  <c r="FQ43" i="10"/>
  <c r="FO43" i="10"/>
  <c r="FE43" i="10"/>
  <c r="FC43" i="10"/>
  <c r="FA43" i="10"/>
  <c r="ES43" i="10"/>
  <c r="EQ43" i="10"/>
  <c r="EO43" i="10"/>
  <c r="FY42" i="10"/>
  <c r="FW42" i="10"/>
  <c r="FU42" i="10"/>
  <c r="FK42" i="10"/>
  <c r="FI42" i="10"/>
  <c r="FG42" i="10"/>
  <c r="EW42" i="10"/>
  <c r="EV42" i="10"/>
  <c r="EU42" i="10"/>
  <c r="BH42" i="10"/>
  <c r="GC41" i="10"/>
  <c r="GA41" i="10"/>
  <c r="FU41" i="10"/>
  <c r="FQ41" i="10"/>
  <c r="FO41" i="10"/>
  <c r="FM41" i="10"/>
  <c r="FE41" i="10"/>
  <c r="FC41" i="10"/>
  <c r="FA41" i="10"/>
  <c r="ES41" i="10"/>
  <c r="EQ41" i="10"/>
  <c r="EO41" i="10"/>
  <c r="FY40" i="10"/>
  <c r="FW40" i="10"/>
  <c r="FU40" i="10"/>
  <c r="FK40" i="10"/>
  <c r="FI40" i="10"/>
  <c r="FG40" i="10"/>
  <c r="EW40" i="10"/>
  <c r="EV40" i="10"/>
  <c r="EM40" i="10"/>
  <c r="GC38" i="10"/>
  <c r="GA38" i="10"/>
  <c r="FQ38" i="10"/>
  <c r="FO38" i="10"/>
  <c r="FM38" i="10"/>
  <c r="FE38" i="10"/>
  <c r="FC38" i="10"/>
  <c r="FA38" i="10"/>
  <c r="ES38" i="10"/>
  <c r="EQ38" i="10"/>
  <c r="EO38" i="10"/>
  <c r="FY37" i="10"/>
  <c r="FW37" i="10"/>
  <c r="FU37" i="10"/>
  <c r="FK37" i="10"/>
  <c r="FI37" i="10"/>
  <c r="FG37" i="10"/>
  <c r="EW37" i="10"/>
  <c r="EU37" i="10"/>
  <c r="EM37" i="10"/>
  <c r="GC36" i="10"/>
  <c r="GA36" i="10"/>
  <c r="FQ36" i="10"/>
  <c r="FM36" i="10"/>
  <c r="FE36" i="10"/>
  <c r="FC36" i="10"/>
  <c r="FA36" i="10"/>
  <c r="ES36" i="10"/>
  <c r="EO36" i="10"/>
  <c r="FY35" i="10"/>
  <c r="FW35" i="10"/>
  <c r="FU35" i="10"/>
  <c r="FK35" i="10"/>
  <c r="FG35" i="10"/>
  <c r="EW35" i="10"/>
  <c r="EU35" i="10"/>
  <c r="BH35" i="10"/>
  <c r="GC34" i="10"/>
  <c r="GA34" i="10"/>
  <c r="FQ34" i="10"/>
  <c r="FO34" i="10"/>
  <c r="FE34" i="10"/>
  <c r="FA34" i="10"/>
  <c r="ES34" i="10"/>
  <c r="EQ34" i="10"/>
  <c r="EO34" i="10"/>
  <c r="FY33" i="10"/>
  <c r="FU33" i="10"/>
  <c r="FK33" i="10"/>
  <c r="FI33" i="10"/>
  <c r="FG33" i="10"/>
  <c r="EW33" i="10"/>
  <c r="EU33" i="10"/>
  <c r="BH33" i="10"/>
  <c r="GA32" i="10"/>
  <c r="FQ32" i="10"/>
  <c r="FO32" i="10"/>
  <c r="FM32" i="10"/>
  <c r="FE32" i="10"/>
  <c r="FA32" i="10"/>
  <c r="ES32" i="10"/>
  <c r="EQ32" i="10"/>
  <c r="EO32" i="10"/>
  <c r="FY31" i="10"/>
  <c r="FU31" i="10"/>
  <c r="FK31" i="10"/>
  <c r="FI31" i="10"/>
  <c r="FG31" i="10"/>
  <c r="EW31" i="10"/>
  <c r="EU31" i="10"/>
  <c r="EM31" i="10"/>
  <c r="GC30" i="10"/>
  <c r="GA30" i="10"/>
  <c r="FQ30" i="10"/>
  <c r="FM30" i="10"/>
  <c r="FE30" i="10"/>
  <c r="FC30" i="10"/>
  <c r="FA30" i="10"/>
  <c r="ES30" i="10"/>
  <c r="EO30" i="10"/>
  <c r="FY29" i="10"/>
  <c r="FW29" i="10"/>
  <c r="FU29" i="10"/>
  <c r="FK29" i="10"/>
  <c r="FG29" i="10"/>
  <c r="EW29" i="10"/>
  <c r="EU29" i="10"/>
  <c r="GA28" i="10"/>
  <c r="FQ28" i="10"/>
  <c r="FO28" i="10"/>
  <c r="FE28" i="10"/>
  <c r="FC28" i="10"/>
  <c r="FA28" i="10"/>
  <c r="ES28" i="10"/>
  <c r="EO28" i="10"/>
  <c r="FY27" i="10"/>
  <c r="FW27" i="10"/>
  <c r="FU27" i="10"/>
  <c r="FK27" i="10"/>
  <c r="FG27" i="10"/>
  <c r="EW27" i="10"/>
  <c r="EU27" i="10"/>
  <c r="BH27" i="10"/>
  <c r="GC26" i="10"/>
  <c r="GA26" i="10"/>
  <c r="FQ26" i="10"/>
  <c r="FO26" i="10"/>
  <c r="FM26" i="10"/>
  <c r="FE26" i="10"/>
  <c r="FC26" i="10"/>
  <c r="FA26" i="10"/>
  <c r="ES26" i="10"/>
  <c r="EQ26" i="10"/>
  <c r="EO26" i="10"/>
  <c r="FY25" i="10"/>
  <c r="FW25" i="10"/>
  <c r="FU25" i="10"/>
  <c r="FK25" i="10"/>
  <c r="FI25" i="10"/>
  <c r="FG25" i="10"/>
  <c r="EW25" i="10"/>
  <c r="EV25" i="10"/>
  <c r="EU25" i="10"/>
  <c r="EM25" i="10"/>
  <c r="EQ11" i="10"/>
  <c r="EM12" i="10"/>
  <c r="EU12" i="10"/>
  <c r="EW12" i="10"/>
  <c r="FG12" i="10"/>
  <c r="FK12" i="10"/>
  <c r="FU12" i="10"/>
  <c r="FY12" i="10"/>
  <c r="EU13" i="10"/>
  <c r="FA13" i="10"/>
  <c r="FE13" i="10"/>
  <c r="FG13" i="10"/>
  <c r="FM13" i="10"/>
  <c r="FQ13" i="10"/>
  <c r="GA13" i="10"/>
  <c r="EM14" i="10"/>
  <c r="EU14" i="10"/>
  <c r="EV14" i="10"/>
  <c r="EW14" i="10"/>
  <c r="FA14" i="10"/>
  <c r="FG14" i="10"/>
  <c r="FK14" i="10"/>
  <c r="FM14" i="10"/>
  <c r="FW14" i="10"/>
  <c r="FY14" i="10"/>
  <c r="GA14" i="10"/>
  <c r="EM15" i="10"/>
  <c r="EO15" i="10"/>
  <c r="EQ15" i="10"/>
  <c r="ES15" i="10"/>
  <c r="EW15" i="10"/>
  <c r="FA15" i="10"/>
  <c r="FE15" i="10"/>
  <c r="FK15" i="10"/>
  <c r="FM15" i="10"/>
  <c r="FQ15" i="10"/>
  <c r="FY15" i="10"/>
  <c r="GA15" i="10"/>
  <c r="ES16" i="10"/>
  <c r="EW16" i="10"/>
  <c r="FE16" i="10"/>
  <c r="FK16" i="10"/>
  <c r="FQ16" i="10"/>
  <c r="FY16" i="10"/>
  <c r="EQ17" i="10"/>
  <c r="ES17" i="10"/>
  <c r="EW17" i="10"/>
  <c r="FE17" i="10"/>
  <c r="FK17" i="10"/>
  <c r="FO17" i="10"/>
  <c r="FQ17" i="10"/>
  <c r="FY17" i="10"/>
  <c r="GC17" i="10"/>
  <c r="EM18" i="10"/>
  <c r="ES18" i="10"/>
  <c r="EU18" i="10"/>
  <c r="EW18" i="10"/>
  <c r="FE18" i="10"/>
  <c r="FG18" i="10"/>
  <c r="FK18" i="10"/>
  <c r="FQ18" i="10"/>
  <c r="FU18" i="10"/>
  <c r="FY18" i="10"/>
  <c r="EM19" i="10"/>
  <c r="ES19" i="10"/>
  <c r="EW19" i="10"/>
  <c r="FE19" i="10"/>
  <c r="FK19" i="10"/>
  <c r="FY19" i="10"/>
  <c r="EM20" i="10"/>
  <c r="ES20" i="10"/>
  <c r="FE20" i="10"/>
  <c r="FI20" i="10"/>
  <c r="FK20" i="10"/>
  <c r="FQ20" i="10"/>
  <c r="FW20" i="10"/>
  <c r="FY20" i="10"/>
  <c r="EM21" i="10"/>
  <c r="EO21" i="10"/>
  <c r="EQ21" i="10"/>
  <c r="ES21" i="10"/>
  <c r="EW21" i="10"/>
  <c r="FA21" i="10"/>
  <c r="FE21" i="10"/>
  <c r="FK21" i="10"/>
  <c r="FQ21" i="10"/>
  <c r="FY21" i="10"/>
  <c r="GA21" i="10"/>
  <c r="EQ22" i="10"/>
  <c r="ES22" i="10"/>
  <c r="FC22" i="10"/>
  <c r="FE22" i="10"/>
  <c r="FO22" i="10"/>
  <c r="FQ22" i="10"/>
  <c r="GC22" i="10"/>
  <c r="EW23" i="10"/>
  <c r="FK23" i="10"/>
  <c r="FY23" i="10"/>
  <c r="EP10" i="10"/>
  <c r="EQ14" i="10"/>
  <c r="EQ10" i="10"/>
  <c r="R9" i="10"/>
  <c r="R263" i="10" s="1"/>
  <c r="R272" i="10" s="1"/>
  <c r="EV20" i="10"/>
  <c r="FC17" i="10"/>
  <c r="EV17" i="10"/>
  <c r="FU15" i="10"/>
  <c r="FG15" i="10"/>
  <c r="EU15" i="10"/>
  <c r="FO14" i="10"/>
  <c r="FI14" i="10"/>
  <c r="FC14" i="10"/>
  <c r="EV13" i="10"/>
  <c r="EO12" i="10"/>
  <c r="M178" i="10"/>
  <c r="M177" i="10"/>
  <c r="M176" i="10"/>
  <c r="M175" i="10"/>
  <c r="M174" i="10"/>
  <c r="M173" i="10"/>
  <c r="M172" i="10"/>
  <c r="M171" i="10"/>
  <c r="M170" i="10"/>
  <c r="M163" i="10"/>
  <c r="M162" i="10"/>
  <c r="M161" i="10"/>
  <c r="M160" i="10"/>
  <c r="M159" i="10"/>
  <c r="M151" i="10"/>
  <c r="M150" i="10"/>
  <c r="M149" i="10"/>
  <c r="M148" i="10"/>
  <c r="M147" i="10"/>
  <c r="M146" i="10"/>
  <c r="M145" i="10"/>
  <c r="M123" i="10"/>
  <c r="M122" i="10"/>
  <c r="M121" i="10"/>
  <c r="M120" i="10"/>
  <c r="M119" i="10"/>
  <c r="M118" i="10"/>
  <c r="M117" i="10"/>
  <c r="EK117" i="10" s="1"/>
  <c r="EK113" i="10"/>
  <c r="M109" i="10"/>
  <c r="M108" i="10"/>
  <c r="M107" i="10"/>
  <c r="M106" i="10"/>
  <c r="M105" i="10"/>
  <c r="M104" i="10"/>
  <c r="M103" i="10"/>
  <c r="M102" i="10"/>
  <c r="M94" i="10"/>
  <c r="M93" i="10"/>
  <c r="M92" i="10"/>
  <c r="M91" i="10"/>
  <c r="M90" i="10"/>
  <c r="M89" i="10"/>
  <c r="M80" i="10"/>
  <c r="M79" i="10"/>
  <c r="M78" i="10"/>
  <c r="M77" i="10"/>
  <c r="M76" i="10"/>
  <c r="M75" i="10"/>
  <c r="M74" i="10"/>
  <c r="M73" i="10"/>
  <c r="M72" i="10"/>
  <c r="M71" i="10"/>
  <c r="M70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2" i="10"/>
  <c r="M51" i="10"/>
  <c r="M50" i="10"/>
  <c r="M49" i="10"/>
  <c r="M48" i="10"/>
  <c r="M47" i="10"/>
  <c r="M46" i="10"/>
  <c r="M45" i="10"/>
  <c r="M44" i="10"/>
  <c r="M43" i="10"/>
  <c r="M38" i="10"/>
  <c r="M37" i="10"/>
  <c r="M36" i="10"/>
  <c r="M35" i="10"/>
  <c r="M34" i="10"/>
  <c r="M33" i="10"/>
  <c r="M32" i="10"/>
  <c r="M31" i="10"/>
  <c r="M30" i="10"/>
  <c r="M29" i="10"/>
  <c r="M28" i="10"/>
  <c r="M23" i="10"/>
  <c r="M22" i="10"/>
  <c r="M21" i="10"/>
  <c r="M20" i="10"/>
  <c r="M19" i="10"/>
  <c r="M18" i="10"/>
  <c r="M17" i="10"/>
  <c r="M16" i="10"/>
  <c r="M15" i="10"/>
  <c r="M14" i="10"/>
  <c r="ER24" i="10" l="1"/>
  <c r="EZ24" i="10"/>
  <c r="FH24" i="10"/>
  <c r="FP24" i="10"/>
  <c r="ER53" i="10"/>
  <c r="EZ53" i="10"/>
  <c r="ER95" i="10"/>
  <c r="EZ95" i="10"/>
  <c r="FH95" i="10"/>
  <c r="FP95" i="10"/>
  <c r="EX110" i="10"/>
  <c r="FD110" i="10"/>
  <c r="FL110" i="10"/>
  <c r="FV110" i="10"/>
  <c r="EQ152" i="10"/>
  <c r="FC152" i="10"/>
  <c r="EV164" i="10"/>
  <c r="FI164" i="10"/>
  <c r="ET24" i="10"/>
  <c r="FB24" i="10"/>
  <c r="FJ24" i="10"/>
  <c r="FT24" i="10"/>
  <c r="GB24" i="10"/>
  <c r="EP39" i="10"/>
  <c r="EY39" i="10"/>
  <c r="FF39" i="10"/>
  <c r="FN39" i="10"/>
  <c r="FX39" i="10"/>
  <c r="ET53" i="10"/>
  <c r="FH53" i="10"/>
  <c r="FP53" i="10"/>
  <c r="FZ53" i="10"/>
  <c r="EX81" i="10"/>
  <c r="FD81" i="10"/>
  <c r="FL81" i="10"/>
  <c r="FV81" i="10"/>
  <c r="GD81" i="10"/>
  <c r="ET95" i="10"/>
  <c r="FB95" i="10"/>
  <c r="FJ95" i="10"/>
  <c r="FT95" i="10"/>
  <c r="GB95" i="10"/>
  <c r="EP110" i="10"/>
  <c r="EY110" i="10"/>
  <c r="FF110" i="10"/>
  <c r="FN110" i="10"/>
  <c r="FX110" i="10"/>
  <c r="EX138" i="10"/>
  <c r="FD138" i="10"/>
  <c r="FL138" i="10"/>
  <c r="FV138" i="10"/>
  <c r="GD138" i="10"/>
  <c r="ET152" i="10"/>
  <c r="FB152" i="10"/>
  <c r="FJ152" i="10"/>
  <c r="FT152" i="10"/>
  <c r="GB152" i="10"/>
  <c r="ER164" i="10"/>
  <c r="EZ164" i="10"/>
  <c r="FH164" i="10"/>
  <c r="FP164" i="10"/>
  <c r="FZ164" i="10"/>
  <c r="EN24" i="10"/>
  <c r="EX24" i="10"/>
  <c r="FD24" i="10"/>
  <c r="FL24" i="10"/>
  <c r="FV24" i="10"/>
  <c r="EX53" i="10"/>
  <c r="EN95" i="10"/>
  <c r="EN81" i="10" s="1"/>
  <c r="EN67" i="10" s="1"/>
  <c r="EN53" i="10" s="1"/>
  <c r="EN39" i="10" s="1"/>
  <c r="EX95" i="10"/>
  <c r="FD95" i="10"/>
  <c r="FL95" i="10"/>
  <c r="GD95" i="10"/>
  <c r="ER110" i="10"/>
  <c r="EZ110" i="10"/>
  <c r="FH110" i="10"/>
  <c r="FP110" i="10"/>
  <c r="FZ110" i="10"/>
  <c r="EV152" i="10"/>
  <c r="FI152" i="10"/>
  <c r="EQ164" i="10"/>
  <c r="FC164" i="10"/>
  <c r="FO164" i="10"/>
  <c r="EP24" i="10"/>
  <c r="EY24" i="10"/>
  <c r="FF24" i="10"/>
  <c r="FN24" i="10"/>
  <c r="FX24" i="10"/>
  <c r="ET39" i="10"/>
  <c r="FB39" i="10"/>
  <c r="FJ39" i="10"/>
  <c r="FT39" i="10"/>
  <c r="EP53" i="10"/>
  <c r="EY53" i="10"/>
  <c r="FD53" i="10"/>
  <c r="FL53" i="10"/>
  <c r="FV53" i="10"/>
  <c r="GD53" i="10"/>
  <c r="GB67" i="10"/>
  <c r="ER81" i="10"/>
  <c r="EZ81" i="10"/>
  <c r="FH81" i="10"/>
  <c r="FP81" i="10"/>
  <c r="FZ81" i="10"/>
  <c r="EP95" i="10"/>
  <c r="EY95" i="10"/>
  <c r="FF95" i="10"/>
  <c r="FN95" i="10"/>
  <c r="FX95" i="10"/>
  <c r="ET110" i="10"/>
  <c r="FB110" i="10"/>
  <c r="FJ110" i="10"/>
  <c r="FT110" i="10"/>
  <c r="GB110" i="10"/>
  <c r="ER138" i="10"/>
  <c r="EZ138" i="10"/>
  <c r="FH138" i="10"/>
  <c r="FP138" i="10"/>
  <c r="FZ138" i="10"/>
  <c r="EP152" i="10"/>
  <c r="EY152" i="10"/>
  <c r="FF152" i="10"/>
  <c r="FN152" i="10"/>
  <c r="FX152" i="10"/>
  <c r="EN164" i="10"/>
  <c r="EN152" i="10" s="1"/>
  <c r="EN138" i="10" s="1"/>
  <c r="EN124" i="10" s="1"/>
  <c r="EN110" i="10" s="1"/>
  <c r="EX164" i="10"/>
  <c r="FD164" i="10"/>
  <c r="FL164" i="10"/>
  <c r="FV164" i="10"/>
  <c r="GD164" i="10"/>
  <c r="GC164" i="10"/>
  <c r="EP164" i="10"/>
  <c r="ET164" i="10"/>
  <c r="EY164" i="10"/>
  <c r="FB164" i="10"/>
  <c r="FF164" i="10"/>
  <c r="FJ164" i="10"/>
  <c r="FN164" i="10"/>
  <c r="FT164" i="10"/>
  <c r="GB164" i="10"/>
  <c r="ER152" i="10"/>
  <c r="GD152" i="10"/>
  <c r="GB138" i="10"/>
  <c r="GD110" i="10"/>
  <c r="FG81" i="10"/>
  <c r="EP81" i="10"/>
  <c r="ET81" i="10"/>
  <c r="EY81" i="10"/>
  <c r="FB81" i="10"/>
  <c r="FF81" i="10"/>
  <c r="FJ81" i="10"/>
  <c r="FN81" i="10"/>
  <c r="FT81" i="10"/>
  <c r="FX81" i="10"/>
  <c r="GB81" i="10"/>
  <c r="ER67" i="10"/>
  <c r="EX67" i="10"/>
  <c r="EZ67" i="10"/>
  <c r="FD67" i="10"/>
  <c r="FH67" i="10"/>
  <c r="FL67" i="10"/>
  <c r="FP67" i="10"/>
  <c r="FV67" i="10"/>
  <c r="FZ67" i="10"/>
  <c r="GD67" i="10"/>
  <c r="FB53" i="10"/>
  <c r="FF53" i="10"/>
  <c r="FJ53" i="10"/>
  <c r="FN53" i="10"/>
  <c r="FT53" i="10"/>
  <c r="FX53" i="10"/>
  <c r="GB53" i="10"/>
  <c r="GB39" i="10" s="1"/>
  <c r="ER39" i="10"/>
  <c r="EX39" i="10"/>
  <c r="EZ39" i="10"/>
  <c r="FD39" i="10"/>
  <c r="FH39" i="10"/>
  <c r="FL39" i="10"/>
  <c r="GD39" i="10"/>
  <c r="FZ24" i="10"/>
  <c r="GD24" i="10"/>
  <c r="FX164" i="10"/>
  <c r="FW164" i="10"/>
  <c r="EX152" i="10"/>
  <c r="EZ152" i="10"/>
  <c r="FD152" i="10"/>
  <c r="FH152" i="10"/>
  <c r="FL152" i="10"/>
  <c r="FP152" i="10"/>
  <c r="FV152" i="10"/>
  <c r="FZ152" i="10"/>
  <c r="FO152" i="10"/>
  <c r="EP138" i="10"/>
  <c r="ET138" i="10"/>
  <c r="EY138" i="10"/>
  <c r="FB138" i="10"/>
  <c r="FF138" i="10"/>
  <c r="FJ138" i="10"/>
  <c r="FN138" i="10"/>
  <c r="FT138" i="10"/>
  <c r="FX138" i="10"/>
  <c r="FV95" i="10"/>
  <c r="FZ95" i="10"/>
  <c r="EP67" i="10"/>
  <c r="ET67" i="10"/>
  <c r="EY67" i="10"/>
  <c r="FB67" i="10"/>
  <c r="FF67" i="10"/>
  <c r="FJ67" i="10"/>
  <c r="FN67" i="10"/>
  <c r="FT67" i="10"/>
  <c r="FX67" i="10"/>
  <c r="FP39" i="10"/>
  <c r="FV39" i="10"/>
  <c r="FZ39" i="10"/>
  <c r="BH154" i="10"/>
  <c r="BH158" i="10"/>
  <c r="BH160" i="10"/>
  <c r="GF160" i="10" s="1"/>
  <c r="FM154" i="10"/>
  <c r="EO160" i="10"/>
  <c r="BH106" i="10"/>
  <c r="FE25" i="10"/>
  <c r="EW26" i="10"/>
  <c r="FY26" i="10"/>
  <c r="FE27" i="10"/>
  <c r="EM28" i="10"/>
  <c r="FK28" i="10"/>
  <c r="FE29" i="10"/>
  <c r="EM30" i="10"/>
  <c r="FK30" i="10"/>
  <c r="ES31" i="10"/>
  <c r="FQ31" i="10"/>
  <c r="FK32" i="10"/>
  <c r="ES33" i="10"/>
  <c r="FQ33" i="10"/>
  <c r="EW34" i="10"/>
  <c r="FY34" i="10"/>
  <c r="FE35" i="10"/>
  <c r="FQ35" i="10"/>
  <c r="EM36" i="10"/>
  <c r="EW36" i="10"/>
  <c r="FK36" i="10"/>
  <c r="FY36" i="10"/>
  <c r="ES37" i="10"/>
  <c r="FE37" i="10"/>
  <c r="FQ37" i="10"/>
  <c r="EW38" i="10"/>
  <c r="FK38" i="10"/>
  <c r="FY38" i="10"/>
  <c r="FE40" i="10"/>
  <c r="FQ40" i="10"/>
  <c r="EM41" i="10"/>
  <c r="EW41" i="10"/>
  <c r="FK41" i="10"/>
  <c r="FY41" i="10"/>
  <c r="FK43" i="10"/>
  <c r="FY43" i="10"/>
  <c r="ES44" i="10"/>
  <c r="FE44" i="10"/>
  <c r="FQ44" i="10"/>
  <c r="EW45" i="10"/>
  <c r="ES46" i="10"/>
  <c r="FE46" i="10"/>
  <c r="FQ46" i="10"/>
  <c r="EM47" i="10"/>
  <c r="EW47" i="10"/>
  <c r="FK47" i="10"/>
  <c r="FY47" i="10"/>
  <c r="FK49" i="10"/>
  <c r="FY49" i="10"/>
  <c r="ES50" i="10"/>
  <c r="FE50" i="10"/>
  <c r="FQ50" i="10"/>
  <c r="EW51" i="10"/>
  <c r="ES52" i="10"/>
  <c r="FE52" i="10"/>
  <c r="FQ52" i="10"/>
  <c r="EW54" i="10"/>
  <c r="ES55" i="10"/>
  <c r="FQ55" i="10"/>
  <c r="FK56" i="10"/>
  <c r="FY56" i="10"/>
  <c r="EM58" i="10"/>
  <c r="FK58" i="10"/>
  <c r="FY58" i="10"/>
  <c r="ES59" i="10"/>
  <c r="FE59" i="10"/>
  <c r="EW60" i="10"/>
  <c r="ES61" i="10"/>
  <c r="FE61" i="10"/>
  <c r="EW62" i="10"/>
  <c r="FK62" i="10"/>
  <c r="FY62" i="10"/>
  <c r="EM64" i="10"/>
  <c r="FK64" i="10"/>
  <c r="ES65" i="10"/>
  <c r="FE65" i="10"/>
  <c r="EW66" i="10"/>
  <c r="ES68" i="10"/>
  <c r="FE68" i="10"/>
  <c r="FQ68" i="10"/>
  <c r="EW69" i="10"/>
  <c r="FK69" i="10"/>
  <c r="FY69" i="10"/>
  <c r="EM71" i="10"/>
  <c r="FK71" i="10"/>
  <c r="FY71" i="10"/>
  <c r="ES72" i="10"/>
  <c r="FE72" i="10"/>
  <c r="FQ72" i="10"/>
  <c r="EW73" i="10"/>
  <c r="ES74" i="10"/>
  <c r="FQ74" i="10"/>
  <c r="EW75" i="10"/>
  <c r="FK75" i="10"/>
  <c r="FY75" i="10"/>
  <c r="FK77" i="10"/>
  <c r="FY77" i="10"/>
  <c r="ES78" i="10"/>
  <c r="FE78" i="10"/>
  <c r="FQ78" i="10"/>
  <c r="EW79" i="10"/>
  <c r="ES80" i="10"/>
  <c r="FE80" i="10"/>
  <c r="FQ80" i="10"/>
  <c r="FK82" i="10"/>
  <c r="FY82" i="10"/>
  <c r="ES83" i="10"/>
  <c r="FE83" i="10"/>
  <c r="FQ83" i="10"/>
  <c r="EW84" i="10"/>
  <c r="FE89" i="10"/>
  <c r="EM90" i="10"/>
  <c r="EW90" i="10"/>
  <c r="FK90" i="10"/>
  <c r="FY90" i="10"/>
  <c r="FK92" i="10"/>
  <c r="FY92" i="10"/>
  <c r="ES93" i="10"/>
  <c r="FE93" i="10"/>
  <c r="FQ93" i="10"/>
  <c r="EW94" i="10"/>
  <c r="ES96" i="10"/>
  <c r="FE96" i="10"/>
  <c r="FQ96" i="10"/>
  <c r="EM102" i="10"/>
  <c r="EW102" i="10"/>
  <c r="FK102" i="10"/>
  <c r="FY102" i="10"/>
  <c r="ES103" i="10"/>
  <c r="FE103" i="10"/>
  <c r="FQ103" i="10"/>
  <c r="EW104" i="10"/>
  <c r="FK104" i="10"/>
  <c r="FY104" i="10"/>
  <c r="ES105" i="10"/>
  <c r="FE105" i="10"/>
  <c r="FQ105" i="10"/>
  <c r="EM106" i="10"/>
  <c r="EW106" i="10"/>
  <c r="FK106" i="10"/>
  <c r="FY106" i="10"/>
  <c r="ES107" i="10"/>
  <c r="FE107" i="10"/>
  <c r="FQ107" i="10"/>
  <c r="EM108" i="10"/>
  <c r="EW108" i="10"/>
  <c r="FK108" i="10"/>
  <c r="FY108" i="10"/>
  <c r="ES109" i="10"/>
  <c r="FE109" i="10"/>
  <c r="FQ109" i="10"/>
  <c r="BH111" i="10"/>
  <c r="EW111" i="10"/>
  <c r="FK111" i="10"/>
  <c r="FY111" i="10"/>
  <c r="ES112" i="10"/>
  <c r="FE112" i="10"/>
  <c r="FQ112" i="10"/>
  <c r="BH118" i="10"/>
  <c r="EW118" i="10"/>
  <c r="FK118" i="10"/>
  <c r="FY118" i="10"/>
  <c r="ES119" i="10"/>
  <c r="FE119" i="10"/>
  <c r="FQ119" i="10"/>
  <c r="BH120" i="10"/>
  <c r="GF120" i="10" s="1"/>
  <c r="EW120" i="10"/>
  <c r="FK120" i="10"/>
  <c r="FY120" i="10"/>
  <c r="ES121" i="10"/>
  <c r="FE121" i="10"/>
  <c r="FQ121" i="10"/>
  <c r="EM122" i="10"/>
  <c r="EW122" i="10"/>
  <c r="FK122" i="10"/>
  <c r="FY122" i="10"/>
  <c r="ES123" i="10"/>
  <c r="FE123" i="10"/>
  <c r="FQ123" i="10"/>
  <c r="ES139" i="10"/>
  <c r="FE139" i="10"/>
  <c r="FQ139" i="10"/>
  <c r="EW140" i="10"/>
  <c r="FK140" i="10"/>
  <c r="FY140" i="10"/>
  <c r="ES141" i="10"/>
  <c r="FE141" i="10"/>
  <c r="FQ141" i="10"/>
  <c r="EM142" i="10"/>
  <c r="EW142" i="10"/>
  <c r="FK142" i="10"/>
  <c r="ES158" i="10"/>
  <c r="FE158" i="10"/>
  <c r="EW159" i="10"/>
  <c r="FK165" i="10"/>
  <c r="FE166" i="10"/>
  <c r="FQ168" i="10"/>
  <c r="EW169" i="10"/>
  <c r="EM171" i="10"/>
  <c r="FY171" i="10"/>
  <c r="FE172" i="10"/>
  <c r="FE174" i="10"/>
  <c r="FY175" i="10"/>
  <c r="EM177" i="10"/>
  <c r="FK177" i="10"/>
  <c r="FY177" i="10"/>
  <c r="ES25" i="10"/>
  <c r="FQ25" i="10"/>
  <c r="FK26" i="10"/>
  <c r="ES27" i="10"/>
  <c r="FQ27" i="10"/>
  <c r="EW28" i="10"/>
  <c r="FY28" i="10"/>
  <c r="ES29" i="10"/>
  <c r="FQ29" i="10"/>
  <c r="EW30" i="10"/>
  <c r="FY30" i="10"/>
  <c r="FE31" i="10"/>
  <c r="EW32" i="10"/>
  <c r="FY32" i="10"/>
  <c r="FE33" i="10"/>
  <c r="EM34" i="10"/>
  <c r="FK34" i="10"/>
  <c r="ES35" i="10"/>
  <c r="ES40" i="10"/>
  <c r="EQ25" i="10"/>
  <c r="FC25" i="10"/>
  <c r="FO25" i="10"/>
  <c r="GC25" i="10"/>
  <c r="EV26" i="10"/>
  <c r="FI26" i="10"/>
  <c r="FW26" i="10"/>
  <c r="EQ27" i="10"/>
  <c r="FC27" i="10"/>
  <c r="FO27" i="10"/>
  <c r="GC27" i="10"/>
  <c r="EV28" i="10"/>
  <c r="FI28" i="10"/>
  <c r="FW28" i="10"/>
  <c r="EQ29" i="10"/>
  <c r="FC29" i="10"/>
  <c r="FO29" i="10"/>
  <c r="GC29" i="10"/>
  <c r="EV30" i="10"/>
  <c r="FI30" i="10"/>
  <c r="FW30" i="10"/>
  <c r="EQ31" i="10"/>
  <c r="FC31" i="10"/>
  <c r="FO31" i="10"/>
  <c r="GC31" i="10"/>
  <c r="EV32" i="10"/>
  <c r="FI32" i="10"/>
  <c r="FW32" i="10"/>
  <c r="EQ33" i="10"/>
  <c r="FC33" i="10"/>
  <c r="FO33" i="10"/>
  <c r="GC33" i="10"/>
  <c r="EV34" i="10"/>
  <c r="FI34" i="10"/>
  <c r="FW34" i="10"/>
  <c r="EQ35" i="10"/>
  <c r="FC35" i="10"/>
  <c r="FO35" i="10"/>
  <c r="GC35" i="10"/>
  <c r="EV36" i="10"/>
  <c r="FI36" i="10"/>
  <c r="FW36" i="10"/>
  <c r="EQ37" i="10"/>
  <c r="FC37" i="10"/>
  <c r="FO37" i="10"/>
  <c r="GC37" i="10"/>
  <c r="EV38" i="10"/>
  <c r="FI38" i="10"/>
  <c r="FW38" i="10"/>
  <c r="EV41" i="10"/>
  <c r="FI41" i="10"/>
  <c r="FW41" i="10"/>
  <c r="EQ42" i="10"/>
  <c r="FC42" i="10"/>
  <c r="FO42" i="10"/>
  <c r="GC42" i="10"/>
  <c r="EV43" i="10"/>
  <c r="FC44" i="10"/>
  <c r="FO44" i="10"/>
  <c r="GC44" i="10"/>
  <c r="EV45" i="10"/>
  <c r="FI45" i="10"/>
  <c r="FW45" i="10"/>
  <c r="FI47" i="10"/>
  <c r="EQ48" i="10"/>
  <c r="FC48" i="10"/>
  <c r="FO48" i="10"/>
  <c r="GC48" i="10"/>
  <c r="EV49" i="10"/>
  <c r="EQ50" i="10"/>
  <c r="FC50" i="10"/>
  <c r="FO50" i="10"/>
  <c r="GC50" i="10"/>
  <c r="EV51" i="10"/>
  <c r="FI51" i="10"/>
  <c r="FW51" i="10"/>
  <c r="EV54" i="10"/>
  <c r="FI54" i="10"/>
  <c r="FW54" i="10"/>
  <c r="EQ55" i="10"/>
  <c r="FC55" i="10"/>
  <c r="FO55" i="10"/>
  <c r="GC55" i="10"/>
  <c r="EV56" i="10"/>
  <c r="FI56" i="10"/>
  <c r="FW56" i="10"/>
  <c r="EQ57" i="10"/>
  <c r="FC57" i="10"/>
  <c r="FO57" i="10"/>
  <c r="GC57" i="10"/>
  <c r="EV58" i="10"/>
  <c r="FI58" i="10"/>
  <c r="FW58" i="10"/>
  <c r="EQ59" i="10"/>
  <c r="FC59" i="10"/>
  <c r="FO59" i="10"/>
  <c r="GC59" i="10"/>
  <c r="EV60" i="10"/>
  <c r="FI60" i="10"/>
  <c r="FW60" i="10"/>
  <c r="EQ61" i="10"/>
  <c r="FC61" i="10"/>
  <c r="FO61" i="10"/>
  <c r="GC61" i="10"/>
  <c r="EV62" i="10"/>
  <c r="FI62" i="10"/>
  <c r="FW62" i="10"/>
  <c r="EQ63" i="10"/>
  <c r="FC63" i="10"/>
  <c r="FO63" i="10"/>
  <c r="GC63" i="10"/>
  <c r="EV64" i="10"/>
  <c r="FI64" i="10"/>
  <c r="FW64" i="10"/>
  <c r="EQ65" i="10"/>
  <c r="FC65" i="10"/>
  <c r="FO65" i="10"/>
  <c r="GC65" i="10"/>
  <c r="EV66" i="10"/>
  <c r="FI66" i="10"/>
  <c r="FW66" i="10"/>
  <c r="EV69" i="10"/>
  <c r="FI69" i="10"/>
  <c r="EQ70" i="10"/>
  <c r="FC70" i="10"/>
  <c r="FO70" i="10"/>
  <c r="GC70" i="10"/>
  <c r="EV71" i="10"/>
  <c r="EQ72" i="10"/>
  <c r="FC72" i="10"/>
  <c r="FO72" i="10"/>
  <c r="EV75" i="10"/>
  <c r="FC78" i="10"/>
  <c r="EV90" i="10"/>
  <c r="GC72" i="10"/>
  <c r="EV73" i="10"/>
  <c r="FI73" i="10"/>
  <c r="FW73" i="10"/>
  <c r="FI75" i="10"/>
  <c r="FW75" i="10"/>
  <c r="EQ76" i="10"/>
  <c r="FC76" i="10"/>
  <c r="FO76" i="10"/>
  <c r="GC76" i="10"/>
  <c r="EV77" i="10"/>
  <c r="EQ78" i="10"/>
  <c r="FO78" i="10"/>
  <c r="GC78" i="10"/>
  <c r="EV79" i="10"/>
  <c r="FI79" i="10"/>
  <c r="FW79" i="10"/>
  <c r="EQ83" i="10"/>
  <c r="FC83" i="10"/>
  <c r="FO83" i="10"/>
  <c r="GC83" i="10"/>
  <c r="EV84" i="10"/>
  <c r="FI84" i="10"/>
  <c r="FW84" i="10"/>
  <c r="FI90" i="10"/>
  <c r="FW90" i="10"/>
  <c r="EQ91" i="10"/>
  <c r="FC91" i="10"/>
  <c r="FO91" i="10"/>
  <c r="GC91" i="10"/>
  <c r="EQ93" i="10"/>
  <c r="FC93" i="10"/>
  <c r="FO93" i="10"/>
  <c r="GC93" i="10"/>
  <c r="EV94" i="10"/>
  <c r="FI94" i="10"/>
  <c r="FW94" i="10"/>
  <c r="EQ96" i="10"/>
  <c r="FC96" i="10"/>
  <c r="FO96" i="10"/>
  <c r="GC96" i="10"/>
  <c r="EV102" i="10"/>
  <c r="EQ103" i="10"/>
  <c r="FC103" i="10"/>
  <c r="FO103" i="10"/>
  <c r="GC103" i="10"/>
  <c r="EV104" i="10"/>
  <c r="FI104" i="10"/>
  <c r="FW104" i="10"/>
  <c r="FI106" i="10"/>
  <c r="FW106" i="10"/>
  <c r="EQ107" i="10"/>
  <c r="FC107" i="10"/>
  <c r="FO107" i="10"/>
  <c r="GC107" i="10"/>
  <c r="EV108" i="10"/>
  <c r="FI108" i="10"/>
  <c r="FW108" i="10"/>
  <c r="EQ109" i="10"/>
  <c r="FC109" i="10"/>
  <c r="FO109" i="10"/>
  <c r="GC109" i="10"/>
  <c r="EV111" i="10"/>
  <c r="FI111" i="10"/>
  <c r="FW111" i="10"/>
  <c r="EQ112" i="10"/>
  <c r="FC112" i="10"/>
  <c r="FO112" i="10"/>
  <c r="GC112" i="10"/>
  <c r="FI118" i="10"/>
  <c r="FW118" i="10"/>
  <c r="EQ119" i="10"/>
  <c r="FC119" i="10"/>
  <c r="FO119" i="10"/>
  <c r="GC119" i="10"/>
  <c r="EV120" i="10"/>
  <c r="FI120" i="10"/>
  <c r="FW120" i="10"/>
  <c r="EQ121" i="10"/>
  <c r="FC121" i="10"/>
  <c r="FO121" i="10"/>
  <c r="GC121" i="10"/>
  <c r="EV122" i="10"/>
  <c r="FI122" i="10"/>
  <c r="FW122" i="10"/>
  <c r="EQ123" i="10"/>
  <c r="FC123" i="10"/>
  <c r="FO123" i="10"/>
  <c r="GC123" i="10"/>
  <c r="EQ139" i="10"/>
  <c r="FC139" i="10"/>
  <c r="FO139" i="10"/>
  <c r="GC139" i="10"/>
  <c r="FI140" i="10"/>
  <c r="FW140" i="10"/>
  <c r="EQ141" i="10"/>
  <c r="FC141" i="10"/>
  <c r="FO141" i="10"/>
  <c r="GC141" i="10"/>
  <c r="FI142" i="10"/>
  <c r="FW142" i="10"/>
  <c r="EQ143" i="10"/>
  <c r="FC143" i="10"/>
  <c r="FO143" i="10"/>
  <c r="GC143" i="10"/>
  <c r="EV144" i="10"/>
  <c r="FI144" i="10"/>
  <c r="FW144" i="10"/>
  <c r="EV27" i="10"/>
  <c r="EV29" i="10"/>
  <c r="EV33" i="10"/>
  <c r="EV35" i="10"/>
  <c r="EQ56" i="10"/>
  <c r="FC56" i="10"/>
  <c r="FO56" i="10"/>
  <c r="EV59" i="10"/>
  <c r="FI59" i="10"/>
  <c r="FW59" i="10"/>
  <c r="EQ62" i="10"/>
  <c r="FC62" i="10"/>
  <c r="FO62" i="10"/>
  <c r="EV65" i="10"/>
  <c r="FI65" i="10"/>
  <c r="FW65" i="10"/>
  <c r="EQ69" i="10"/>
  <c r="FC69" i="10"/>
  <c r="FO69" i="10"/>
  <c r="GC69" i="10"/>
  <c r="EV70" i="10"/>
  <c r="FI72" i="10"/>
  <c r="FW72" i="10"/>
  <c r="EQ75" i="10"/>
  <c r="FC75" i="10"/>
  <c r="FO75" i="10"/>
  <c r="GC75" i="10"/>
  <c r="EV76" i="10"/>
  <c r="FI78" i="10"/>
  <c r="FW78" i="10"/>
  <c r="FI96" i="10"/>
  <c r="FW96" i="10"/>
  <c r="EQ104" i="10"/>
  <c r="FC104" i="10"/>
  <c r="FO104" i="10"/>
  <c r="GC104" i="10"/>
  <c r="FI107" i="10"/>
  <c r="FW107" i="10"/>
  <c r="EO25" i="10"/>
  <c r="FA25" i="10"/>
  <c r="GA25" i="10"/>
  <c r="EU26" i="10"/>
  <c r="FG26" i="10"/>
  <c r="FU26" i="10"/>
  <c r="EO27" i="10"/>
  <c r="FA27" i="10"/>
  <c r="FM27" i="10"/>
  <c r="GA27" i="10"/>
  <c r="EU28" i="10"/>
  <c r="FG28" i="10"/>
  <c r="FU28" i="10"/>
  <c r="EO29" i="10"/>
  <c r="FA29" i="10"/>
  <c r="FM29" i="10"/>
  <c r="GA29" i="10"/>
  <c r="EU30" i="10"/>
  <c r="FG30" i="10"/>
  <c r="FU30" i="10"/>
  <c r="EO31" i="10"/>
  <c r="FA31" i="10"/>
  <c r="FM31" i="10"/>
  <c r="GA31" i="10"/>
  <c r="EU32" i="10"/>
  <c r="FG32" i="10"/>
  <c r="FU32" i="10"/>
  <c r="EO33" i="10"/>
  <c r="FA33" i="10"/>
  <c r="FM33" i="10"/>
  <c r="GA33" i="10"/>
  <c r="FG34" i="10"/>
  <c r="FU34" i="10"/>
  <c r="EO35" i="10"/>
  <c r="FA35" i="10"/>
  <c r="FM35" i="10"/>
  <c r="GA35" i="10"/>
  <c r="EU36" i="10"/>
  <c r="FG36" i="10"/>
  <c r="FU36" i="10"/>
  <c r="FA37" i="10"/>
  <c r="GA37" i="10"/>
  <c r="EU38" i="10"/>
  <c r="FG38" i="10"/>
  <c r="FU38" i="10"/>
  <c r="EO40" i="10"/>
  <c r="FA40" i="10"/>
  <c r="FM40" i="10"/>
  <c r="GA40" i="10"/>
  <c r="FG41" i="10"/>
  <c r="EO42" i="10"/>
  <c r="FA42" i="10"/>
  <c r="GA42" i="10"/>
  <c r="EU43" i="10"/>
  <c r="FG43" i="10"/>
  <c r="FU43" i="10"/>
  <c r="EO44" i="10"/>
  <c r="FA44" i="10"/>
  <c r="GA44" i="10"/>
  <c r="EU45" i="10"/>
  <c r="FG45" i="10"/>
  <c r="FU45" i="10"/>
  <c r="EO46" i="10"/>
  <c r="FA46" i="10"/>
  <c r="FM46" i="10"/>
  <c r="GA46" i="10"/>
  <c r="EU47" i="10"/>
  <c r="FG47" i="10"/>
  <c r="FU47" i="10"/>
  <c r="EO48" i="10"/>
  <c r="FA48" i="10"/>
  <c r="GA48" i="10"/>
  <c r="EU49" i="10"/>
  <c r="FG49" i="10"/>
  <c r="FU49" i="10"/>
  <c r="FA50" i="10"/>
  <c r="EU51" i="10"/>
  <c r="FG51" i="10"/>
  <c r="FU51" i="10"/>
  <c r="EO52" i="10"/>
  <c r="FA52" i="10"/>
  <c r="FM52" i="10"/>
  <c r="GA52" i="10"/>
  <c r="EU54" i="10"/>
  <c r="FG54" i="10"/>
  <c r="FU54" i="10"/>
  <c r="EO55" i="10"/>
  <c r="FA55" i="10"/>
  <c r="FM55" i="10"/>
  <c r="GA55" i="10"/>
  <c r="EU56" i="10"/>
  <c r="FG56" i="10"/>
  <c r="FU56" i="10"/>
  <c r="EO57" i="10"/>
  <c r="FA57" i="10"/>
  <c r="GA57" i="10"/>
  <c r="EU58" i="10"/>
  <c r="FG58" i="10"/>
  <c r="FU58" i="10"/>
  <c r="FA59" i="10"/>
  <c r="FM59" i="10"/>
  <c r="GA59" i="10"/>
  <c r="EU60" i="10"/>
  <c r="FG60" i="10"/>
  <c r="EO61" i="10"/>
  <c r="FA61" i="10"/>
  <c r="FM61" i="10"/>
  <c r="GA61" i="10"/>
  <c r="EU62" i="10"/>
  <c r="FG62" i="10"/>
  <c r="FU62" i="10"/>
  <c r="EO63" i="10"/>
  <c r="FA63" i="10"/>
  <c r="FM63" i="10"/>
  <c r="GA63" i="10"/>
  <c r="EU64" i="10"/>
  <c r="FG64" i="10"/>
  <c r="FU64" i="10"/>
  <c r="EO65" i="10"/>
  <c r="FA65" i="10"/>
  <c r="FM65" i="10"/>
  <c r="GA65" i="10"/>
  <c r="FG66" i="10"/>
  <c r="EO68" i="10"/>
  <c r="FA68" i="10"/>
  <c r="GA68" i="10"/>
  <c r="EU69" i="10"/>
  <c r="FG69" i="10"/>
  <c r="FU69" i="10"/>
  <c r="EO70" i="10"/>
  <c r="FA70" i="10"/>
  <c r="GA70" i="10"/>
  <c r="EU71" i="10"/>
  <c r="FG71" i="10"/>
  <c r="FU71" i="10"/>
  <c r="EO72" i="10"/>
  <c r="FA72" i="10"/>
  <c r="FM72" i="10"/>
  <c r="GA72" i="10"/>
  <c r="EU73" i="10"/>
  <c r="FG73" i="10"/>
  <c r="FU73" i="10"/>
  <c r="EO74" i="10"/>
  <c r="FA74" i="10"/>
  <c r="GA74" i="10"/>
  <c r="EU75" i="10"/>
  <c r="FG75" i="10"/>
  <c r="FU75" i="10"/>
  <c r="EO76" i="10"/>
  <c r="FA76" i="10"/>
  <c r="GA76" i="10"/>
  <c r="EU77" i="10"/>
  <c r="FG77" i="10"/>
  <c r="FU77" i="10"/>
  <c r="EO78" i="10"/>
  <c r="FA78" i="10"/>
  <c r="FM78" i="10"/>
  <c r="GA78" i="10"/>
  <c r="EU79" i="10"/>
  <c r="FG79" i="10"/>
  <c r="FU79" i="10"/>
  <c r="EO80" i="10"/>
  <c r="FA80" i="10"/>
  <c r="GA80" i="10"/>
  <c r="EO83" i="10"/>
  <c r="FA83" i="10"/>
  <c r="EU90" i="10"/>
  <c r="FU90" i="10"/>
  <c r="FU81" i="10" s="1"/>
  <c r="EO93" i="10"/>
  <c r="FA93" i="10"/>
  <c r="FM93" i="10"/>
  <c r="GA93" i="10"/>
  <c r="GA81" i="10" s="1"/>
  <c r="EO96" i="10"/>
  <c r="FA96" i="10"/>
  <c r="FM96" i="10"/>
  <c r="GA96" i="10"/>
  <c r="EU102" i="10"/>
  <c r="FG102" i="10"/>
  <c r="FU102" i="10"/>
  <c r="EU104" i="10"/>
  <c r="FG104" i="10"/>
  <c r="FU104" i="10"/>
  <c r="EO105" i="10"/>
  <c r="FA105" i="10"/>
  <c r="GA105" i="10"/>
  <c r="EO107" i="10"/>
  <c r="FA107" i="10"/>
  <c r="FM107" i="10"/>
  <c r="GA107" i="10"/>
  <c r="EU108" i="10"/>
  <c r="FG108" i="10"/>
  <c r="FU108" i="10"/>
  <c r="EU111" i="10"/>
  <c r="FG111" i="10"/>
  <c r="FU111" i="10"/>
  <c r="EO119" i="10"/>
  <c r="FA119" i="10"/>
  <c r="FM119" i="10"/>
  <c r="GA119" i="10"/>
  <c r="EU120" i="10"/>
  <c r="FG120" i="10"/>
  <c r="FU120" i="10"/>
  <c r="EU122" i="10"/>
  <c r="FG122" i="10"/>
  <c r="FU122" i="10"/>
  <c r="FA123" i="10"/>
  <c r="FM123" i="10"/>
  <c r="GA123" i="10"/>
  <c r="EO139" i="10"/>
  <c r="FA139" i="10"/>
  <c r="FM139" i="10"/>
  <c r="GA139" i="10"/>
  <c r="EU140" i="10"/>
  <c r="FG140" i="10"/>
  <c r="FU140" i="10"/>
  <c r="EO141" i="10"/>
  <c r="FA141" i="10"/>
  <c r="FM141" i="10"/>
  <c r="GA141" i="10"/>
  <c r="EU142" i="10"/>
  <c r="FG142" i="10"/>
  <c r="FU142" i="10"/>
  <c r="EO143" i="10"/>
  <c r="FA143" i="10"/>
  <c r="FM143" i="10"/>
  <c r="GA143" i="10"/>
  <c r="EU144" i="10"/>
  <c r="FG144" i="10"/>
  <c r="FU144" i="10"/>
  <c r="EO145" i="10"/>
  <c r="FA145" i="10"/>
  <c r="FM145" i="10"/>
  <c r="GA145" i="10"/>
  <c r="EU146" i="10"/>
  <c r="FG146" i="10"/>
  <c r="FU146" i="10"/>
  <c r="EO147" i="10"/>
  <c r="FA147" i="10"/>
  <c r="FM147" i="10"/>
  <c r="GA147" i="10"/>
  <c r="EU148" i="10"/>
  <c r="FG148" i="10"/>
  <c r="FU148" i="10"/>
  <c r="EO149" i="10"/>
  <c r="FA149" i="10"/>
  <c r="FM149" i="10"/>
  <c r="GA149" i="10"/>
  <c r="EU150" i="10"/>
  <c r="FG150" i="10"/>
  <c r="FU150" i="10"/>
  <c r="EO151" i="10"/>
  <c r="FA151" i="10"/>
  <c r="FM151" i="10"/>
  <c r="GA151" i="10"/>
  <c r="EU153" i="10"/>
  <c r="FG153" i="10"/>
  <c r="FU153" i="10"/>
  <c r="EO154" i="10"/>
  <c r="FA154" i="10"/>
  <c r="GA154" i="10"/>
  <c r="EU155" i="10"/>
  <c r="FG155" i="10"/>
  <c r="FU155" i="10"/>
  <c r="EO156" i="10"/>
  <c r="FA156" i="10"/>
  <c r="FM156" i="10"/>
  <c r="GA156" i="10"/>
  <c r="EU157" i="10"/>
  <c r="FG157" i="10"/>
  <c r="EO158" i="10"/>
  <c r="FA158" i="10"/>
  <c r="GA158" i="10"/>
  <c r="EU159" i="10"/>
  <c r="FG159" i="10"/>
  <c r="FU159" i="10"/>
  <c r="FA160" i="10"/>
  <c r="FM160" i="10"/>
  <c r="GA160" i="10"/>
  <c r="EU161" i="10"/>
  <c r="FG161" i="10"/>
  <c r="FU161" i="10"/>
  <c r="EO162" i="10"/>
  <c r="FA162" i="10"/>
  <c r="FM162" i="10"/>
  <c r="GA162" i="10"/>
  <c r="EU163" i="10"/>
  <c r="FG163" i="10"/>
  <c r="EU165" i="10"/>
  <c r="FG165" i="10"/>
  <c r="FU165" i="10"/>
  <c r="EO166" i="10"/>
  <c r="FA166" i="10"/>
  <c r="FM166" i="10"/>
  <c r="GA166" i="10"/>
  <c r="BH167" i="10"/>
  <c r="FG167" i="10"/>
  <c r="FU167" i="10"/>
  <c r="EO168" i="10"/>
  <c r="FA168" i="10"/>
  <c r="FM168" i="10"/>
  <c r="GA168" i="10"/>
  <c r="EU169" i="10"/>
  <c r="FG169" i="10"/>
  <c r="FU169" i="10"/>
  <c r="EO170" i="10"/>
  <c r="FA170" i="10"/>
  <c r="GA170" i="10"/>
  <c r="EU171" i="10"/>
  <c r="FG171" i="10"/>
  <c r="FU171" i="10"/>
  <c r="EO172" i="10"/>
  <c r="FA172" i="10"/>
  <c r="FM172" i="10"/>
  <c r="GA172" i="10"/>
  <c r="EU173" i="10"/>
  <c r="FG173" i="10"/>
  <c r="FU173" i="10"/>
  <c r="EO174" i="10"/>
  <c r="FA174" i="10"/>
  <c r="FM174" i="10"/>
  <c r="GA174" i="10"/>
  <c r="EU175" i="10"/>
  <c r="FG175" i="10"/>
  <c r="FU175" i="10"/>
  <c r="EO176" i="10"/>
  <c r="FA176" i="10"/>
  <c r="GA176" i="10"/>
  <c r="EU177" i="10"/>
  <c r="FG177" i="10"/>
  <c r="FU177" i="10"/>
  <c r="EO178" i="10"/>
  <c r="FA178" i="10"/>
  <c r="FM178" i="10"/>
  <c r="GA178" i="10"/>
  <c r="EV146" i="10"/>
  <c r="EV148" i="10"/>
  <c r="FY142" i="10"/>
  <c r="ES143" i="10"/>
  <c r="FE143" i="10"/>
  <c r="FQ143" i="10"/>
  <c r="EM144" i="10"/>
  <c r="EW144" i="10"/>
  <c r="FK144" i="10"/>
  <c r="FY144" i="10"/>
  <c r="ES145" i="10"/>
  <c r="FE145" i="10"/>
  <c r="FQ145" i="10"/>
  <c r="EM146" i="10"/>
  <c r="EW146" i="10"/>
  <c r="FK146" i="10"/>
  <c r="FY146" i="10"/>
  <c r="ES147" i="10"/>
  <c r="FE147" i="10"/>
  <c r="FQ147" i="10"/>
  <c r="EM148" i="10"/>
  <c r="EW148" i="10"/>
  <c r="FK148" i="10"/>
  <c r="FY148" i="10"/>
  <c r="ES149" i="10"/>
  <c r="FE149" i="10"/>
  <c r="FQ149" i="10"/>
  <c r="EM150" i="10"/>
  <c r="EW150" i="10"/>
  <c r="FK150" i="10"/>
  <c r="FY150" i="10"/>
  <c r="ES151" i="10"/>
  <c r="FE151" i="10"/>
  <c r="FQ151" i="10"/>
  <c r="EM153" i="10"/>
  <c r="FK153" i="10"/>
  <c r="FY153" i="10"/>
  <c r="ES154" i="10"/>
  <c r="FE154" i="10"/>
  <c r="FQ154" i="10"/>
  <c r="EM155" i="10"/>
  <c r="EW155" i="10"/>
  <c r="FY155" i="10"/>
  <c r="ES156" i="10"/>
  <c r="FE156" i="10"/>
  <c r="FQ156" i="10"/>
  <c r="EW157" i="10"/>
  <c r="FK157" i="10"/>
  <c r="FY157" i="10"/>
  <c r="EM159" i="10"/>
  <c r="FK159" i="10"/>
  <c r="FY159" i="10"/>
  <c r="ES160" i="10"/>
  <c r="FE160" i="10"/>
  <c r="FQ160" i="10"/>
  <c r="EW161" i="10"/>
  <c r="FK161" i="10"/>
  <c r="ES162" i="10"/>
  <c r="FE162" i="10"/>
  <c r="FQ162" i="10"/>
  <c r="EW163" i="10"/>
  <c r="FK163" i="10"/>
  <c r="FY163" i="10"/>
  <c r="EW165" i="10"/>
  <c r="ES166" i="10"/>
  <c r="FQ166" i="10"/>
  <c r="EM167" i="10"/>
  <c r="EW167" i="10"/>
  <c r="FK167" i="10"/>
  <c r="FY167" i="10"/>
  <c r="FK169" i="10"/>
  <c r="ES170" i="10"/>
  <c r="FE170" i="10"/>
  <c r="FQ170" i="10"/>
  <c r="EW171" i="10"/>
  <c r="ES172" i="10"/>
  <c r="FQ172" i="10"/>
  <c r="EM173" i="10"/>
  <c r="EW173" i="10"/>
  <c r="FK173" i="10"/>
  <c r="FY173" i="10"/>
  <c r="FK175" i="10"/>
  <c r="ES176" i="10"/>
  <c r="FE176" i="10"/>
  <c r="FQ176" i="10"/>
  <c r="EW177" i="10"/>
  <c r="ES178" i="10"/>
  <c r="FQ178" i="10"/>
  <c r="EM55" i="10"/>
  <c r="FK55" i="10"/>
  <c r="FY55" i="10"/>
  <c r="ES58" i="10"/>
  <c r="FE58" i="10"/>
  <c r="FQ58" i="10"/>
  <c r="EW59" i="10"/>
  <c r="EM61" i="10"/>
  <c r="FK61" i="10"/>
  <c r="FY61" i="10"/>
  <c r="ES64" i="10"/>
  <c r="FE64" i="10"/>
  <c r="FQ64" i="10"/>
  <c r="EW65" i="10"/>
  <c r="EW96" i="10"/>
  <c r="FK103" i="10"/>
  <c r="ES106" i="10"/>
  <c r="FE106" i="10"/>
  <c r="FQ106" i="10"/>
  <c r="EO56" i="10"/>
  <c r="FA56" i="10"/>
  <c r="FM56" i="10"/>
  <c r="GA56" i="10"/>
  <c r="EU59" i="10"/>
  <c r="FG59" i="10"/>
  <c r="FU59" i="10"/>
  <c r="EO62" i="10"/>
  <c r="FA62" i="10"/>
  <c r="FM62" i="10"/>
  <c r="GA62" i="10"/>
  <c r="EU65" i="10"/>
  <c r="FG65" i="10"/>
  <c r="FU65" i="10"/>
  <c r="EU70" i="10"/>
  <c r="FG70" i="10"/>
  <c r="FU70" i="10"/>
  <c r="EO73" i="10"/>
  <c r="FA73" i="10"/>
  <c r="FM73" i="10"/>
  <c r="GA73" i="10"/>
  <c r="EU76" i="10"/>
  <c r="FG76" i="10"/>
  <c r="FU76" i="10"/>
  <c r="EO79" i="10"/>
  <c r="FA79" i="10"/>
  <c r="FM79" i="10"/>
  <c r="GA79" i="10"/>
  <c r="EP9" i="10"/>
  <c r="EO13" i="10"/>
  <c r="EM23" i="10"/>
  <c r="FU20" i="10"/>
  <c r="EU20" i="10"/>
  <c r="FM19" i="10"/>
  <c r="EO19" i="10"/>
  <c r="GA17" i="10"/>
  <c r="FA17" i="10"/>
  <c r="FU16" i="10"/>
  <c r="EU16" i="10"/>
  <c r="GC13" i="10"/>
  <c r="FC13" i="10"/>
  <c r="EQ13" i="10"/>
  <c r="FI12" i="10"/>
  <c r="GA23" i="10"/>
  <c r="FA23" i="10"/>
  <c r="FU22" i="10"/>
  <c r="EU22" i="10"/>
  <c r="FO21" i="10"/>
  <c r="FO19" i="10"/>
  <c r="FW18" i="10"/>
  <c r="EV18" i="10"/>
  <c r="FW16" i="10"/>
  <c r="EV16" i="10"/>
  <c r="FO15" i="10"/>
  <c r="EV23" i="10"/>
  <c r="FW23" i="10"/>
  <c r="GC23" i="10"/>
  <c r="FO23" i="10"/>
  <c r="EQ23" i="10"/>
  <c r="EV22" i="10"/>
  <c r="FA12" i="10"/>
  <c r="FM12" i="10"/>
  <c r="GA12" i="10"/>
  <c r="EM16" i="10"/>
  <c r="FQ23" i="10"/>
  <c r="FE23" i="10"/>
  <c r="ES23" i="10"/>
  <c r="FY22" i="10"/>
  <c r="FK22" i="10"/>
  <c r="EW22" i="10"/>
  <c r="FU21" i="10"/>
  <c r="FG21" i="10"/>
  <c r="EU21" i="10"/>
  <c r="GA20" i="10"/>
  <c r="FM20" i="10"/>
  <c r="FA20" i="10"/>
  <c r="EO20" i="10"/>
  <c r="FU19" i="10"/>
  <c r="FG19" i="10"/>
  <c r="EU19" i="10"/>
  <c r="GA18" i="10"/>
  <c r="FA18" i="10"/>
  <c r="FU17" i="10"/>
  <c r="FG17" i="10"/>
  <c r="EU17" i="10"/>
  <c r="GA16" i="10"/>
  <c r="FM16" i="10"/>
  <c r="FA16" i="10"/>
  <c r="EO16" i="10"/>
  <c r="FW13" i="10"/>
  <c r="FI13" i="10"/>
  <c r="GC12" i="10"/>
  <c r="FO12" i="10"/>
  <c r="FC12" i="10"/>
  <c r="EQ12" i="10"/>
  <c r="FG20" i="10"/>
  <c r="GA19" i="10"/>
  <c r="FA19" i="10"/>
  <c r="EO17" i="10"/>
  <c r="FG16" i="10"/>
  <c r="FO13" i="10"/>
  <c r="FW12" i="10"/>
  <c r="EV12" i="10"/>
  <c r="EO23" i="10"/>
  <c r="FG22" i="10"/>
  <c r="GC21" i="10"/>
  <c r="FC21" i="10"/>
  <c r="FC19" i="10"/>
  <c r="EQ19" i="10"/>
  <c r="FI18" i="10"/>
  <c r="FI16" i="10"/>
  <c r="GC15" i="10"/>
  <c r="FC15" i="10"/>
  <c r="FI23" i="10"/>
  <c r="FC23" i="10"/>
  <c r="FW22" i="10"/>
  <c r="FI22" i="10"/>
  <c r="BH21" i="10"/>
  <c r="GF21" i="10" s="1"/>
  <c r="EO14" i="10"/>
  <c r="FU23" i="10"/>
  <c r="FG23" i="10"/>
  <c r="EU23" i="10"/>
  <c r="GA22" i="10"/>
  <c r="FA22" i="10"/>
  <c r="EO22" i="10"/>
  <c r="FW21" i="10"/>
  <c r="FI21" i="10"/>
  <c r="EV21" i="10"/>
  <c r="GC20" i="10"/>
  <c r="FO20" i="10"/>
  <c r="FC20" i="10"/>
  <c r="EQ20" i="10"/>
  <c r="FW19" i="10"/>
  <c r="FI19" i="10"/>
  <c r="EV19" i="10"/>
  <c r="GC18" i="10"/>
  <c r="FO18" i="10"/>
  <c r="FC18" i="10"/>
  <c r="EQ18" i="10"/>
  <c r="FW17" i="10"/>
  <c r="FI17" i="10"/>
  <c r="GC16" i="10"/>
  <c r="FO16" i="10"/>
  <c r="FC16" i="10"/>
  <c r="EQ16" i="10"/>
  <c r="FW15" i="10"/>
  <c r="FI15" i="10"/>
  <c r="EV15" i="10"/>
  <c r="FQ14" i="10"/>
  <c r="FE14" i="10"/>
  <c r="ES14" i="10"/>
  <c r="FY13" i="10"/>
  <c r="FK13" i="10"/>
  <c r="EW13" i="10"/>
  <c r="EM13" i="10"/>
  <c r="FQ12" i="10"/>
  <c r="FE12" i="10"/>
  <c r="ES12" i="10"/>
  <c r="BH168" i="10"/>
  <c r="BH170" i="10"/>
  <c r="BH174" i="10"/>
  <c r="GE174" i="10"/>
  <c r="BH178" i="10"/>
  <c r="GF178" i="10" s="1"/>
  <c r="FQ165" i="10"/>
  <c r="EU167" i="10"/>
  <c r="EM168" i="10"/>
  <c r="FM176" i="10"/>
  <c r="BH165" i="10"/>
  <c r="BH169" i="10"/>
  <c r="BH171" i="10"/>
  <c r="BH175" i="10"/>
  <c r="BH177" i="10"/>
  <c r="BH176" i="10"/>
  <c r="BH166" i="10"/>
  <c r="FY168" i="10"/>
  <c r="FM170" i="10"/>
  <c r="EM174" i="10"/>
  <c r="FY174" i="10"/>
  <c r="FQ177" i="10"/>
  <c r="EU166" i="10"/>
  <c r="FM169" i="10"/>
  <c r="EM170" i="10"/>
  <c r="FM175" i="10"/>
  <c r="EM176" i="10"/>
  <c r="EU178" i="10"/>
  <c r="FU178" i="10"/>
  <c r="EM158" i="10"/>
  <c r="BH156" i="10"/>
  <c r="BH159" i="10"/>
  <c r="BH155" i="10"/>
  <c r="BH157" i="10"/>
  <c r="BH161" i="10"/>
  <c r="BH163" i="10"/>
  <c r="FM153" i="10"/>
  <c r="EM154" i="10"/>
  <c r="EU156" i="10"/>
  <c r="EM157" i="10"/>
  <c r="EO159" i="10"/>
  <c r="FM159" i="10"/>
  <c r="EM160" i="10"/>
  <c r="EM163" i="10"/>
  <c r="FQ155" i="10"/>
  <c r="GC154" i="10"/>
  <c r="FW157" i="10"/>
  <c r="FM158" i="10"/>
  <c r="GC160" i="10"/>
  <c r="FW163" i="10"/>
  <c r="BH140" i="10"/>
  <c r="BH144" i="10"/>
  <c r="GF144" i="10" s="1"/>
  <c r="EM140" i="10"/>
  <c r="BH142" i="10"/>
  <c r="BH146" i="10"/>
  <c r="BH150" i="10"/>
  <c r="BH143" i="10"/>
  <c r="BH145" i="10"/>
  <c r="BH149" i="10"/>
  <c r="BH151" i="10"/>
  <c r="EM145" i="10"/>
  <c r="FU147" i="10"/>
  <c r="FM150" i="10"/>
  <c r="EM151" i="10"/>
  <c r="BH123" i="10"/>
  <c r="BH112" i="10"/>
  <c r="BH121" i="10"/>
  <c r="EM112" i="10"/>
  <c r="FY112" i="10"/>
  <c r="EM118" i="10"/>
  <c r="FQ118" i="10"/>
  <c r="EM121" i="10"/>
  <c r="FY121" i="10"/>
  <c r="EO123" i="10"/>
  <c r="GE111" i="10"/>
  <c r="BH113" i="10"/>
  <c r="GF113" i="10" s="1"/>
  <c r="BH119" i="10"/>
  <c r="GE120" i="10"/>
  <c r="BH122" i="10"/>
  <c r="EM111" i="10"/>
  <c r="EU119" i="10"/>
  <c r="EM120" i="10"/>
  <c r="EO122" i="10"/>
  <c r="FM122" i="10"/>
  <c r="BH104" i="10"/>
  <c r="EM104" i="10"/>
  <c r="GC105" i="10"/>
  <c r="FM106" i="10"/>
  <c r="EM103" i="10"/>
  <c r="BH103" i="10"/>
  <c r="BH105" i="10"/>
  <c r="GE96" i="10"/>
  <c r="FW102" i="10"/>
  <c r="EO106" i="10"/>
  <c r="BH109" i="10"/>
  <c r="FY103" i="10"/>
  <c r="FM105" i="10"/>
  <c r="EM109" i="10"/>
  <c r="FU96" i="10"/>
  <c r="FM104" i="10"/>
  <c r="EM105" i="10"/>
  <c r="GE92" i="10"/>
  <c r="EM84" i="10"/>
  <c r="BH84" i="10"/>
  <c r="GF84" i="10" s="1"/>
  <c r="BH89" i="10"/>
  <c r="BH92" i="10"/>
  <c r="GF92" i="10" s="1"/>
  <c r="BH94" i="10"/>
  <c r="GF94" i="10" s="1"/>
  <c r="FM82" i="10"/>
  <c r="EQ84" i="10"/>
  <c r="FM92" i="10"/>
  <c r="BH91" i="10"/>
  <c r="EM94" i="10"/>
  <c r="BH82" i="10"/>
  <c r="BH83" i="10"/>
  <c r="GE91" i="10"/>
  <c r="BH93" i="10"/>
  <c r="FM84" i="10"/>
  <c r="ES89" i="10"/>
  <c r="FQ89" i="10"/>
  <c r="EU91" i="10"/>
  <c r="EM92" i="10"/>
  <c r="FM94" i="10"/>
  <c r="BH70" i="10"/>
  <c r="BH72" i="10"/>
  <c r="BH76" i="10"/>
  <c r="BH78" i="10"/>
  <c r="BH74" i="10"/>
  <c r="EM70" i="10"/>
  <c r="EM73" i="10"/>
  <c r="FQ73" i="10"/>
  <c r="BH69" i="10"/>
  <c r="BH73" i="10"/>
  <c r="BH75" i="10"/>
  <c r="BH79" i="10"/>
  <c r="GE76" i="10"/>
  <c r="FM70" i="10"/>
  <c r="FM76" i="10"/>
  <c r="BH77" i="10"/>
  <c r="BH80" i="10"/>
  <c r="GE68" i="10"/>
  <c r="GE80" i="10"/>
  <c r="GC74" i="10"/>
  <c r="EM76" i="10"/>
  <c r="EM79" i="10"/>
  <c r="GC80" i="10"/>
  <c r="GE78" i="10"/>
  <c r="FM68" i="10"/>
  <c r="EM69" i="10"/>
  <c r="FM71" i="10"/>
  <c r="EM72" i="10"/>
  <c r="EU74" i="10"/>
  <c r="FM74" i="10"/>
  <c r="EM75" i="10"/>
  <c r="EO77" i="10"/>
  <c r="FM77" i="10"/>
  <c r="EM78" i="10"/>
  <c r="EU80" i="10"/>
  <c r="FM80" i="10"/>
  <c r="BH59" i="10"/>
  <c r="FM57" i="10"/>
  <c r="FU66" i="10"/>
  <c r="BH57" i="10"/>
  <c r="EM57" i="10"/>
  <c r="GE58" i="10"/>
  <c r="BH66" i="10"/>
  <c r="GC56" i="10"/>
  <c r="FU60" i="10"/>
  <c r="GC62" i="10"/>
  <c r="EU66" i="10"/>
  <c r="BH63" i="10"/>
  <c r="BH65" i="10"/>
  <c r="GF65" i="10" s="1"/>
  <c r="EO59" i="10"/>
  <c r="EM63" i="10"/>
  <c r="BH56" i="10"/>
  <c r="BH58" i="10"/>
  <c r="BH62" i="10"/>
  <c r="BH64" i="10"/>
  <c r="EM56" i="10"/>
  <c r="FM58" i="10"/>
  <c r="FQ59" i="10"/>
  <c r="EM62" i="10"/>
  <c r="FM64" i="10"/>
  <c r="EM65" i="10"/>
  <c r="FQ65" i="10"/>
  <c r="BH40" i="10"/>
  <c r="BH46" i="10"/>
  <c r="GC40" i="10"/>
  <c r="EM45" i="10"/>
  <c r="EM51" i="10"/>
  <c r="BH43" i="10"/>
  <c r="BH45" i="10"/>
  <c r="GF45" i="10" s="1"/>
  <c r="BH49" i="10"/>
  <c r="BH51" i="10"/>
  <c r="GF51" i="10" s="1"/>
  <c r="BH52" i="10"/>
  <c r="GF42" i="10"/>
  <c r="GF44" i="10"/>
  <c r="GF48" i="10"/>
  <c r="GF50" i="10"/>
  <c r="EU40" i="10"/>
  <c r="FM43" i="10"/>
  <c r="EM44" i="10"/>
  <c r="EU46" i="10"/>
  <c r="FU46" i="10"/>
  <c r="EM50" i="10"/>
  <c r="EM42" i="10"/>
  <c r="FQ45" i="10"/>
  <c r="EM48" i="10"/>
  <c r="FQ51" i="10"/>
  <c r="GE47" i="10"/>
  <c r="BH47" i="10"/>
  <c r="GF47" i="10" s="1"/>
  <c r="FM42" i="10"/>
  <c r="EM43" i="10"/>
  <c r="EQ44" i="10"/>
  <c r="FW47" i="10"/>
  <c r="FM48" i="10"/>
  <c r="EM49" i="10"/>
  <c r="BH34" i="10"/>
  <c r="BH37" i="10"/>
  <c r="GE38" i="10"/>
  <c r="EM27" i="10"/>
  <c r="EM33" i="10"/>
  <c r="BH29" i="10"/>
  <c r="BH26" i="10"/>
  <c r="GF26" i="10" s="1"/>
  <c r="BH30" i="10"/>
  <c r="BH32" i="10"/>
  <c r="GF32" i="10" s="1"/>
  <c r="BH36" i="10"/>
  <c r="GF36" i="10" s="1"/>
  <c r="BH38" i="10"/>
  <c r="GF38" i="10" s="1"/>
  <c r="GF27" i="10"/>
  <c r="GF33" i="10"/>
  <c r="FM25" i="10"/>
  <c r="EM26" i="10"/>
  <c r="FM28" i="10"/>
  <c r="EM29" i="10"/>
  <c r="EM32" i="10"/>
  <c r="EU34" i="10"/>
  <c r="FM34" i="10"/>
  <c r="EM35" i="10"/>
  <c r="EO37" i="10"/>
  <c r="FM37" i="10"/>
  <c r="EM38" i="10"/>
  <c r="BH22" i="10"/>
  <c r="EM22" i="10"/>
  <c r="GC14" i="10"/>
  <c r="GE22" i="10"/>
  <c r="BH17" i="10"/>
  <c r="GF17" i="10" s="1"/>
  <c r="BH13" i="10"/>
  <c r="FM22" i="10"/>
  <c r="EM17" i="10"/>
  <c r="BH18" i="10"/>
  <c r="FM18" i="10"/>
  <c r="EO18" i="10"/>
  <c r="BH23" i="10"/>
  <c r="GF23" i="10" s="1"/>
  <c r="BH15" i="10"/>
  <c r="BH12" i="10"/>
  <c r="BH16" i="10"/>
  <c r="GF16" i="10" s="1"/>
  <c r="FM23" i="10"/>
  <c r="GC19" i="10"/>
  <c r="FM17" i="10"/>
  <c r="GE45" i="10"/>
  <c r="GF35" i="10"/>
  <c r="GE171" i="10"/>
  <c r="BH172" i="10"/>
  <c r="BH173" i="10"/>
  <c r="GE161" i="10"/>
  <c r="BH162" i="10"/>
  <c r="BH153" i="10"/>
  <c r="BH141" i="10"/>
  <c r="BH147" i="10"/>
  <c r="BH148" i="10"/>
  <c r="GE149" i="10"/>
  <c r="BH139" i="10"/>
  <c r="GE144" i="10"/>
  <c r="BH96" i="10"/>
  <c r="BH107" i="10"/>
  <c r="BH108" i="10"/>
  <c r="BH102" i="10"/>
  <c r="BH90" i="10"/>
  <c r="BH68" i="10"/>
  <c r="BH71" i="10"/>
  <c r="BH61" i="10"/>
  <c r="BH54" i="10"/>
  <c r="BH60" i="10"/>
  <c r="GE54" i="10"/>
  <c r="BH55" i="10"/>
  <c r="BH41" i="10"/>
  <c r="GF41" i="10" s="1"/>
  <c r="GE52" i="10"/>
  <c r="BH28" i="10"/>
  <c r="BH25" i="10"/>
  <c r="BH31" i="10"/>
  <c r="BH14" i="10"/>
  <c r="BH19" i="10"/>
  <c r="GF19" i="10" s="1"/>
  <c r="BH20" i="10"/>
  <c r="GF20" i="10" s="1"/>
  <c r="S9" i="10"/>
  <c r="S263" i="10" s="1"/>
  <c r="S272" i="10" s="1"/>
  <c r="GC152" i="10" l="1"/>
  <c r="FK53" i="10"/>
  <c r="ES39" i="10"/>
  <c r="FQ81" i="10"/>
  <c r="EV81" i="10"/>
  <c r="EQ81" i="10"/>
  <c r="FG95" i="10"/>
  <c r="FO81" i="10"/>
  <c r="EW95" i="10"/>
  <c r="FA53" i="10"/>
  <c r="EM138" i="10"/>
  <c r="FM152" i="10"/>
  <c r="FE53" i="10"/>
  <c r="EM53" i="10"/>
  <c r="GA110" i="10"/>
  <c r="EU81" i="10"/>
  <c r="EO53" i="10"/>
  <c r="EQ67" i="10"/>
  <c r="GC110" i="10"/>
  <c r="GC81" i="10"/>
  <c r="GC53" i="10"/>
  <c r="GC39" i="10" s="1"/>
  <c r="FE81" i="10"/>
  <c r="EQ53" i="10"/>
  <c r="FM110" i="10"/>
  <c r="FA81" i="10"/>
  <c r="GA53" i="10"/>
  <c r="GC67" i="10"/>
  <c r="FW81" i="10"/>
  <c r="FO53" i="10"/>
  <c r="ES81" i="10"/>
  <c r="FQ53" i="10"/>
  <c r="EM39" i="10"/>
  <c r="EO110" i="10"/>
  <c r="EM95" i="10"/>
  <c r="EM67" i="10"/>
  <c r="BH138" i="10"/>
  <c r="EM24" i="10"/>
  <c r="EM81" i="10"/>
  <c r="FU95" i="10"/>
  <c r="FW152" i="10"/>
  <c r="FY53" i="10"/>
  <c r="EM164" i="10"/>
  <c r="FA110" i="10"/>
  <c r="EO81" i="10"/>
  <c r="FM53" i="10"/>
  <c r="FW67" i="10"/>
  <c r="FO67" i="10"/>
  <c r="FI81" i="10"/>
  <c r="FC81" i="10"/>
  <c r="FC53" i="10"/>
  <c r="EW81" i="10"/>
  <c r="FY81" i="10"/>
  <c r="ES53" i="10"/>
  <c r="FQ164" i="10"/>
  <c r="ES164" i="10"/>
  <c r="FM164" i="10"/>
  <c r="EO164" i="10"/>
  <c r="FE164" i="10"/>
  <c r="FY164" i="10"/>
  <c r="GA164" i="10"/>
  <c r="FA164" i="10"/>
  <c r="EM152" i="10"/>
  <c r="GC138" i="10"/>
  <c r="EV138" i="10"/>
  <c r="EM110" i="10"/>
  <c r="FG110" i="10"/>
  <c r="FO110" i="10"/>
  <c r="EQ110" i="10"/>
  <c r="FI110" i="10"/>
  <c r="FE110" i="10"/>
  <c r="EW110" i="10"/>
  <c r="FU110" i="10"/>
  <c r="EU110" i="10"/>
  <c r="FC110" i="10"/>
  <c r="FW110" i="10"/>
  <c r="EV110" i="10"/>
  <c r="FQ110" i="10"/>
  <c r="ES110" i="10"/>
  <c r="FK110" i="10"/>
  <c r="EV95" i="10"/>
  <c r="FK95" i="10"/>
  <c r="BH95" i="10"/>
  <c r="EU95" i="10"/>
  <c r="GC95" i="10"/>
  <c r="FY95" i="10"/>
  <c r="FM81" i="10"/>
  <c r="FK81" i="10"/>
  <c r="FU67" i="10"/>
  <c r="EU67" i="10"/>
  <c r="FA67" i="10"/>
  <c r="FI67" i="10"/>
  <c r="FK67" i="10"/>
  <c r="FQ67" i="10"/>
  <c r="ES67" i="10"/>
  <c r="FM67" i="10"/>
  <c r="BH67" i="10"/>
  <c r="FG67" i="10"/>
  <c r="GA67" i="10"/>
  <c r="EO67" i="10"/>
  <c r="FC67" i="10"/>
  <c r="EV67" i="10"/>
  <c r="FY67" i="10"/>
  <c r="EW67" i="10"/>
  <c r="FE67" i="10"/>
  <c r="FU53" i="10"/>
  <c r="EU53" i="10"/>
  <c r="FI53" i="10"/>
  <c r="EW53" i="10"/>
  <c r="BH53" i="10"/>
  <c r="FG53" i="10"/>
  <c r="FW53" i="10"/>
  <c r="EV53" i="10"/>
  <c r="FU39" i="10"/>
  <c r="FG39" i="10"/>
  <c r="EO39" i="10"/>
  <c r="FW39" i="10"/>
  <c r="EV39" i="10"/>
  <c r="EU39" i="10"/>
  <c r="FM24" i="10"/>
  <c r="FU24" i="10"/>
  <c r="EU24" i="10"/>
  <c r="FI24" i="10"/>
  <c r="GC24" i="10"/>
  <c r="FC24" i="10"/>
  <c r="FK24" i="10"/>
  <c r="ES24" i="10"/>
  <c r="FY24" i="10"/>
  <c r="FE24" i="10"/>
  <c r="FG24" i="10"/>
  <c r="FW24" i="10"/>
  <c r="EV24" i="10"/>
  <c r="EW24" i="10"/>
  <c r="EP263" i="10"/>
  <c r="EP269" i="10" s="1"/>
  <c r="FG164" i="10"/>
  <c r="BH164" i="10"/>
  <c r="EW164" i="10"/>
  <c r="FU164" i="10"/>
  <c r="EU164" i="10"/>
  <c r="FK164" i="10"/>
  <c r="EW152" i="10"/>
  <c r="FQ152" i="10"/>
  <c r="ES152" i="10"/>
  <c r="GA152" i="10"/>
  <c r="EO152" i="10"/>
  <c r="FE152" i="10"/>
  <c r="FA152" i="10"/>
  <c r="BH152" i="10"/>
  <c r="FK152" i="10"/>
  <c r="FG152" i="10"/>
  <c r="FY152" i="10"/>
  <c r="FU152" i="10"/>
  <c r="EU152" i="10"/>
  <c r="FU138" i="10"/>
  <c r="EU138" i="10"/>
  <c r="FW138" i="10"/>
  <c r="FK138" i="10"/>
  <c r="FG138" i="10"/>
  <c r="FI138" i="10"/>
  <c r="FY138" i="10"/>
  <c r="EW138" i="10"/>
  <c r="FM138" i="10"/>
  <c r="EO138" i="10"/>
  <c r="FC138" i="10"/>
  <c r="FQ138" i="10"/>
  <c r="ES138" i="10"/>
  <c r="GA138" i="10"/>
  <c r="FA138" i="10"/>
  <c r="FO138" i="10"/>
  <c r="EQ138" i="10"/>
  <c r="FE138" i="10"/>
  <c r="BH110" i="10"/>
  <c r="FY110" i="10"/>
  <c r="GA95" i="10"/>
  <c r="FA95" i="10"/>
  <c r="FW95" i="10"/>
  <c r="FO95" i="10"/>
  <c r="EQ95" i="10"/>
  <c r="FE95" i="10"/>
  <c r="FM95" i="10"/>
  <c r="EO95" i="10"/>
  <c r="FI95" i="10"/>
  <c r="FC95" i="10"/>
  <c r="FQ95" i="10"/>
  <c r="ES95" i="10"/>
  <c r="BH81" i="10"/>
  <c r="FO39" i="10"/>
  <c r="EQ39" i="10"/>
  <c r="FI39" i="10"/>
  <c r="FY39" i="10"/>
  <c r="EW39" i="10"/>
  <c r="FQ39" i="10"/>
  <c r="FC39" i="10"/>
  <c r="FK39" i="10"/>
  <c r="FE39" i="10"/>
  <c r="FM39" i="10"/>
  <c r="BH39" i="10"/>
  <c r="GA39" i="10"/>
  <c r="FA39" i="10"/>
  <c r="FA24" i="10"/>
  <c r="BH24" i="10"/>
  <c r="GA24" i="10"/>
  <c r="EO24" i="10"/>
  <c r="FO24" i="10"/>
  <c r="EQ24" i="10"/>
  <c r="FQ24" i="10"/>
  <c r="GF82" i="10"/>
  <c r="GE26" i="10"/>
  <c r="GF146" i="10"/>
  <c r="GF142" i="10"/>
  <c r="GE21" i="10"/>
  <c r="GE51" i="10"/>
  <c r="GE33" i="10"/>
  <c r="GE50" i="10"/>
  <c r="GF43" i="10"/>
  <c r="GF63" i="10"/>
  <c r="GF56" i="10"/>
  <c r="GF71" i="10"/>
  <c r="GE90" i="10"/>
  <c r="GE94" i="10"/>
  <c r="GE93" i="10"/>
  <c r="GE159" i="10"/>
  <c r="GF154" i="10"/>
  <c r="GE170" i="10"/>
  <c r="GF158" i="10"/>
  <c r="GE74" i="10"/>
  <c r="GF175" i="10"/>
  <c r="GE19" i="10"/>
  <c r="GF111" i="10"/>
  <c r="GF25" i="10"/>
  <c r="GE168" i="10"/>
  <c r="GF118" i="10"/>
  <c r="GE29" i="10"/>
  <c r="GF55" i="10"/>
  <c r="GE155" i="10"/>
  <c r="GE146" i="10"/>
  <c r="GF15" i="10"/>
  <c r="GE34" i="10"/>
  <c r="GE64" i="10"/>
  <c r="GE82" i="10"/>
  <c r="GE122" i="10"/>
  <c r="GF176" i="10"/>
  <c r="GE27" i="10"/>
  <c r="GF12" i="10"/>
  <c r="GF18" i="10"/>
  <c r="GE36" i="10"/>
  <c r="GF58" i="10"/>
  <c r="GE60" i="10"/>
  <c r="GF59" i="10"/>
  <c r="GF76" i="10"/>
  <c r="GE89" i="10"/>
  <c r="GE70" i="10"/>
  <c r="GF173" i="10"/>
  <c r="GF150" i="10"/>
  <c r="GF22" i="10"/>
  <c r="GF30" i="10"/>
  <c r="GE25" i="10"/>
  <c r="GE43" i="10"/>
  <c r="GE57" i="10"/>
  <c r="GE31" i="10"/>
  <c r="GE40" i="10"/>
  <c r="GF14" i="10"/>
  <c r="GF28" i="10"/>
  <c r="GE41" i="10"/>
  <c r="GE16" i="10"/>
  <c r="GE17" i="10"/>
  <c r="GE42" i="10"/>
  <c r="GF145" i="10"/>
  <c r="GE139" i="10"/>
  <c r="GE142" i="10"/>
  <c r="GE176" i="10"/>
  <c r="GF167" i="10"/>
  <c r="GE14" i="10"/>
  <c r="GE106" i="10"/>
  <c r="GE73" i="10"/>
  <c r="GF162" i="10"/>
  <c r="GF106" i="10"/>
  <c r="GF155" i="10"/>
  <c r="GF61" i="10"/>
  <c r="GF96" i="10"/>
  <c r="GF147" i="10"/>
  <c r="GF172" i="10"/>
  <c r="GE30" i="10"/>
  <c r="GE75" i="10"/>
  <c r="GF77" i="10"/>
  <c r="GF69" i="10"/>
  <c r="GF72" i="10"/>
  <c r="GF105" i="10"/>
  <c r="GF122" i="10"/>
  <c r="GE143" i="10"/>
  <c r="GF75" i="10"/>
  <c r="GE167" i="10"/>
  <c r="GF177" i="10"/>
  <c r="GF57" i="10"/>
  <c r="GF74" i="10"/>
  <c r="GF78" i="10"/>
  <c r="GF93" i="10"/>
  <c r="GE104" i="10"/>
  <c r="GE173" i="10"/>
  <c r="GF166" i="10"/>
  <c r="GF174" i="10"/>
  <c r="GF148" i="10"/>
  <c r="GF60" i="10"/>
  <c r="GF108" i="10"/>
  <c r="GE119" i="10"/>
  <c r="GF141" i="10"/>
  <c r="GE56" i="10"/>
  <c r="GE69" i="10"/>
  <c r="GE77" i="10"/>
  <c r="GE140" i="10"/>
  <c r="GE150" i="10"/>
  <c r="GE178" i="10"/>
  <c r="EQ9" i="10"/>
  <c r="GE20" i="10"/>
  <c r="GE18" i="10"/>
  <c r="GE15" i="10"/>
  <c r="GE12" i="10"/>
  <c r="GE13" i="10"/>
  <c r="GE175" i="10"/>
  <c r="GF165" i="10"/>
  <c r="GF169" i="10"/>
  <c r="GE165" i="10"/>
  <c r="GE166" i="10"/>
  <c r="GF171" i="10"/>
  <c r="GF168" i="10"/>
  <c r="GE177" i="10"/>
  <c r="GE172" i="10"/>
  <c r="GE169" i="10"/>
  <c r="GF170" i="10"/>
  <c r="GE163" i="10"/>
  <c r="GF163" i="10"/>
  <c r="GE156" i="10"/>
  <c r="GE153" i="10"/>
  <c r="GF156" i="10"/>
  <c r="GE162" i="10"/>
  <c r="GE157" i="10"/>
  <c r="GF157" i="10"/>
  <c r="GF159" i="10"/>
  <c r="GE158" i="10"/>
  <c r="GE154" i="10"/>
  <c r="GF153" i="10"/>
  <c r="GE160" i="10"/>
  <c r="GF161" i="10"/>
  <c r="GF139" i="10"/>
  <c r="GF143" i="10"/>
  <c r="GE141" i="10"/>
  <c r="GE148" i="10"/>
  <c r="GF149" i="10"/>
  <c r="GE145" i="10"/>
  <c r="GF140" i="10"/>
  <c r="GF151" i="10"/>
  <c r="GE151" i="10"/>
  <c r="GE147" i="10"/>
  <c r="GF112" i="10"/>
  <c r="GE112" i="10"/>
  <c r="GE118" i="10"/>
  <c r="GF121" i="10"/>
  <c r="GF123" i="10"/>
  <c r="GF119" i="10"/>
  <c r="GE121" i="10"/>
  <c r="GE123" i="10"/>
  <c r="GF102" i="10"/>
  <c r="GF103" i="10"/>
  <c r="GE108" i="10"/>
  <c r="GE102" i="10"/>
  <c r="GE107" i="10"/>
  <c r="GE103" i="10"/>
  <c r="GE109" i="10"/>
  <c r="GF107" i="10"/>
  <c r="GF109" i="10"/>
  <c r="GF104" i="10"/>
  <c r="GE105" i="10"/>
  <c r="GF90" i="10"/>
  <c r="GE84" i="10"/>
  <c r="GF89" i="10"/>
  <c r="GF83" i="10"/>
  <c r="GF91" i="10"/>
  <c r="GE83" i="10"/>
  <c r="GE71" i="10"/>
  <c r="GF79" i="10"/>
  <c r="GF68" i="10"/>
  <c r="GF80" i="10"/>
  <c r="GF73" i="10"/>
  <c r="GE79" i="10"/>
  <c r="GE72" i="10"/>
  <c r="GF70" i="10"/>
  <c r="GE59" i="10"/>
  <c r="GF66" i="10"/>
  <c r="GE66" i="10"/>
  <c r="GE55" i="10"/>
  <c r="GF64" i="10"/>
  <c r="GE63" i="10"/>
  <c r="GF62" i="10"/>
  <c r="GF54" i="10"/>
  <c r="GE65" i="10"/>
  <c r="GE61" i="10"/>
  <c r="GE62" i="10"/>
  <c r="GE48" i="10"/>
  <c r="GF40" i="10"/>
  <c r="GF49" i="10"/>
  <c r="GF46" i="10"/>
  <c r="GF52" i="10"/>
  <c r="GE46" i="10"/>
  <c r="GE49" i="10"/>
  <c r="GE44" i="10"/>
  <c r="GF31" i="10"/>
  <c r="GE28" i="10"/>
  <c r="GF34" i="10"/>
  <c r="GE32" i="10"/>
  <c r="GF37" i="10"/>
  <c r="GF29" i="10"/>
  <c r="GE35" i="10"/>
  <c r="GE37" i="10"/>
  <c r="GE23" i="10"/>
  <c r="GF13" i="10"/>
  <c r="L227" i="10"/>
  <c r="N179" i="10"/>
  <c r="L179" i="10"/>
  <c r="EL178" i="10"/>
  <c r="EK178" i="10"/>
  <c r="EJ178" i="10"/>
  <c r="EL177" i="10"/>
  <c r="EJ177" i="10"/>
  <c r="EK177" i="10"/>
  <c r="EL176" i="10"/>
  <c r="EJ176" i="10"/>
  <c r="EK176" i="10"/>
  <c r="EL175" i="10"/>
  <c r="EJ175" i="10"/>
  <c r="EK175" i="10"/>
  <c r="EL174" i="10"/>
  <c r="EK174" i="10"/>
  <c r="EJ174" i="10"/>
  <c r="EL173" i="10"/>
  <c r="EJ173" i="10"/>
  <c r="EK173" i="10"/>
  <c r="EL172" i="10"/>
  <c r="EK172" i="10"/>
  <c r="EJ172" i="10"/>
  <c r="EL171" i="10"/>
  <c r="EK171" i="10"/>
  <c r="EJ171" i="10"/>
  <c r="EL170" i="10"/>
  <c r="EK170" i="10"/>
  <c r="EJ170" i="10"/>
  <c r="EL169" i="10"/>
  <c r="EJ169" i="10"/>
  <c r="EK169" i="10"/>
  <c r="EL168" i="10"/>
  <c r="EJ168" i="10"/>
  <c r="EK168" i="10"/>
  <c r="EL167" i="10"/>
  <c r="EJ167" i="10"/>
  <c r="EK167" i="10"/>
  <c r="EL166" i="10"/>
  <c r="EJ166" i="10"/>
  <c r="EL165" i="10"/>
  <c r="EJ165" i="10"/>
  <c r="N164" i="10"/>
  <c r="M164" i="10"/>
  <c r="L164" i="10"/>
  <c r="EL163" i="10"/>
  <c r="EK163" i="10"/>
  <c r="EJ163" i="10"/>
  <c r="EL162" i="10"/>
  <c r="EK162" i="10"/>
  <c r="EJ162" i="10"/>
  <c r="EL161" i="10"/>
  <c r="EJ161" i="10"/>
  <c r="EK161" i="10"/>
  <c r="EL160" i="10"/>
  <c r="EJ160" i="10"/>
  <c r="EK160" i="10"/>
  <c r="EL159" i="10"/>
  <c r="EJ159" i="10"/>
  <c r="EK159" i="10"/>
  <c r="EL158" i="10"/>
  <c r="EJ158" i="10"/>
  <c r="EK158" i="10"/>
  <c r="EL157" i="10"/>
  <c r="EJ157" i="10"/>
  <c r="EK157" i="10"/>
  <c r="EL156" i="10"/>
  <c r="EJ156" i="10"/>
  <c r="EK156" i="10"/>
  <c r="EL155" i="10"/>
  <c r="EJ155" i="10"/>
  <c r="EK155" i="10"/>
  <c r="EL154" i="10"/>
  <c r="EJ154" i="10"/>
  <c r="EK154" i="10"/>
  <c r="EL153" i="10"/>
  <c r="EJ153" i="10"/>
  <c r="EK153" i="10"/>
  <c r="N152" i="10"/>
  <c r="M152" i="10"/>
  <c r="L152" i="10"/>
  <c r="EL151" i="10"/>
  <c r="EK151" i="10"/>
  <c r="EJ151" i="10"/>
  <c r="EL150" i="10"/>
  <c r="EK150" i="10"/>
  <c r="EJ150" i="10"/>
  <c r="EL149" i="10"/>
  <c r="EK149" i="10"/>
  <c r="EJ149" i="10"/>
  <c r="EL148" i="10"/>
  <c r="EJ148" i="10"/>
  <c r="EK148" i="10"/>
  <c r="EL147" i="10"/>
  <c r="EJ147" i="10"/>
  <c r="EK147" i="10"/>
  <c r="EL146" i="10"/>
  <c r="EJ146" i="10"/>
  <c r="EK146" i="10"/>
  <c r="EL145" i="10"/>
  <c r="EJ145" i="10"/>
  <c r="EK145" i="10"/>
  <c r="EL144" i="10"/>
  <c r="EJ144" i="10"/>
  <c r="EK144" i="10"/>
  <c r="EL143" i="10"/>
  <c r="EJ143" i="10"/>
  <c r="EK143" i="10"/>
  <c r="EL142" i="10"/>
  <c r="EJ142" i="10"/>
  <c r="EK142" i="10"/>
  <c r="EL141" i="10"/>
  <c r="EJ141" i="10"/>
  <c r="EK141" i="10"/>
  <c r="EL140" i="10"/>
  <c r="EJ140" i="10"/>
  <c r="EK140" i="10"/>
  <c r="EL139" i="10"/>
  <c r="EJ139" i="10"/>
  <c r="EK139" i="10"/>
  <c r="N138" i="10"/>
  <c r="M138" i="10"/>
  <c r="L138" i="10"/>
  <c r="EL123" i="10"/>
  <c r="EJ123" i="10"/>
  <c r="EK123" i="10"/>
  <c r="EL122" i="10"/>
  <c r="EJ122" i="10"/>
  <c r="EK122" i="10"/>
  <c r="EL121" i="10"/>
  <c r="EJ121" i="10"/>
  <c r="EK121" i="10"/>
  <c r="EL120" i="10"/>
  <c r="EJ120" i="10"/>
  <c r="EK120" i="10"/>
  <c r="EL119" i="10"/>
  <c r="EJ119" i="10"/>
  <c r="EK119" i="10"/>
  <c r="EL118" i="10"/>
  <c r="EJ118" i="10"/>
  <c r="EL112" i="10"/>
  <c r="EJ112" i="10"/>
  <c r="EK112" i="10"/>
  <c r="EL111" i="10"/>
  <c r="EJ111" i="10"/>
  <c r="EK111" i="10"/>
  <c r="N110" i="10"/>
  <c r="L110" i="10"/>
  <c r="EL109" i="10"/>
  <c r="EJ109" i="10"/>
  <c r="EK109" i="10"/>
  <c r="EL107" i="10"/>
  <c r="EJ107" i="10"/>
  <c r="EK107" i="10"/>
  <c r="EL106" i="10"/>
  <c r="EJ106" i="10"/>
  <c r="EK106" i="10"/>
  <c r="EL105" i="10"/>
  <c r="EJ105" i="10"/>
  <c r="EK105" i="10"/>
  <c r="EL104" i="10"/>
  <c r="EJ104" i="10"/>
  <c r="EK104" i="10"/>
  <c r="EL103" i="10"/>
  <c r="EJ103" i="10"/>
  <c r="EK103" i="10"/>
  <c r="EL102" i="10"/>
  <c r="EJ102" i="10"/>
  <c r="EL96" i="10"/>
  <c r="EJ96" i="10"/>
  <c r="EK96" i="10"/>
  <c r="N95" i="10"/>
  <c r="L95" i="10"/>
  <c r="EL94" i="10"/>
  <c r="EJ94" i="10"/>
  <c r="EK94" i="10"/>
  <c r="EL93" i="10"/>
  <c r="EJ93" i="10"/>
  <c r="EK93" i="10"/>
  <c r="EL92" i="10"/>
  <c r="EJ92" i="10"/>
  <c r="EK92" i="10"/>
  <c r="EL91" i="10"/>
  <c r="EJ91" i="10"/>
  <c r="EK91" i="10"/>
  <c r="EL90" i="10"/>
  <c r="EJ90" i="10"/>
  <c r="EK90" i="10"/>
  <c r="EL89" i="10"/>
  <c r="EJ89" i="10"/>
  <c r="EK89" i="10"/>
  <c r="EL84" i="10"/>
  <c r="EJ84" i="10"/>
  <c r="EK84" i="10"/>
  <c r="EL83" i="10"/>
  <c r="EJ83" i="10"/>
  <c r="EK83" i="10"/>
  <c r="EL82" i="10"/>
  <c r="EJ82" i="10"/>
  <c r="EK82" i="10"/>
  <c r="N81" i="10"/>
  <c r="M81" i="10"/>
  <c r="L81" i="10"/>
  <c r="EL80" i="10"/>
  <c r="EK80" i="10"/>
  <c r="EJ80" i="10"/>
  <c r="EL79" i="10"/>
  <c r="EK79" i="10"/>
  <c r="EJ79" i="10"/>
  <c r="EL78" i="10"/>
  <c r="EK78" i="10"/>
  <c r="EJ78" i="10"/>
  <c r="EL77" i="10"/>
  <c r="EK77" i="10"/>
  <c r="EJ77" i="10"/>
  <c r="EL76" i="10"/>
  <c r="EK76" i="10"/>
  <c r="EJ76" i="10"/>
  <c r="EL75" i="10"/>
  <c r="EK75" i="10"/>
  <c r="EJ75" i="10"/>
  <c r="EL74" i="10"/>
  <c r="EJ74" i="10"/>
  <c r="EK74" i="10"/>
  <c r="EL73" i="10"/>
  <c r="EJ73" i="10"/>
  <c r="EK73" i="10"/>
  <c r="EL72" i="10"/>
  <c r="EJ72" i="10"/>
  <c r="EK72" i="10"/>
  <c r="EL71" i="10"/>
  <c r="EJ71" i="10"/>
  <c r="EK71" i="10"/>
  <c r="EL70" i="10"/>
  <c r="EJ70" i="10"/>
  <c r="EK70" i="10"/>
  <c r="EL69" i="10"/>
  <c r="EJ69" i="10"/>
  <c r="EK69" i="10"/>
  <c r="EL68" i="10"/>
  <c r="EJ68" i="10"/>
  <c r="EK68" i="10"/>
  <c r="N67" i="10"/>
  <c r="M67" i="10"/>
  <c r="L67" i="10"/>
  <c r="EL66" i="10"/>
  <c r="EK66" i="10"/>
  <c r="EJ66" i="10"/>
  <c r="EL65" i="10"/>
  <c r="EK65" i="10"/>
  <c r="EJ65" i="10"/>
  <c r="EL64" i="10"/>
  <c r="EK64" i="10"/>
  <c r="EJ64" i="10"/>
  <c r="EL63" i="10"/>
  <c r="EK63" i="10"/>
  <c r="EJ63" i="10"/>
  <c r="EL62" i="10"/>
  <c r="EK62" i="10"/>
  <c r="EJ62" i="10"/>
  <c r="EL61" i="10"/>
  <c r="EK61" i="10"/>
  <c r="EJ61" i="10"/>
  <c r="EL60" i="10"/>
  <c r="EK60" i="10"/>
  <c r="EJ60" i="10"/>
  <c r="EL59" i="10"/>
  <c r="EK59" i="10"/>
  <c r="EJ59" i="10"/>
  <c r="EL58" i="10"/>
  <c r="EJ58" i="10"/>
  <c r="EK58" i="10"/>
  <c r="EL57" i="10"/>
  <c r="EJ57" i="10"/>
  <c r="EK57" i="10"/>
  <c r="EL56" i="10"/>
  <c r="EJ56" i="10"/>
  <c r="EK56" i="10"/>
  <c r="EL55" i="10"/>
  <c r="EJ55" i="10"/>
  <c r="EK55" i="10"/>
  <c r="EL54" i="10"/>
  <c r="EJ54" i="10"/>
  <c r="N53" i="10"/>
  <c r="M53" i="10"/>
  <c r="L53" i="10"/>
  <c r="EL52" i="10"/>
  <c r="EK52" i="10"/>
  <c r="EJ52" i="10"/>
  <c r="EL51" i="10"/>
  <c r="EK51" i="10"/>
  <c r="EJ51" i="10"/>
  <c r="EL50" i="10"/>
  <c r="EK50" i="10"/>
  <c r="EJ50" i="10"/>
  <c r="EL49" i="10"/>
  <c r="EK49" i="10"/>
  <c r="EJ49" i="10"/>
  <c r="EL48" i="10"/>
  <c r="EJ48" i="10"/>
  <c r="EK48" i="10"/>
  <c r="EL47" i="10"/>
  <c r="EK47" i="10"/>
  <c r="EJ47" i="10"/>
  <c r="EL46" i="10"/>
  <c r="EJ46" i="10"/>
  <c r="EK46" i="10"/>
  <c r="EL45" i="10"/>
  <c r="EJ45" i="10"/>
  <c r="EK45" i="10"/>
  <c r="EL44" i="10"/>
  <c r="EJ44" i="10"/>
  <c r="EK44" i="10"/>
  <c r="EL43" i="10"/>
  <c r="EJ43" i="10"/>
  <c r="EK43" i="10"/>
  <c r="EL42" i="10"/>
  <c r="EJ42" i="10"/>
  <c r="EK42" i="10"/>
  <c r="EL41" i="10"/>
  <c r="EJ41" i="10"/>
  <c r="EK41" i="10"/>
  <c r="EL40" i="10"/>
  <c r="EJ40" i="10"/>
  <c r="EK40" i="10"/>
  <c r="N39" i="10"/>
  <c r="M39" i="10"/>
  <c r="L39" i="10"/>
  <c r="EL38" i="10"/>
  <c r="EK38" i="10"/>
  <c r="EJ38" i="10"/>
  <c r="EL37" i="10"/>
  <c r="EK37" i="10"/>
  <c r="EJ37" i="10"/>
  <c r="EL36" i="10"/>
  <c r="EK36" i="10"/>
  <c r="EJ36" i="10"/>
  <c r="EL35" i="10"/>
  <c r="EK35" i="10"/>
  <c r="EJ35" i="10"/>
  <c r="EL34" i="10"/>
  <c r="EK34" i="10"/>
  <c r="EJ34" i="10"/>
  <c r="EL33" i="10"/>
  <c r="EK33" i="10"/>
  <c r="EJ33" i="10"/>
  <c r="EL32" i="10"/>
  <c r="EJ32" i="10"/>
  <c r="EK32" i="10"/>
  <c r="EL31" i="10"/>
  <c r="EJ31" i="10"/>
  <c r="EK31" i="10"/>
  <c r="EL30" i="10"/>
  <c r="EJ30" i="10"/>
  <c r="EK30" i="10"/>
  <c r="EL29" i="10"/>
  <c r="EJ29" i="10"/>
  <c r="EK29" i="10"/>
  <c r="EL28" i="10"/>
  <c r="EJ28" i="10"/>
  <c r="EK28" i="10"/>
  <c r="EL27" i="10"/>
  <c r="EJ27" i="10"/>
  <c r="EK27" i="10"/>
  <c r="EL26" i="10"/>
  <c r="EJ26" i="10"/>
  <c r="EK26" i="10"/>
  <c r="EL25" i="10"/>
  <c r="EJ25" i="10"/>
  <c r="EK25" i="10"/>
  <c r="N24" i="10"/>
  <c r="M24" i="10"/>
  <c r="L24" i="10"/>
  <c r="EL23" i="10"/>
  <c r="EK23" i="10"/>
  <c r="EJ23" i="10"/>
  <c r="EL22" i="10"/>
  <c r="EK22" i="10"/>
  <c r="EJ22" i="10"/>
  <c r="EL21" i="10"/>
  <c r="EK21" i="10"/>
  <c r="EJ21" i="10"/>
  <c r="EL20" i="10"/>
  <c r="EK20" i="10"/>
  <c r="EJ20" i="10"/>
  <c r="EL19" i="10"/>
  <c r="EK19" i="10"/>
  <c r="EJ19" i="10"/>
  <c r="EL18" i="10"/>
  <c r="EK18" i="10"/>
  <c r="EJ18" i="10"/>
  <c r="EL17" i="10"/>
  <c r="EK17" i="10"/>
  <c r="EJ17" i="10"/>
  <c r="EL16" i="10"/>
  <c r="EJ16" i="10"/>
  <c r="EK16" i="10"/>
  <c r="EL15" i="10"/>
  <c r="EJ15" i="10"/>
  <c r="EK15" i="10"/>
  <c r="EL14" i="10"/>
  <c r="EJ14" i="10"/>
  <c r="EK14" i="10"/>
  <c r="EL13" i="10"/>
  <c r="EJ13" i="10"/>
  <c r="EK13" i="10"/>
  <c r="EL12" i="10"/>
  <c r="EJ12" i="10"/>
  <c r="EL11" i="10"/>
  <c r="EJ11" i="10"/>
  <c r="FW11" i="10"/>
  <c r="FU11" i="10"/>
  <c r="FQ11" i="10"/>
  <c r="FO11" i="10"/>
  <c r="FM11" i="10"/>
  <c r="FK11" i="10"/>
  <c r="FI11" i="10"/>
  <c r="FG11" i="10"/>
  <c r="FE11" i="10"/>
  <c r="FC11" i="10"/>
  <c r="FA11" i="10"/>
  <c r="EW11" i="10"/>
  <c r="EU11" i="10"/>
  <c r="EO11" i="10"/>
  <c r="GA11" i="10"/>
  <c r="GD10" i="10"/>
  <c r="GD9" i="10" s="1"/>
  <c r="GD263" i="10" s="1"/>
  <c r="GD269" i="10" s="1"/>
  <c r="GB10" i="10"/>
  <c r="GB9" i="10" s="1"/>
  <c r="GB263" i="10" s="1"/>
  <c r="GB269" i="10" s="1"/>
  <c r="FZ10" i="10"/>
  <c r="FZ9" i="10" s="1"/>
  <c r="FZ263" i="10" s="1"/>
  <c r="FZ269" i="10" s="1"/>
  <c r="FX10" i="10"/>
  <c r="FX9" i="10" s="1"/>
  <c r="FX263" i="10" s="1"/>
  <c r="FX269" i="10" s="1"/>
  <c r="FV10" i="10"/>
  <c r="FV9" i="10" s="1"/>
  <c r="FV263" i="10" s="1"/>
  <c r="FV269" i="10" s="1"/>
  <c r="FT10" i="10"/>
  <c r="FT9" i="10" s="1"/>
  <c r="FT263" i="10" s="1"/>
  <c r="FT269" i="10" s="1"/>
  <c r="FP10" i="10"/>
  <c r="FP9" i="10" s="1"/>
  <c r="FP263" i="10" s="1"/>
  <c r="FP269" i="10" s="1"/>
  <c r="FN10" i="10"/>
  <c r="FN9" i="10" s="1"/>
  <c r="FN263" i="10" s="1"/>
  <c r="FN269" i="10" s="1"/>
  <c r="FL10" i="10"/>
  <c r="FL9" i="10" s="1"/>
  <c r="FL263" i="10" s="1"/>
  <c r="FL269" i="10" s="1"/>
  <c r="FJ10" i="10"/>
  <c r="FJ9" i="10" s="1"/>
  <c r="FJ263" i="10" s="1"/>
  <c r="FJ269" i="10" s="1"/>
  <c r="FH10" i="10"/>
  <c r="FH9" i="10" s="1"/>
  <c r="FH263" i="10" s="1"/>
  <c r="FH269" i="10" s="1"/>
  <c r="FF10" i="10"/>
  <c r="FF9" i="10" s="1"/>
  <c r="FF263" i="10" s="1"/>
  <c r="FF269" i="10" s="1"/>
  <c r="FD10" i="10"/>
  <c r="FD9" i="10" s="1"/>
  <c r="FD263" i="10" s="1"/>
  <c r="FD269" i="10" s="1"/>
  <c r="FB10" i="10"/>
  <c r="FB9" i="10" s="1"/>
  <c r="FB263" i="10" s="1"/>
  <c r="FB269" i="10" s="1"/>
  <c r="EZ10" i="10"/>
  <c r="EZ9" i="10" s="1"/>
  <c r="EZ263" i="10" s="1"/>
  <c r="EZ269" i="10" s="1"/>
  <c r="EY10" i="10"/>
  <c r="EY9" i="10" s="1"/>
  <c r="EY263" i="10" s="1"/>
  <c r="EY269" i="10" s="1"/>
  <c r="EX10" i="10"/>
  <c r="EX9" i="10" s="1"/>
  <c r="EX263" i="10" s="1"/>
  <c r="EX269" i="10" s="1"/>
  <c r="ET10" i="10"/>
  <c r="ET9" i="10" s="1"/>
  <c r="ET263" i="10" s="1"/>
  <c r="ET269" i="10" s="1"/>
  <c r="ER10" i="10"/>
  <c r="ER9" i="10" s="1"/>
  <c r="ER263" i="10" s="1"/>
  <c r="ER269" i="10" s="1"/>
  <c r="EN10" i="10"/>
  <c r="EN9" i="10" s="1"/>
  <c r="EL10" i="10"/>
  <c r="EJ10" i="10"/>
  <c r="BE9" i="10"/>
  <c r="BE263" i="10" s="1"/>
  <c r="BE272" i="10" s="1"/>
  <c r="FW10" i="10"/>
  <c r="FU10" i="10"/>
  <c r="FQ10" i="10"/>
  <c r="FO10" i="10"/>
  <c r="FK10" i="10"/>
  <c r="FI10" i="10"/>
  <c r="FG10" i="10"/>
  <c r="FE10" i="10"/>
  <c r="FC10" i="10"/>
  <c r="FA10" i="10"/>
  <c r="EW10" i="10"/>
  <c r="EU10" i="10"/>
  <c r="EO10" i="10"/>
  <c r="EK10" i="10"/>
  <c r="BF9" i="10"/>
  <c r="BF263" i="10" s="1"/>
  <c r="BF272" i="10" s="1"/>
  <c r="BD9" i="10"/>
  <c r="BD263" i="10" s="1"/>
  <c r="BD272" i="10" s="1"/>
  <c r="BB9" i="10"/>
  <c r="BB263" i="10" s="1"/>
  <c r="BB272" i="10" s="1"/>
  <c r="AZ9" i="10"/>
  <c r="AZ263" i="10" s="1"/>
  <c r="AZ272" i="10" s="1"/>
  <c r="AX9" i="10"/>
  <c r="AX263" i="10" s="1"/>
  <c r="AX272" i="10" s="1"/>
  <c r="AV9" i="10"/>
  <c r="AV263" i="10" s="1"/>
  <c r="AV272" i="10" s="1"/>
  <c r="AR9" i="10"/>
  <c r="AR263" i="10" s="1"/>
  <c r="AR272" i="10" s="1"/>
  <c r="AP9" i="10"/>
  <c r="AP263" i="10" s="1"/>
  <c r="AP272" i="10" s="1"/>
  <c r="AN9" i="10"/>
  <c r="AN263" i="10" s="1"/>
  <c r="AN272" i="10" s="1"/>
  <c r="AM9" i="10"/>
  <c r="AM263" i="10" s="1"/>
  <c r="AM272" i="10" s="1"/>
  <c r="AL9" i="10"/>
  <c r="AL263" i="10" s="1"/>
  <c r="AL272" i="10" s="1"/>
  <c r="AJ9" i="10"/>
  <c r="AJ263" i="10" s="1"/>
  <c r="AJ272" i="10" s="1"/>
  <c r="AH9" i="10"/>
  <c r="AH263" i="10" s="1"/>
  <c r="AH272" i="10" s="1"/>
  <c r="AF9" i="10"/>
  <c r="AF263" i="10" s="1"/>
  <c r="AF272" i="10" s="1"/>
  <c r="AD9" i="10"/>
  <c r="AD263" i="10" s="1"/>
  <c r="AD272" i="10" s="1"/>
  <c r="AB9" i="10"/>
  <c r="AB263" i="10" s="1"/>
  <c r="AB272" i="10" s="1"/>
  <c r="AA9" i="10"/>
  <c r="AA263" i="10" s="1"/>
  <c r="AA272" i="10" s="1"/>
  <c r="Z9" i="10"/>
  <c r="Z263" i="10" s="1"/>
  <c r="Z272" i="10" s="1"/>
  <c r="W9" i="10"/>
  <c r="W263" i="10" s="1"/>
  <c r="W272" i="10" s="1"/>
  <c r="V9" i="10"/>
  <c r="V263" i="10" s="1"/>
  <c r="V272" i="10" s="1"/>
  <c r="T9" i="10"/>
  <c r="T263" i="10" s="1"/>
  <c r="T272" i="10" s="1"/>
  <c r="Q9" i="10"/>
  <c r="Q263" i="10" s="1"/>
  <c r="Q272" i="10" s="1"/>
  <c r="P9" i="10"/>
  <c r="N9" i="10"/>
  <c r="L9" i="10"/>
  <c r="GF53" i="10" l="1"/>
  <c r="GE53" i="10"/>
  <c r="EJ164" i="10"/>
  <c r="EJ152" i="10" s="1"/>
  <c r="EJ138" i="10" s="1"/>
  <c r="EJ124" i="10" s="1"/>
  <c r="EJ110" i="10" s="1"/>
  <c r="GE110" i="10"/>
  <c r="EJ95" i="10"/>
  <c r="GE95" i="10"/>
  <c r="GE81" i="10"/>
  <c r="GF81" i="10"/>
  <c r="GE67" i="10"/>
  <c r="GF67" i="10"/>
  <c r="GF39" i="10"/>
  <c r="GF24" i="10"/>
  <c r="EK24" i="10"/>
  <c r="EL24" i="10"/>
  <c r="GE24" i="10"/>
  <c r="EL164" i="10"/>
  <c r="EL152" i="10" s="1"/>
  <c r="EL138" i="10" s="1"/>
  <c r="EL124" i="10" s="1"/>
  <c r="EL110" i="10" s="1"/>
  <c r="GE164" i="10"/>
  <c r="GF164" i="10"/>
  <c r="GF152" i="10"/>
  <c r="GE152" i="10"/>
  <c r="GE138" i="10"/>
  <c r="GF138" i="10"/>
  <c r="GF110" i="10"/>
  <c r="EL95" i="10"/>
  <c r="EL81" i="10" s="1"/>
  <c r="EL67" i="10" s="1"/>
  <c r="EL53" i="10" s="1"/>
  <c r="EL39" i="10" s="1"/>
  <c r="GF95" i="10"/>
  <c r="EQ263" i="10"/>
  <c r="EQ269" i="10" s="1"/>
  <c r="EJ24" i="10"/>
  <c r="GE39" i="10"/>
  <c r="EJ81" i="10"/>
  <c r="EJ67" i="10" s="1"/>
  <c r="EJ53" i="10" s="1"/>
  <c r="EJ39" i="10" s="1"/>
  <c r="EL9" i="10"/>
  <c r="AS9" i="10"/>
  <c r="AS263" i="10" s="1"/>
  <c r="AS272" i="10" s="1"/>
  <c r="Y9" i="10"/>
  <c r="Y263" i="10" s="1"/>
  <c r="Y272" i="10" s="1"/>
  <c r="AG9" i="10"/>
  <c r="AG263" i="10" s="1"/>
  <c r="AG272" i="10" s="1"/>
  <c r="L263" i="10"/>
  <c r="N263" i="10"/>
  <c r="EM11" i="10"/>
  <c r="AC9" i="10"/>
  <c r="AC263" i="10" s="1"/>
  <c r="AC272" i="10" s="1"/>
  <c r="AI9" i="10"/>
  <c r="AI263" i="10" s="1"/>
  <c r="AI272" i="10" s="1"/>
  <c r="EM10" i="10"/>
  <c r="GC11" i="10"/>
  <c r="AO9" i="10"/>
  <c r="AO263" i="10" s="1"/>
  <c r="AO272" i="10" s="1"/>
  <c r="AW9" i="10"/>
  <c r="AW263" i="10" s="1"/>
  <c r="AW272" i="10" s="1"/>
  <c r="FG9" i="10"/>
  <c r="FG263" i="10" s="1"/>
  <c r="FG269" i="10" s="1"/>
  <c r="FU9" i="10"/>
  <c r="FU263" i="10" s="1"/>
  <c r="FU269" i="10" s="1"/>
  <c r="FO9" i="10"/>
  <c r="FO263" i="10" s="1"/>
  <c r="FO269" i="10" s="1"/>
  <c r="EJ9" i="10"/>
  <c r="M9" i="10"/>
  <c r="AY9" i="10"/>
  <c r="AY263" i="10" s="1"/>
  <c r="AY272" i="10" s="1"/>
  <c r="AE9" i="10"/>
  <c r="AE263" i="10" s="1"/>
  <c r="AE272" i="10" s="1"/>
  <c r="AK9" i="10"/>
  <c r="AK263" i="10" s="1"/>
  <c r="AK272" i="10" s="1"/>
  <c r="AQ9" i="10"/>
  <c r="AQ263" i="10" s="1"/>
  <c r="AQ272" i="10" s="1"/>
  <c r="FK9" i="10"/>
  <c r="FK263" i="10" s="1"/>
  <c r="FK269" i="10" s="1"/>
  <c r="FM10" i="10"/>
  <c r="FM9" i="10" s="1"/>
  <c r="FM263" i="10" s="1"/>
  <c r="FM269" i="10" s="1"/>
  <c r="EK102" i="10"/>
  <c r="EK95" i="10" s="1"/>
  <c r="EK81" i="10" s="1"/>
  <c r="EK67" i="10" s="1"/>
  <c r="EK165" i="10"/>
  <c r="M110" i="10"/>
  <c r="EK118" i="10"/>
  <c r="EK166" i="10"/>
  <c r="M95" i="10"/>
  <c r="EK54" i="10"/>
  <c r="EO9" i="10"/>
  <c r="EO263" i="10" s="1"/>
  <c r="EO269" i="10" s="1"/>
  <c r="EW9" i="10"/>
  <c r="EW263" i="10" s="1"/>
  <c r="EW269" i="10" s="1"/>
  <c r="FC9" i="10"/>
  <c r="FC263" i="10" s="1"/>
  <c r="FC269" i="10" s="1"/>
  <c r="EK11" i="10"/>
  <c r="EK12" i="10"/>
  <c r="BC9" i="10"/>
  <c r="BC263" i="10" s="1"/>
  <c r="BC272" i="10" s="1"/>
  <c r="GA10" i="10"/>
  <c r="EU9" i="10"/>
  <c r="EU263" i="10" s="1"/>
  <c r="EU269" i="10" s="1"/>
  <c r="FA9" i="10"/>
  <c r="FA263" i="10" s="1"/>
  <c r="FA269" i="10" s="1"/>
  <c r="FE9" i="10"/>
  <c r="FE263" i="10" s="1"/>
  <c r="FE269" i="10" s="1"/>
  <c r="FI9" i="10"/>
  <c r="FI263" i="10" s="1"/>
  <c r="FI269" i="10" s="1"/>
  <c r="FQ9" i="10"/>
  <c r="FQ263" i="10" s="1"/>
  <c r="FQ269" i="10" s="1"/>
  <c r="FW9" i="10"/>
  <c r="FW263" i="10" s="1"/>
  <c r="FW269" i="10" s="1"/>
  <c r="GC10" i="10"/>
  <c r="FY11" i="10"/>
  <c r="ES11" i="10"/>
  <c r="EV11" i="10"/>
  <c r="EM9" i="10" l="1"/>
  <c r="EM263" i="10" s="1"/>
  <c r="EM269" i="10" s="1"/>
  <c r="EK164" i="10"/>
  <c r="EK152" i="10" s="1"/>
  <c r="EK138" i="10" s="1"/>
  <c r="EK124" i="10" s="1"/>
  <c r="EK110" i="10" s="1"/>
  <c r="EK53" i="10"/>
  <c r="EK39" i="10" s="1"/>
  <c r="GF11" i="10"/>
  <c r="GE11" i="10"/>
  <c r="EK9" i="10"/>
  <c r="EV10" i="10"/>
  <c r="X9" i="10"/>
  <c r="X263" i="10" s="1"/>
  <c r="X272" i="10" s="1"/>
  <c r="BA9" i="10"/>
  <c r="BA263" i="10" s="1"/>
  <c r="BA272" i="10" s="1"/>
  <c r="FY10" i="10"/>
  <c r="GC9" i="10"/>
  <c r="GC263" i="10" s="1"/>
  <c r="GC269" i="10" s="1"/>
  <c r="U9" i="10"/>
  <c r="U263" i="10" s="1"/>
  <c r="U272" i="10" s="1"/>
  <c r="ES10" i="10"/>
  <c r="GA9" i="10"/>
  <c r="GA263" i="10" s="1"/>
  <c r="GA269" i="10" s="1"/>
  <c r="GE10" i="10" l="1"/>
  <c r="BG9" i="10"/>
  <c r="BG263" i="10" s="1"/>
  <c r="BG272" i="10" s="1"/>
  <c r="ES9" i="10"/>
  <c r="ES263" i="10" s="1"/>
  <c r="ES269" i="10" s="1"/>
  <c r="GF10" i="10"/>
  <c r="BH9" i="10"/>
  <c r="BH263" i="10" s="1"/>
  <c r="BH272" i="10" s="1"/>
  <c r="FY9" i="10"/>
  <c r="FY263" i="10" s="1"/>
  <c r="FY269" i="10" s="1"/>
  <c r="EV9" i="10"/>
  <c r="EV263" i="10" s="1"/>
  <c r="EV269" i="10" s="1"/>
  <c r="GE9" i="10" l="1"/>
  <c r="GE263" i="10" s="1"/>
  <c r="GE269" i="10" s="1"/>
  <c r="GF9" i="10"/>
  <c r="GF263" i="10" s="1"/>
  <c r="GF269" i="10" s="1"/>
  <c r="EJ227" i="10" l="1"/>
  <c r="EJ215" i="10"/>
  <c r="EJ203" i="10" s="1"/>
  <c r="EJ191" i="10" s="1"/>
  <c r="EJ179" i="10" s="1"/>
  <c r="EK215" i="10"/>
  <c r="EK203" i="10"/>
  <c r="EK191" i="10"/>
  <c r="EK179" i="10" s="1"/>
  <c r="EL227" i="10"/>
  <c r="EJ263" i="10" l="1"/>
  <c r="EK263" i="10"/>
  <c r="EL215" i="10"/>
  <c r="EL203" i="10" s="1"/>
  <c r="EL191" i="10" s="1"/>
  <c r="EL263" i="10" l="1"/>
  <c r="BZ215" i="10" l="1"/>
  <c r="BZ203" i="10" s="1"/>
  <c r="BZ191" i="10" s="1"/>
  <c r="BZ179" i="10" s="1"/>
  <c r="BZ263" i="10" s="1"/>
  <c r="P215" i="10"/>
  <c r="P203" i="10" s="1"/>
  <c r="M203" i="10" l="1"/>
  <c r="P191" i="10"/>
  <c r="M215" i="10"/>
  <c r="M191" i="10" l="1"/>
  <c r="P179" i="10"/>
  <c r="P263" i="10" s="1"/>
  <c r="M179" i="10"/>
  <c r="M263" i="10" s="1"/>
  <c r="P251" i="10" l="1"/>
  <c r="M251" i="10" s="1"/>
  <c r="P272" i="10"/>
  <c r="EN239" i="10"/>
  <c r="EN227" i="10"/>
  <c r="EN215" i="10"/>
  <c r="EN203" i="10" s="1"/>
  <c r="EN191" i="10" s="1"/>
  <c r="EN179" i="10" s="1"/>
  <c r="EN263" i="10" l="1"/>
  <c r="EN269" i="10" s="1"/>
  <c r="CB239" i="10"/>
  <c r="CB227" i="10" l="1"/>
  <c r="CB215" i="10" s="1"/>
  <c r="CB203" i="10" s="1"/>
  <c r="CB191" i="10" s="1"/>
  <c r="CB179" i="10" s="1"/>
  <c r="CB263" i="10" l="1"/>
  <c r="CB269" i="10" s="1"/>
</calcChain>
</file>

<file path=xl/sharedStrings.xml><?xml version="1.0" encoding="utf-8"?>
<sst xmlns="http://schemas.openxmlformats.org/spreadsheetml/2006/main" count="1059" uniqueCount="227">
  <si>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</si>
  <si>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</si>
  <si>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</si>
  <si>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</si>
  <si>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</si>
  <si>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</si>
  <si>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</si>
  <si>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</si>
  <si>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</si>
  <si>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</si>
  <si>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</si>
  <si>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</si>
  <si>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</si>
  <si>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</si>
  <si>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</si>
  <si>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</si>
  <si>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</si>
  <si>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</si>
  <si>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</si>
  <si>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</si>
  <si>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</si>
  <si>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</si>
  <si>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</si>
  <si>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</si>
  <si>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</si>
  <si>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</si>
  <si>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</si>
  <si>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</si>
  <si>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</si>
  <si>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</si>
  <si>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</si>
  <si>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</si>
  <si>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</si>
  <si>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</si>
  <si>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</si>
  <si>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</si>
  <si>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</si>
  <si>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</si>
  <si>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</si>
  <si>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</si>
  <si>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</si>
  <si>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</si>
  <si>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</si>
  <si>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</si>
  <si>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</si>
  <si>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</si>
  <si>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</si>
  <si>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</si>
  <si>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</si>
  <si>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</si>
  <si>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первое полугодие 2019-2020  учебного года</t>
  </si>
  <si>
    <t>на второе полугодие 2019-2020   учебного года</t>
  </si>
  <si>
    <t>на 2019-2020  учебный год</t>
  </si>
  <si>
    <t>.</t>
  </si>
  <si>
    <t>кафедры философии</t>
  </si>
  <si>
    <t>начальник кафедры</t>
  </si>
  <si>
    <t>Аблеев С.Р. д.ф.н., доцент</t>
  </si>
  <si>
    <t>Марченя П.П. к.и.н., доцент</t>
  </si>
  <si>
    <t>зам.нач. кафедры</t>
  </si>
  <si>
    <t>Стрелкова Н.В. к.с.н., доцент</t>
  </si>
  <si>
    <t>Гладилин А.П. д.ф.н., проф.</t>
  </si>
  <si>
    <t>профессор</t>
  </si>
  <si>
    <t>Гришин А.А. к.ф.н., проф.</t>
  </si>
  <si>
    <t>Золкин А.Л. д.ф.н., доцент</t>
  </si>
  <si>
    <t>Кушнаренко И.А. д.ф.н., доцент</t>
  </si>
  <si>
    <t>Медушевская Н.Ф. д.ю.н., доц.</t>
  </si>
  <si>
    <t>доцент</t>
  </si>
  <si>
    <t>Галанина Н.В. к.ф.н.</t>
  </si>
  <si>
    <t>Горохова В.В. к.и.н.</t>
  </si>
  <si>
    <t>Митин А.В. к.ф.н.</t>
  </si>
  <si>
    <t>Ткаченко А.Г. к.ф.н, доцент</t>
  </si>
  <si>
    <t>Фролова Т.Н. к.с.н., доцент</t>
  </si>
  <si>
    <t>Чернова И.Б. к.ф.н., доцент</t>
  </si>
  <si>
    <t>Шашурина Г.В. к.с.н., доцент</t>
  </si>
  <si>
    <t>Пылев С.С. к.ф.н., проф.</t>
  </si>
  <si>
    <t>Васечко А.А. к.ю.н.</t>
  </si>
  <si>
    <t>ст.преподаватель</t>
  </si>
  <si>
    <t>Михалев С.В. к.ф.н.</t>
  </si>
  <si>
    <t>Щелоков К.С. к.ю.н.</t>
  </si>
  <si>
    <t>ИиФН</t>
  </si>
  <si>
    <t>очная</t>
  </si>
  <si>
    <t>ФПНПиНК</t>
  </si>
  <si>
    <t>1.1</t>
  </si>
  <si>
    <t>Вступ.экз.</t>
  </si>
  <si>
    <t>1 год</t>
  </si>
  <si>
    <t>ФО</t>
  </si>
  <si>
    <t>1.2</t>
  </si>
  <si>
    <t xml:space="preserve">40.07.01 </t>
  </si>
  <si>
    <t>очная (ин)</t>
  </si>
  <si>
    <t>1.3</t>
  </si>
  <si>
    <t>Логика</t>
  </si>
  <si>
    <t>40.05.02</t>
  </si>
  <si>
    <t>заоч (6)</t>
  </si>
  <si>
    <t>ФЗО</t>
  </si>
  <si>
    <t>1 ЗПД 2,4</t>
  </si>
  <si>
    <t>40.05.01</t>
  </si>
  <si>
    <t>1 знб 1-2</t>
  </si>
  <si>
    <t>Философия</t>
  </si>
  <si>
    <t>40.05.03</t>
  </si>
  <si>
    <t>ИСЭ</t>
  </si>
  <si>
    <t>2Е 207</t>
  </si>
  <si>
    <t>канд.минимум</t>
  </si>
  <si>
    <t>МПФ</t>
  </si>
  <si>
    <t>2 З 209-210</t>
  </si>
  <si>
    <t>2 З 210-211</t>
  </si>
  <si>
    <t>ФПСОПП</t>
  </si>
  <si>
    <t>2А-1 202-203</t>
  </si>
  <si>
    <t>ФПИС(экс)</t>
  </si>
  <si>
    <t>2С(экс) 234</t>
  </si>
  <si>
    <t>2 З 209</t>
  </si>
  <si>
    <t xml:space="preserve">1 ВПД- уст. </t>
  </si>
  <si>
    <t>2 уст</t>
  </si>
  <si>
    <t>1 ВПД 1,3,5,7</t>
  </si>
  <si>
    <t>1 знб -уст.</t>
  </si>
  <si>
    <t xml:space="preserve">1 ЗПД - уст. </t>
  </si>
  <si>
    <t>2Е 207 208</t>
  </si>
  <si>
    <t>2А-1 201-203</t>
  </si>
  <si>
    <t>2С(экс) 235</t>
  </si>
  <si>
    <t>ПЭиСЭ</t>
  </si>
  <si>
    <t>ФПИС(след)</t>
  </si>
  <si>
    <t>2С(след) 233</t>
  </si>
  <si>
    <t>10.05.05</t>
  </si>
  <si>
    <t>ФПСОИБ</t>
  </si>
  <si>
    <t>2И 228-229</t>
  </si>
  <si>
    <t>1С(экс) 128</t>
  </si>
  <si>
    <t>ИПСОПР</t>
  </si>
  <si>
    <t>2 Г-2 221</t>
  </si>
  <si>
    <t>2 Г-2 220</t>
  </si>
  <si>
    <t>заочная</t>
  </si>
  <si>
    <t>2 з/о</t>
  </si>
  <si>
    <t>2В-1 215</t>
  </si>
  <si>
    <t>2В-2 216</t>
  </si>
  <si>
    <t>4 Л 420,421</t>
  </si>
  <si>
    <t>ОПД</t>
  </si>
  <si>
    <t>1Е 105-106</t>
  </si>
  <si>
    <t>4Г 416-418</t>
  </si>
  <si>
    <t xml:space="preserve">1 ВПД уст. </t>
  </si>
  <si>
    <t>44.05.01(ПиПДП)</t>
  </si>
  <si>
    <t>2 ВП 1-2</t>
  </si>
  <si>
    <t xml:space="preserve">2 ЗПД уст. </t>
  </si>
  <si>
    <t>4 уст</t>
  </si>
  <si>
    <t xml:space="preserve">2 знб уст. </t>
  </si>
  <si>
    <t xml:space="preserve">1 ВП уст. </t>
  </si>
  <si>
    <t>2С(экс) 236</t>
  </si>
  <si>
    <t>1 з/о</t>
  </si>
  <si>
    <t>2Г-1 218-219</t>
  </si>
  <si>
    <t>ЭНИ</t>
  </si>
  <si>
    <t>2.3</t>
  </si>
  <si>
    <t>МПиПНИ</t>
  </si>
  <si>
    <t>1.1 1.2.</t>
  </si>
  <si>
    <t>2.1 2.2.</t>
  </si>
  <si>
    <t>3 з/о</t>
  </si>
  <si>
    <t>очная(ГП)</t>
  </si>
  <si>
    <t>1З 107</t>
  </si>
  <si>
    <t>2З 209-210</t>
  </si>
  <si>
    <t>37.05.02</t>
  </si>
  <si>
    <t>ИПСД ОВД</t>
  </si>
  <si>
    <t>1П 125</t>
  </si>
  <si>
    <t>44.05.01</t>
  </si>
  <si>
    <t>1П(СП) 126</t>
  </si>
  <si>
    <t>2А-2 204-205</t>
  </si>
  <si>
    <t>2С(сл) 233</t>
  </si>
  <si>
    <t>ФПИС(псих)</t>
  </si>
  <si>
    <t>2С(пс) 237 238</t>
  </si>
  <si>
    <t>2А-2 204-206</t>
  </si>
  <si>
    <t>1 знб - уст</t>
  </si>
  <si>
    <t>1 уст</t>
  </si>
  <si>
    <t>1 ЗПД 1,3,5</t>
  </si>
  <si>
    <t>Основы философии</t>
  </si>
  <si>
    <t>40.02.02</t>
  </si>
  <si>
    <t>заоч (3)</t>
  </si>
  <si>
    <t>1 СПО</t>
  </si>
  <si>
    <t>1 ЗПД уст.</t>
  </si>
  <si>
    <t xml:space="preserve">1 СПО уст. </t>
  </si>
  <si>
    <t>ЭКС ОВД</t>
  </si>
  <si>
    <t>РиОПРЭ</t>
  </si>
  <si>
    <t>1 знб</t>
  </si>
  <si>
    <t>2В-2 216-217</t>
  </si>
  <si>
    <t>2В-1 213-214</t>
  </si>
  <si>
    <t>ФПИС(иб)</t>
  </si>
  <si>
    <t>1С(иб) 129</t>
  </si>
  <si>
    <t xml:space="preserve">1 знб уст. </t>
  </si>
  <si>
    <t>2 ВП</t>
  </si>
  <si>
    <t>очная(МП)</t>
  </si>
  <si>
    <t>4З 409</t>
  </si>
  <si>
    <t>8ф</t>
  </si>
  <si>
    <t>очная(Мигр)</t>
  </si>
  <si>
    <t>4З 411</t>
  </si>
  <si>
    <t>2В-2 217</t>
  </si>
  <si>
    <t>4 Л 422,423</t>
  </si>
  <si>
    <t>1В 110-113</t>
  </si>
  <si>
    <t>1Г (Л) 114-116</t>
  </si>
  <si>
    <t>2Е 208</t>
  </si>
  <si>
    <t>4В 412-415</t>
  </si>
  <si>
    <t>2 З 211-212</t>
  </si>
  <si>
    <t>2П  231-232</t>
  </si>
  <si>
    <t>2П 230</t>
  </si>
  <si>
    <t>1А 101-104</t>
  </si>
  <si>
    <t>1З 107-109</t>
  </si>
  <si>
    <t>1С(сл) 127</t>
  </si>
  <si>
    <t>1С(пс) 130</t>
  </si>
  <si>
    <t>ФПСППООП</t>
  </si>
  <si>
    <t>2Д 222-224</t>
  </si>
  <si>
    <t>1Д 117-120</t>
  </si>
  <si>
    <t>3 ЗПД</t>
  </si>
  <si>
    <t>2ф</t>
  </si>
  <si>
    <t>5П 538, 539</t>
  </si>
  <si>
    <t>5С (пс) 547</t>
  </si>
  <si>
    <t>4 Л 420-423</t>
  </si>
  <si>
    <t>2А-2 206</t>
  </si>
  <si>
    <t>2 знб 1-2</t>
  </si>
  <si>
    <t>1 ВПД 2,4,6</t>
  </si>
  <si>
    <t>6 ЗПД 1-5</t>
  </si>
  <si>
    <t>11ф</t>
  </si>
  <si>
    <t>1И 123-124</t>
  </si>
  <si>
    <t>2З 211 212</t>
  </si>
  <si>
    <t xml:space="preserve">5 ЗПД уст. </t>
  </si>
  <si>
    <t>10 уст</t>
  </si>
  <si>
    <t>3 ЗПД 2,4</t>
  </si>
  <si>
    <t>3 знб</t>
  </si>
  <si>
    <t>38.05.01</t>
  </si>
  <si>
    <t>ФПСПЭБиПК</t>
  </si>
  <si>
    <t>2Ж 225-227</t>
  </si>
  <si>
    <t>2 З 212</t>
  </si>
  <si>
    <t>1Ж 121-122</t>
  </si>
  <si>
    <t>3 ЗПД 1,3,5</t>
  </si>
  <si>
    <t>Начальник кафедры философии полковник полиции _______________________________________________________ С.Р.Аблеев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</si>
</sst>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4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i/>
      <sz val="14"/>
      <name val="Times New Roman Cyr"/>
      <charset val="204"/>
    </font>
    <font>
      <sz val="14"/>
      <color theme="0"/>
      <name val="Times New Roman Cyr"/>
      <family val="1"/>
      <charset val="204"/>
    </font>
    <font>
      <b/>
      <sz val="14"/>
      <color theme="0"/>
      <name val="Times New Roman Cyr"/>
      <family val="1"/>
      <charset val="204"/>
    </font>
    <font>
      <sz val="10"/>
      <color rgb="FFFF0000"/>
      <name val="Arial Cyr"/>
      <charset val="204"/>
    </font>
    <font>
      <i/>
      <sz val="10"/>
      <name val="Arial Cyr"/>
      <charset val="204"/>
    </font>
    <font>
      <sz val="10"/>
      <color theme="1"/>
      <name val="Arial Cyr"/>
      <charset val="204"/>
    </font>
    <font>
      <i/>
      <sz val="10"/>
      <color theme="1"/>
      <name val="Arial Cyr"/>
      <charset val="204"/>
    </font>
    <font>
      <i/>
      <sz val="10"/>
      <color theme="1"/>
      <name val="Arial Cyr"/>
      <family val="2"/>
      <charset val="204"/>
    </font>
    <font>
      <b/>
      <sz val="14"/>
      <name val="Times New Roman Cyr"/>
      <family val="1"/>
      <charset val="204"/>
    </font>
    <font>
      <b/>
      <sz val="10"/>
      <name val="Arial Cyr"/>
      <charset val="204"/>
    </font>
    <font>
      <b/>
      <sz val="14"/>
      <color theme="0"/>
      <name val="Times New Roman Cyr"/>
      <charset val="204"/>
    </font>
    <font>
      <sz val="14"/>
      <color theme="0"/>
      <name val="Times New Roman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Fill="1" applyBorder="1"/>
    <xf numFmtId="0" fontId="2" fillId="0" borderId="0" xfId="0" applyFont="1" applyFill="1"/>
    <xf numFmtId="164" fontId="3" fillId="0" borderId="0" xfId="0" applyNumberFormat="1" applyFont="1" applyFill="1"/>
    <xf numFmtId="0" fontId="2" fillId="0" borderId="0" xfId="0" applyFont="1" applyFill="1" applyBorder="1"/>
    <xf numFmtId="164" fontId="0" fillId="0" borderId="0" xfId="0" applyNumberFormat="1" applyFill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7" fillId="0" borderId="0" xfId="0" applyFont="1" applyFill="1" applyBorder="1"/>
    <xf numFmtId="1" fontId="0" fillId="0" borderId="0" xfId="0" applyNumberFormat="1" applyFill="1"/>
    <xf numFmtId="164" fontId="2" fillId="0" borderId="0" xfId="0" applyNumberFormat="1" applyFont="1" applyFill="1"/>
    <xf numFmtId="0" fontId="3" fillId="0" borderId="0" xfId="0" applyFont="1" applyFill="1"/>
    <xf numFmtId="0" fontId="8" fillId="0" borderId="0" xfId="0" applyFont="1" applyFill="1"/>
    <xf numFmtId="0" fontId="12" fillId="0" borderId="0" xfId="0" applyFont="1" applyFill="1"/>
    <xf numFmtId="0" fontId="0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1" fontId="10" fillId="0" borderId="0" xfId="0" applyNumberFormat="1" applyFont="1" applyFill="1"/>
    <xf numFmtId="1" fontId="5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3" fillId="0" borderId="0" xfId="0" applyNumberFormat="1" applyFont="1" applyFill="1" applyBorder="1"/>
    <xf numFmtId="0" fontId="0" fillId="0" borderId="1" xfId="0" applyBorder="1"/>
    <xf numFmtId="0" fontId="2" fillId="0" borderId="1" xfId="0" applyFont="1" applyFill="1" applyBorder="1"/>
    <xf numFmtId="0" fontId="8" fillId="0" borderId="1" xfId="0" applyFont="1" applyFill="1" applyBorder="1"/>
    <xf numFmtId="0" fontId="12" fillId="0" borderId="1" xfId="0" applyFont="1" applyFill="1" applyBorder="1"/>
    <xf numFmtId="0" fontId="2" fillId="0" borderId="1" xfId="0" applyFont="1" applyFill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2" fillId="0" borderId="1" xfId="0" applyFont="1" applyFill="1" applyBorder="1" applyAlignment="1">
      <alignment vertical="center" textRotation="90" wrapText="1"/>
    </xf>
    <xf numFmtId="0" fontId="6" fillId="0" borderId="1" xfId="0" applyFont="1" applyFill="1" applyBorder="1"/>
    <xf numFmtId="164" fontId="2" fillId="0" borderId="1" xfId="0" applyNumberFormat="1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" fontId="15" fillId="0" borderId="1" xfId="0" applyNumberFormat="1" applyFont="1" applyFill="1" applyBorder="1"/>
    <xf numFmtId="1" fontId="5" fillId="0" borderId="1" xfId="0" applyNumberFormat="1" applyFont="1" applyFill="1" applyBorder="1"/>
    <xf numFmtId="1" fontId="0" fillId="0" borderId="1" xfId="0" applyNumberFormat="1" applyFill="1" applyBorder="1"/>
    <xf numFmtId="2" fontId="0" fillId="0" borderId="1" xfId="0" applyNumberFormat="1" applyFill="1" applyBorder="1"/>
    <xf numFmtId="1" fontId="1" fillId="0" borderId="1" xfId="0" applyNumberFormat="1" applyFont="1" applyFill="1" applyBorder="1"/>
    <xf numFmtId="164" fontId="5" fillId="0" borderId="1" xfId="0" applyNumberFormat="1" applyFont="1" applyFill="1" applyBorder="1"/>
    <xf numFmtId="164" fontId="0" fillId="0" borderId="1" xfId="0" applyNumberFormat="1" applyFill="1" applyBorder="1"/>
    <xf numFmtId="0" fontId="0" fillId="0" borderId="1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1" fontId="10" fillId="0" borderId="1" xfId="0" applyNumberFormat="1" applyFont="1" applyFill="1" applyBorder="1"/>
    <xf numFmtId="164" fontId="1" fillId="0" borderId="1" xfId="0" applyNumberFormat="1" applyFont="1" applyFill="1" applyBorder="1"/>
    <xf numFmtId="164" fontId="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49" fontId="2" fillId="0" borderId="1" xfId="0" applyNumberFormat="1" applyFont="1" applyFill="1" applyBorder="1"/>
    <xf numFmtId="49" fontId="3" fillId="0" borderId="1" xfId="0" applyNumberFormat="1" applyFont="1" applyFill="1" applyBorder="1"/>
    <xf numFmtId="165" fontId="0" fillId="0" borderId="1" xfId="0" applyNumberForma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1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7" fillId="0" borderId="1" xfId="0" applyNumberFormat="1" applyFont="1" applyFill="1" applyBorder="1"/>
    <xf numFmtId="0" fontId="0" fillId="0" borderId="1" xfId="0" applyFill="1" applyBorder="1" applyAlignment="1">
      <alignment horizontal="center" vertical="top"/>
    </xf>
    <xf numFmtId="0" fontId="6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164" fontId="6" fillId="0" borderId="1" xfId="0" applyNumberFormat="1" applyFont="1" applyFill="1" applyBorder="1"/>
    <xf numFmtId="0" fontId="1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9" fontId="9" fillId="0" borderId="1" xfId="0" applyNumberFormat="1" applyFont="1" applyFill="1" applyBorder="1"/>
    <xf numFmtId="164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center"/>
    </xf>
    <xf numFmtId="164" fontId="20" fillId="0" borderId="1" xfId="0" applyNumberFormat="1" applyFont="1" applyFill="1" applyBorder="1"/>
    <xf numFmtId="164" fontId="21" fillId="0" borderId="1" xfId="0" applyNumberFormat="1" applyFont="1" applyFill="1" applyBorder="1"/>
    <xf numFmtId="164" fontId="14" fillId="0" borderId="1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164" fontId="16" fillId="0" borderId="1" xfId="0" applyNumberFormat="1" applyFont="1" applyFill="1" applyBorder="1" applyAlignment="1">
      <alignment horizontal="center"/>
    </xf>
    <xf numFmtId="1" fontId="16" fillId="0" borderId="1" xfId="0" applyNumberFormat="1" applyFont="1" applyFill="1" applyBorder="1" applyAlignment="1">
      <alignment horizontal="center"/>
    </xf>
    <xf numFmtId="1" fontId="17" fillId="0" borderId="1" xfId="0" applyNumberFormat="1" applyFont="1" applyFill="1" applyBorder="1" applyAlignment="1">
      <alignment horizontal="center"/>
    </xf>
    <xf numFmtId="1" fontId="18" fillId="0" borderId="1" xfId="0" applyNumberFormat="1" applyFont="1" applyFill="1" applyBorder="1" applyAlignment="1">
      <alignment horizontal="center"/>
    </xf>
    <xf numFmtId="2" fontId="17" fillId="0" borderId="1" xfId="0" applyNumberFormat="1" applyFont="1" applyFill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" fontId="6" fillId="0" borderId="1" xfId="0" applyNumberFormat="1" applyFont="1" applyFill="1" applyBorder="1"/>
    <xf numFmtId="1" fontId="2" fillId="0" borderId="1" xfId="0" applyNumberFormat="1" applyFont="1" applyFill="1" applyBorder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272"/>
  <sheetViews>
    <sheetView tabSelected="1" view="pageBreakPreview" topLeftCell="CE1" zoomScale="59" zoomScaleNormal="70" zoomScaleSheetLayoutView="59" zoomScalePageLayoutView="59" workbookViewId="0">
      <pane ySplit="7" topLeftCell="A8" activePane="bottomLeft" state="frozen"/>
      <selection pane="bottomLeft" activeCell="FU164" sqref="FU164"/>
    </sheetView>
  </sheetViews>
  <sheetFormatPr defaultRowHeight="19.5" x14ac:dyDescent="0.35"/>
  <cols>
    <col min="1" max="1" width="8.5703125" style="112" customWidth="1"/>
    <col min="2" max="2" width="39.28515625" style="4" customWidth="1"/>
    <col min="3" max="3" width="24.28515625" style="4" customWidth="1"/>
    <col min="4" max="4" width="16.140625" style="112" customWidth="1"/>
    <col min="5" max="6" width="16.7109375" style="112" hidden="1" customWidth="1"/>
    <col min="7" max="11" width="8.5703125" style="112" hidden="1" customWidth="1"/>
    <col min="12" max="12" width="9.5703125" style="112" hidden="1" customWidth="1"/>
    <col min="13" max="13" width="10" style="112" hidden="1" customWidth="1"/>
    <col min="14" max="14" width="9" style="112" hidden="1" customWidth="1"/>
    <col min="15" max="15" width="10.7109375" style="112" customWidth="1"/>
    <col min="16" max="16" width="11.5703125" style="112" hidden="1" customWidth="1"/>
    <col min="17" max="17" width="9.5703125" style="112" customWidth="1"/>
    <col min="18" max="18" width="10.5703125" style="112" hidden="1" customWidth="1"/>
    <col min="19" max="19" width="9.28515625" style="112" customWidth="1"/>
    <col min="20" max="20" width="10.5703125" style="112" hidden="1" customWidth="1"/>
    <col min="21" max="21" width="9.28515625" style="112" hidden="1" customWidth="1"/>
    <col min="22" max="22" width="6.85546875" style="112" hidden="1" customWidth="1"/>
    <col min="23" max="23" width="6.28515625" style="112" hidden="1" customWidth="1"/>
    <col min="24" max="25" width="7.7109375" style="112" customWidth="1"/>
    <col min="26" max="26" width="7.7109375" style="112" hidden="1" customWidth="1"/>
    <col min="27" max="28" width="6.42578125" style="112" hidden="1" customWidth="1"/>
    <col min="29" max="30" width="5.85546875" style="112" hidden="1" customWidth="1"/>
    <col min="31" max="32" width="7.140625" style="112" hidden="1" customWidth="1"/>
    <col min="33" max="34" width="6.42578125" style="112" hidden="1" customWidth="1"/>
    <col min="35" max="35" width="9.85546875" style="112" customWidth="1"/>
    <col min="36" max="36" width="6.85546875" style="112" hidden="1" customWidth="1"/>
    <col min="37" max="37" width="7.5703125" style="112" customWidth="1"/>
    <col min="38" max="38" width="7.5703125" style="112" hidden="1" customWidth="1"/>
    <col min="39" max="39" width="11.7109375" style="112" customWidth="1"/>
    <col min="40" max="40" width="7.28515625" style="112" hidden="1" customWidth="1"/>
    <col min="41" max="42" width="6.5703125" style="112" hidden="1" customWidth="1"/>
    <col min="43" max="44" width="6.28515625" style="112" hidden="1" customWidth="1"/>
    <col min="45" max="45" width="8" style="112" customWidth="1"/>
    <col min="46" max="46" width="6.28515625" style="112" hidden="1" customWidth="1"/>
    <col min="47" max="47" width="8.5703125" style="112" customWidth="1"/>
    <col min="48" max="48" width="6.28515625" style="112" hidden="1" customWidth="1"/>
    <col min="49" max="49" width="8.5703125" style="112" customWidth="1"/>
    <col min="50" max="50" width="6.28515625" style="112" hidden="1" customWidth="1"/>
    <col min="51" max="51" width="7.85546875" style="112" customWidth="1"/>
    <col min="52" max="52" width="6.140625" style="112" hidden="1" customWidth="1"/>
    <col min="53" max="53" width="6.42578125" style="112" customWidth="1"/>
    <col min="54" max="54" width="6.42578125" style="112" hidden="1" customWidth="1"/>
    <col min="55" max="55" width="11.7109375" style="112" hidden="1" customWidth="1"/>
    <col min="56" max="57" width="7" style="112" hidden="1" customWidth="1"/>
    <col min="58" max="58" width="5.5703125" style="112" hidden="1" customWidth="1"/>
    <col min="59" max="59" width="11.28515625" style="112" customWidth="1"/>
    <col min="60" max="60" width="13.7109375" style="112" customWidth="1"/>
    <col min="61" max="61" width="7.28515625" style="2" hidden="1" customWidth="1"/>
    <col min="62" max="62" width="8.85546875" style="2" hidden="1" customWidth="1"/>
    <col min="63" max="63" width="7" style="2" hidden="1" customWidth="1"/>
    <col min="64" max="64" width="15.7109375" style="2" customWidth="1"/>
    <col min="65" max="65" width="9.28515625" style="112" bestFit="1" customWidth="1"/>
    <col min="66" max="66" width="38.42578125" style="2" customWidth="1"/>
    <col min="67" max="67" width="21.5703125" style="2" customWidth="1"/>
    <col min="68" max="68" width="12.28515625" style="112" customWidth="1"/>
    <col min="69" max="69" width="14.5703125" style="2" hidden="1" customWidth="1"/>
    <col min="70" max="70" width="18.140625" style="2" hidden="1" customWidth="1"/>
    <col min="71" max="71" width="9.85546875" style="2" hidden="1" customWidth="1"/>
    <col min="72" max="75" width="8.5703125" style="2" hidden="1" customWidth="1"/>
    <col min="76" max="76" width="15.140625" style="2" hidden="1" customWidth="1"/>
    <col min="77" max="77" width="9.7109375" style="2" hidden="1" customWidth="1"/>
    <col min="78" max="78" width="11" style="2" hidden="1" customWidth="1"/>
    <col min="79" max="79" width="9.85546875" style="2" customWidth="1"/>
    <col min="80" max="80" width="10.140625" style="2" hidden="1" customWidth="1"/>
    <col min="81" max="81" width="10.140625" style="2" customWidth="1"/>
    <col min="82" max="82" width="9.28515625" style="2" hidden="1" customWidth="1"/>
    <col min="83" max="83" width="10.42578125" style="2" customWidth="1"/>
    <col min="84" max="84" width="9.28515625" style="2" hidden="1" customWidth="1"/>
    <col min="85" max="85" width="10.42578125" style="2" hidden="1" customWidth="1"/>
    <col min="86" max="86" width="9.85546875" style="2" hidden="1" customWidth="1"/>
    <col min="87" max="87" width="9.7109375" style="2" hidden="1" customWidth="1"/>
    <col min="88" max="89" width="7.7109375" style="2" customWidth="1"/>
    <col min="90" max="90" width="8" style="2" hidden="1" customWidth="1"/>
    <col min="91" max="92" width="6.42578125" style="2" hidden="1" customWidth="1"/>
    <col min="93" max="94" width="5.85546875" style="2" hidden="1" customWidth="1"/>
    <col min="95" max="96" width="7.140625" style="2" hidden="1" customWidth="1"/>
    <col min="97" max="98" width="6.42578125" style="2" hidden="1" customWidth="1"/>
    <col min="99" max="99" width="6.85546875" style="2" customWidth="1"/>
    <col min="100" max="100" width="6.85546875" style="2" hidden="1" customWidth="1"/>
    <col min="101" max="101" width="7.5703125" style="2" customWidth="1"/>
    <col min="102" max="102" width="7.5703125" style="2" hidden="1" customWidth="1"/>
    <col min="103" max="103" width="9.5703125" style="2" customWidth="1"/>
    <col min="104" max="104" width="7.28515625" style="2" hidden="1" customWidth="1"/>
    <col min="105" max="105" width="6.5703125" style="2" customWidth="1"/>
    <col min="106" max="106" width="6.5703125" style="2" hidden="1" customWidth="1"/>
    <col min="107" max="107" width="6.28515625" style="2" customWidth="1"/>
    <col min="108" max="108" width="6.28515625" style="2" hidden="1" customWidth="1"/>
    <col min="109" max="109" width="9.140625" style="2" customWidth="1"/>
    <col min="110" max="111" width="9.140625" style="2" hidden="1" customWidth="1"/>
    <col min="112" max="114" width="6.28515625" style="2" hidden="1" customWidth="1"/>
    <col min="115" max="115" width="8" style="2" customWidth="1"/>
    <col min="116" max="116" width="6.140625" style="2" hidden="1" customWidth="1"/>
    <col min="117" max="117" width="6.85546875" style="2" customWidth="1"/>
    <col min="118" max="118" width="6.42578125" style="2" hidden="1" customWidth="1"/>
    <col min="119" max="119" width="8.42578125" style="2" customWidth="1"/>
    <col min="120" max="121" width="7" style="2" hidden="1" customWidth="1"/>
    <col min="122" max="122" width="5.5703125" style="2" hidden="1" customWidth="1"/>
    <col min="123" max="123" width="11.85546875" style="2" customWidth="1"/>
    <col min="124" max="124" width="9.5703125" style="2" customWidth="1"/>
    <col min="125" max="125" width="7.28515625" style="2" hidden="1" customWidth="1"/>
    <col min="126" max="126" width="8.85546875" style="2" hidden="1" customWidth="1"/>
    <col min="127" max="127" width="7" style="2" hidden="1" customWidth="1"/>
    <col min="128" max="128" width="16.42578125" style="2" customWidth="1"/>
    <col min="129" max="129" width="9.140625" style="112"/>
    <col min="130" max="130" width="37.85546875" style="2" hidden="1" customWidth="1"/>
    <col min="131" max="131" width="24.42578125" style="2" customWidth="1"/>
    <col min="132" max="132" width="12.7109375" style="112" customWidth="1"/>
    <col min="133" max="133" width="10.85546875" style="2" hidden="1" customWidth="1"/>
    <col min="134" max="139" width="8.5703125" style="2" hidden="1" customWidth="1"/>
    <col min="140" max="140" width="12.140625" style="2" hidden="1" customWidth="1"/>
    <col min="141" max="141" width="9.5703125" style="2" hidden="1" customWidth="1"/>
    <col min="142" max="142" width="11.42578125" style="2" hidden="1" customWidth="1"/>
    <col min="143" max="143" width="11.28515625" style="2" customWidth="1"/>
    <col min="144" max="144" width="9.7109375" style="2" hidden="1" customWidth="1"/>
    <col min="145" max="145" width="9.42578125" style="2" customWidth="1"/>
    <col min="146" max="146" width="9.5703125" style="2" hidden="1" customWidth="1"/>
    <col min="147" max="147" width="9.5703125" style="2" customWidth="1"/>
    <col min="148" max="148" width="9.5703125" style="2" hidden="1" customWidth="1"/>
    <col min="149" max="149" width="12.7109375" style="2" hidden="1" customWidth="1"/>
    <col min="150" max="150" width="10" style="2" hidden="1" customWidth="1"/>
    <col min="151" max="151" width="10.140625" style="2" hidden="1" customWidth="1"/>
    <col min="152" max="152" width="8.7109375" style="2" customWidth="1"/>
    <col min="153" max="153" width="9.42578125" style="2" customWidth="1"/>
    <col min="154" max="154" width="7.7109375" style="2" hidden="1" customWidth="1"/>
    <col min="155" max="156" width="6.42578125" style="2" hidden="1" customWidth="1"/>
    <col min="157" max="158" width="5.85546875" style="2" hidden="1" customWidth="1"/>
    <col min="159" max="161" width="7.140625" style="2" hidden="1" customWidth="1"/>
    <col min="162" max="162" width="6.42578125" style="2" hidden="1" customWidth="1"/>
    <col min="163" max="163" width="10" style="2" customWidth="1"/>
    <col min="164" max="164" width="6.85546875" style="2" hidden="1" customWidth="1"/>
    <col min="165" max="165" width="9.42578125" style="2" customWidth="1"/>
    <col min="166" max="166" width="7.5703125" style="2" hidden="1" customWidth="1"/>
    <col min="167" max="167" width="10.85546875" style="2" customWidth="1"/>
    <col min="168" max="168" width="7.28515625" style="2" hidden="1" customWidth="1"/>
    <col min="169" max="169" width="6.5703125" style="2" customWidth="1"/>
    <col min="170" max="170" width="6.5703125" style="2" hidden="1" customWidth="1"/>
    <col min="171" max="171" width="8" style="2" customWidth="1"/>
    <col min="172" max="172" width="7.85546875" style="2" hidden="1" customWidth="1"/>
    <col min="173" max="173" width="8.7109375" style="2" customWidth="1"/>
    <col min="174" max="174" width="8.7109375" style="2" hidden="1" customWidth="1"/>
    <col min="175" max="175" width="8.7109375" style="2" customWidth="1"/>
    <col min="176" max="176" width="6.28515625" style="2" hidden="1" customWidth="1"/>
    <col min="177" max="177" width="8.42578125" style="2" customWidth="1"/>
    <col min="178" max="178" width="6.28515625" style="2" hidden="1" customWidth="1"/>
    <col min="179" max="179" width="8.140625" style="2" customWidth="1"/>
    <col min="180" max="180" width="6.140625" style="2" hidden="1" customWidth="1"/>
    <col min="181" max="181" width="6.42578125" style="2" customWidth="1"/>
    <col min="182" max="182" width="6.42578125" style="2" hidden="1" customWidth="1"/>
    <col min="183" max="183" width="9.140625" style="2" customWidth="1"/>
    <col min="184" max="184" width="7" style="2" hidden="1" customWidth="1"/>
    <col min="185" max="185" width="7" style="2" customWidth="1"/>
    <col min="186" max="186" width="5.28515625" style="2" hidden="1" customWidth="1"/>
    <col min="187" max="187" width="12.7109375" style="15" customWidth="1"/>
    <col min="188" max="188" width="12.140625" style="16" customWidth="1"/>
    <col min="189" max="189" width="7.28515625" style="2" hidden="1" customWidth="1"/>
    <col min="190" max="190" width="8.85546875" style="2" hidden="1" customWidth="1"/>
    <col min="191" max="191" width="7" style="2" hidden="1" customWidth="1"/>
    <col min="192" max="192" width="20.85546875" style="2" customWidth="1"/>
    <col min="193" max="193" width="9.140625" style="2"/>
    <col min="194" max="194" width="10" style="2" bestFit="1" customWidth="1"/>
    <col min="195" max="195" width="12" style="2" customWidth="1"/>
    <col min="196" max="196" width="38.5703125" style="2" customWidth="1"/>
    <col min="197" max="197" width="22.85546875" style="2" customWidth="1"/>
    <col min="198" max="198" width="11" style="2" customWidth="1"/>
    <col min="199" max="199" width="13" style="2" customWidth="1"/>
    <col min="200" max="200" width="24.5703125" style="2" customWidth="1"/>
    <col min="201" max="16384" width="9.140625" style="2"/>
  </cols>
  <sheetData>
    <row r="1" spans="1:200" ht="19.5" customHeight="1" x14ac:dyDescent="0.3">
      <c r="A1" s="120" t="s">
        <v>15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 t="s">
        <v>15</v>
      </c>
      <c r="BN1" s="120"/>
      <c r="BO1" s="120"/>
      <c r="BP1" s="120"/>
      <c r="BQ1" s="120"/>
      <c r="BR1" s="120"/>
      <c r="BS1" s="120"/>
      <c r="BT1" s="120"/>
      <c r="BU1" s="120"/>
      <c r="BV1" s="120"/>
      <c r="BW1" s="120"/>
      <c r="BX1" s="120"/>
      <c r="BY1" s="120"/>
      <c r="BZ1" s="120"/>
      <c r="CA1" s="120"/>
      <c r="CB1" s="120"/>
      <c r="CC1" s="120"/>
      <c r="CD1" s="120"/>
      <c r="CE1" s="120"/>
      <c r="CF1" s="120"/>
      <c r="CG1" s="120"/>
      <c r="CH1" s="120"/>
      <c r="CI1" s="120"/>
      <c r="CJ1" s="120"/>
      <c r="CK1" s="120"/>
      <c r="CL1" s="120"/>
      <c r="CM1" s="120"/>
      <c r="CN1" s="120"/>
      <c r="CO1" s="120"/>
      <c r="CP1" s="120"/>
      <c r="CQ1" s="120"/>
      <c r="CR1" s="120"/>
      <c r="CS1" s="120"/>
      <c r="CT1" s="120"/>
      <c r="CU1" s="120"/>
      <c r="CV1" s="120"/>
      <c r="CW1" s="120"/>
      <c r="CX1" s="120"/>
      <c r="CY1" s="120"/>
      <c r="CZ1" s="120"/>
      <c r="DA1" s="120"/>
      <c r="DB1" s="120"/>
      <c r="DC1" s="120"/>
      <c r="DD1" s="120"/>
      <c r="DE1" s="120"/>
      <c r="DF1" s="120"/>
      <c r="DG1" s="120"/>
      <c r="DH1" s="120"/>
      <c r="DI1" s="120"/>
      <c r="DJ1" s="120"/>
      <c r="DK1" s="120"/>
      <c r="DL1" s="120"/>
      <c r="DM1" s="120"/>
      <c r="DN1" s="120"/>
      <c r="DO1" s="120"/>
      <c r="DP1" s="120"/>
      <c r="DQ1" s="120"/>
      <c r="DR1" s="120"/>
      <c r="DS1" s="120"/>
      <c r="DT1" s="120"/>
      <c r="DU1" s="120"/>
      <c r="DV1" s="120"/>
      <c r="DW1" s="120"/>
      <c r="DX1" s="120"/>
      <c r="DY1" s="120" t="s">
        <v>15</v>
      </c>
      <c r="DZ1" s="120"/>
      <c r="EA1" s="120"/>
      <c r="EB1" s="120"/>
      <c r="EC1" s="120"/>
      <c r="ED1" s="120"/>
      <c r="EE1" s="120"/>
      <c r="EF1" s="120"/>
      <c r="EG1" s="120"/>
      <c r="EH1" s="120"/>
      <c r="EI1" s="120"/>
      <c r="EJ1" s="120"/>
      <c r="EK1" s="120"/>
      <c r="EL1" s="120"/>
      <c r="EM1" s="120"/>
      <c r="EN1" s="120"/>
      <c r="EO1" s="120"/>
      <c r="EP1" s="120"/>
      <c r="EQ1" s="120"/>
      <c r="ER1" s="120"/>
      <c r="ES1" s="120"/>
      <c r="ET1" s="120"/>
      <c r="EU1" s="120"/>
      <c r="EV1" s="120"/>
      <c r="EW1" s="120"/>
      <c r="EX1" s="120"/>
      <c r="EY1" s="120"/>
      <c r="EZ1" s="120"/>
      <c r="FA1" s="120"/>
      <c r="FB1" s="120"/>
      <c r="FC1" s="120"/>
      <c r="FD1" s="120"/>
      <c r="FE1" s="120"/>
      <c r="FF1" s="120"/>
      <c r="FG1" s="120"/>
      <c r="FH1" s="120"/>
      <c r="FI1" s="120"/>
      <c r="FJ1" s="120"/>
      <c r="FK1" s="120"/>
      <c r="FL1" s="120"/>
      <c r="FM1" s="120"/>
      <c r="FN1" s="120"/>
      <c r="FO1" s="120"/>
      <c r="FP1" s="120"/>
      <c r="FQ1" s="120"/>
      <c r="FR1" s="120"/>
      <c r="FS1" s="120"/>
      <c r="FT1" s="120"/>
      <c r="FU1" s="120"/>
      <c r="FV1" s="120"/>
      <c r="FW1" s="120"/>
      <c r="FX1" s="120"/>
      <c r="FY1" s="120"/>
      <c r="FZ1" s="120"/>
      <c r="GA1" s="120"/>
      <c r="GB1" s="120"/>
      <c r="GC1" s="120"/>
      <c r="GD1" s="120"/>
      <c r="GE1" s="120"/>
      <c r="GF1" s="120"/>
      <c r="GG1" s="120"/>
      <c r="GH1" s="120"/>
      <c r="GI1" s="120"/>
      <c r="GJ1" s="120"/>
    </row>
    <row r="2" spans="1:200" ht="19.5" customHeight="1" x14ac:dyDescent="0.3">
      <c r="A2" s="120" t="s">
        <v>16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 t="s">
        <v>16</v>
      </c>
      <c r="BN2" s="120"/>
      <c r="BO2" s="120"/>
      <c r="BP2" s="120"/>
      <c r="BQ2" s="120"/>
      <c r="BR2" s="120"/>
      <c r="BS2" s="120"/>
      <c r="BT2" s="120"/>
      <c r="BU2" s="120"/>
      <c r="BV2" s="120"/>
      <c r="BW2" s="120"/>
      <c r="BX2" s="120"/>
      <c r="BY2" s="120"/>
      <c r="BZ2" s="120"/>
      <c r="CA2" s="120"/>
      <c r="CB2" s="120"/>
      <c r="CC2" s="120"/>
      <c r="CD2" s="120"/>
      <c r="CE2" s="120"/>
      <c r="CF2" s="120"/>
      <c r="CG2" s="120"/>
      <c r="CH2" s="120"/>
      <c r="CI2" s="120"/>
      <c r="CJ2" s="120"/>
      <c r="CK2" s="120"/>
      <c r="CL2" s="120"/>
      <c r="CM2" s="120"/>
      <c r="CN2" s="120"/>
      <c r="CO2" s="120"/>
      <c r="CP2" s="120"/>
      <c r="CQ2" s="120"/>
      <c r="CR2" s="120"/>
      <c r="CS2" s="120"/>
      <c r="CT2" s="120"/>
      <c r="CU2" s="120"/>
      <c r="CV2" s="120"/>
      <c r="CW2" s="120"/>
      <c r="CX2" s="120"/>
      <c r="CY2" s="120"/>
      <c r="CZ2" s="120"/>
      <c r="DA2" s="120"/>
      <c r="DB2" s="120"/>
      <c r="DC2" s="120"/>
      <c r="DD2" s="120"/>
      <c r="DE2" s="120"/>
      <c r="DF2" s="120"/>
      <c r="DG2" s="120"/>
      <c r="DH2" s="120"/>
      <c r="DI2" s="120"/>
      <c r="DJ2" s="120"/>
      <c r="DK2" s="120"/>
      <c r="DL2" s="120"/>
      <c r="DM2" s="120"/>
      <c r="DN2" s="120"/>
      <c r="DO2" s="120"/>
      <c r="DP2" s="120"/>
      <c r="DQ2" s="120"/>
      <c r="DR2" s="120"/>
      <c r="DS2" s="120"/>
      <c r="DT2" s="120"/>
      <c r="DU2" s="120"/>
      <c r="DV2" s="120"/>
      <c r="DW2" s="120"/>
      <c r="DX2" s="120"/>
      <c r="DY2" s="120" t="s">
        <v>16</v>
      </c>
      <c r="DZ2" s="120"/>
      <c r="EA2" s="120"/>
      <c r="EB2" s="120"/>
      <c r="EC2" s="120"/>
      <c r="ED2" s="120"/>
      <c r="EE2" s="120"/>
      <c r="EF2" s="120"/>
      <c r="EG2" s="120"/>
      <c r="EH2" s="120"/>
      <c r="EI2" s="120"/>
      <c r="EJ2" s="120"/>
      <c r="EK2" s="120"/>
      <c r="EL2" s="120"/>
      <c r="EM2" s="120"/>
      <c r="EN2" s="120"/>
      <c r="EO2" s="120"/>
      <c r="EP2" s="120"/>
      <c r="EQ2" s="120"/>
      <c r="ER2" s="120"/>
      <c r="ES2" s="120"/>
      <c r="ET2" s="120"/>
      <c r="EU2" s="120"/>
      <c r="EV2" s="120"/>
      <c r="EW2" s="120"/>
      <c r="EX2" s="120"/>
      <c r="EY2" s="120"/>
      <c r="EZ2" s="120"/>
      <c r="FA2" s="120"/>
      <c r="FB2" s="120"/>
      <c r="FC2" s="120"/>
      <c r="FD2" s="120"/>
      <c r="FE2" s="120"/>
      <c r="FF2" s="120"/>
      <c r="FG2" s="120"/>
      <c r="FH2" s="120"/>
      <c r="FI2" s="120"/>
      <c r="FJ2" s="120"/>
      <c r="FK2" s="120"/>
      <c r="FL2" s="120"/>
      <c r="FM2" s="120"/>
      <c r="FN2" s="120"/>
      <c r="FO2" s="120"/>
      <c r="FP2" s="120"/>
      <c r="FQ2" s="120"/>
      <c r="FR2" s="120"/>
      <c r="FS2" s="120"/>
      <c r="FT2" s="120"/>
      <c r="FU2" s="120"/>
      <c r="FV2" s="120"/>
      <c r="FW2" s="120"/>
      <c r="FX2" s="120"/>
      <c r="FY2" s="120"/>
      <c r="FZ2" s="120"/>
      <c r="GA2" s="120"/>
      <c r="GB2" s="120"/>
      <c r="GC2" s="120"/>
      <c r="GD2" s="120"/>
      <c r="GE2" s="120"/>
      <c r="GF2" s="120"/>
      <c r="GG2" s="120"/>
      <c r="GH2" s="120"/>
      <c r="GI2" s="120"/>
      <c r="GJ2" s="120"/>
    </row>
    <row r="3" spans="1:200" ht="19.5" customHeight="1" x14ac:dyDescent="0.3">
      <c r="A3" s="120" t="s">
        <v>54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 t="s">
        <v>54</v>
      </c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20"/>
      <c r="CK3" s="120"/>
      <c r="CL3" s="120"/>
      <c r="CM3" s="120"/>
      <c r="CN3" s="120"/>
      <c r="CO3" s="120"/>
      <c r="CP3" s="120"/>
      <c r="CQ3" s="120"/>
      <c r="CR3" s="120"/>
      <c r="CS3" s="120"/>
      <c r="CT3" s="120"/>
      <c r="CU3" s="120"/>
      <c r="CV3" s="120"/>
      <c r="CW3" s="120"/>
      <c r="CX3" s="120"/>
      <c r="CY3" s="120"/>
      <c r="CZ3" s="120"/>
      <c r="DA3" s="120"/>
      <c r="DB3" s="120"/>
      <c r="DC3" s="120"/>
      <c r="DD3" s="120"/>
      <c r="DE3" s="120"/>
      <c r="DF3" s="120"/>
      <c r="DG3" s="120"/>
      <c r="DH3" s="120"/>
      <c r="DI3" s="120"/>
      <c r="DJ3" s="120"/>
      <c r="DK3" s="120"/>
      <c r="DL3" s="120"/>
      <c r="DM3" s="120"/>
      <c r="DN3" s="120"/>
      <c r="DO3" s="120"/>
      <c r="DP3" s="120"/>
      <c r="DQ3" s="120"/>
      <c r="DR3" s="120"/>
      <c r="DS3" s="120"/>
      <c r="DT3" s="120"/>
      <c r="DU3" s="120"/>
      <c r="DV3" s="120"/>
      <c r="DW3" s="120"/>
      <c r="DX3" s="120"/>
      <c r="DY3" s="120" t="s">
        <v>54</v>
      </c>
      <c r="DZ3" s="120"/>
      <c r="EA3" s="120"/>
      <c r="EB3" s="120"/>
      <c r="EC3" s="120"/>
      <c r="ED3" s="120"/>
      <c r="EE3" s="120"/>
      <c r="EF3" s="120"/>
      <c r="EG3" s="120"/>
      <c r="EH3" s="120"/>
      <c r="EI3" s="120"/>
      <c r="EJ3" s="120"/>
      <c r="EK3" s="120"/>
      <c r="EL3" s="120"/>
      <c r="EM3" s="120"/>
      <c r="EN3" s="120"/>
      <c r="EO3" s="120"/>
      <c r="EP3" s="120"/>
      <c r="EQ3" s="120"/>
      <c r="ER3" s="120"/>
      <c r="ES3" s="120"/>
      <c r="ET3" s="120"/>
      <c r="EU3" s="120"/>
      <c r="EV3" s="120"/>
      <c r="EW3" s="120"/>
      <c r="EX3" s="120"/>
      <c r="EY3" s="120"/>
      <c r="EZ3" s="120"/>
      <c r="FA3" s="120"/>
      <c r="FB3" s="120"/>
      <c r="FC3" s="120"/>
      <c r="FD3" s="120"/>
      <c r="FE3" s="120"/>
      <c r="FF3" s="120"/>
      <c r="FG3" s="120"/>
      <c r="FH3" s="120"/>
      <c r="FI3" s="120"/>
      <c r="FJ3" s="120"/>
      <c r="FK3" s="120"/>
      <c r="FL3" s="120"/>
      <c r="FM3" s="120"/>
      <c r="FN3" s="120"/>
      <c r="FO3" s="120"/>
      <c r="FP3" s="120"/>
      <c r="FQ3" s="120"/>
      <c r="FR3" s="120"/>
      <c r="FS3" s="120"/>
      <c r="FT3" s="120"/>
      <c r="FU3" s="120"/>
      <c r="FV3" s="120"/>
      <c r="FW3" s="120"/>
      <c r="FX3" s="120"/>
      <c r="FY3" s="120"/>
      <c r="FZ3" s="120"/>
      <c r="GA3" s="120"/>
      <c r="GB3" s="120"/>
      <c r="GC3" s="120"/>
      <c r="GD3" s="120"/>
      <c r="GE3" s="120"/>
      <c r="GF3" s="120"/>
      <c r="GG3" s="120"/>
      <c r="GH3" s="120"/>
      <c r="GI3" s="120"/>
      <c r="GJ3" s="120"/>
    </row>
    <row r="4" spans="1:200" ht="19.5" customHeight="1" x14ac:dyDescent="0.3">
      <c r="A4" s="120" t="s">
        <v>47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 t="s">
        <v>47</v>
      </c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  <c r="DO4" s="120"/>
      <c r="DP4" s="120"/>
      <c r="DQ4" s="120"/>
      <c r="DR4" s="120"/>
      <c r="DS4" s="120"/>
      <c r="DT4" s="120"/>
      <c r="DU4" s="120"/>
      <c r="DV4" s="120"/>
      <c r="DW4" s="120"/>
      <c r="DX4" s="120"/>
      <c r="DY4" s="120" t="s">
        <v>47</v>
      </c>
      <c r="DZ4" s="120"/>
      <c r="EA4" s="120"/>
      <c r="EB4" s="120"/>
      <c r="EC4" s="120"/>
      <c r="ED4" s="120"/>
      <c r="EE4" s="120"/>
      <c r="EF4" s="120"/>
      <c r="EG4" s="120"/>
      <c r="EH4" s="120"/>
      <c r="EI4" s="120"/>
      <c r="EJ4" s="120"/>
      <c r="EK4" s="120"/>
      <c r="EL4" s="120"/>
      <c r="EM4" s="120"/>
      <c r="EN4" s="120"/>
      <c r="EO4" s="120"/>
      <c r="EP4" s="120"/>
      <c r="EQ4" s="120"/>
      <c r="ER4" s="120"/>
      <c r="ES4" s="120"/>
      <c r="ET4" s="120"/>
      <c r="EU4" s="120"/>
      <c r="EV4" s="120"/>
      <c r="EW4" s="120"/>
      <c r="EX4" s="120"/>
      <c r="EY4" s="120"/>
      <c r="EZ4" s="120"/>
      <c r="FA4" s="120"/>
      <c r="FB4" s="120"/>
      <c r="FC4" s="120"/>
      <c r="FD4" s="120"/>
      <c r="FE4" s="120"/>
      <c r="FF4" s="120"/>
      <c r="FG4" s="120"/>
      <c r="FH4" s="120"/>
      <c r="FI4" s="120"/>
      <c r="FJ4" s="120"/>
      <c r="FK4" s="120"/>
      <c r="FL4" s="120"/>
      <c r="FM4" s="120"/>
      <c r="FN4" s="120"/>
      <c r="FO4" s="120"/>
      <c r="FP4" s="120"/>
      <c r="FQ4" s="120"/>
      <c r="FR4" s="120"/>
      <c r="FS4" s="120"/>
      <c r="FT4" s="120"/>
      <c r="FU4" s="120"/>
      <c r="FV4" s="120"/>
      <c r="FW4" s="120"/>
      <c r="FX4" s="120"/>
      <c r="FY4" s="120"/>
      <c r="FZ4" s="120"/>
      <c r="GA4" s="120"/>
      <c r="GB4" s="120"/>
      <c r="GC4" s="120"/>
      <c r="GD4" s="120"/>
      <c r="GE4" s="120"/>
      <c r="GF4" s="120"/>
      <c r="GG4" s="120"/>
      <c r="GH4" s="120"/>
      <c r="GI4" s="120"/>
      <c r="GJ4" s="120"/>
    </row>
    <row r="5" spans="1:200" ht="19.5" customHeight="1" x14ac:dyDescent="0.3">
      <c r="A5" s="118" t="s">
        <v>50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 t="s">
        <v>51</v>
      </c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  <c r="CJ5" s="118"/>
      <c r="CK5" s="118"/>
      <c r="CL5" s="118"/>
      <c r="CM5" s="118"/>
      <c r="CN5" s="118"/>
      <c r="CO5" s="118"/>
      <c r="CP5" s="118"/>
      <c r="CQ5" s="118"/>
      <c r="CR5" s="118"/>
      <c r="CS5" s="118"/>
      <c r="CT5" s="118"/>
      <c r="CU5" s="118"/>
      <c r="CV5" s="118"/>
      <c r="CW5" s="118"/>
      <c r="CX5" s="118"/>
      <c r="CY5" s="118"/>
      <c r="CZ5" s="118"/>
      <c r="DA5" s="118"/>
      <c r="DB5" s="118"/>
      <c r="DC5" s="118"/>
      <c r="DD5" s="118"/>
      <c r="DE5" s="118"/>
      <c r="DF5" s="118"/>
      <c r="DG5" s="118"/>
      <c r="DH5" s="118"/>
      <c r="DI5" s="118"/>
      <c r="DJ5" s="118"/>
      <c r="DK5" s="118"/>
      <c r="DL5" s="118"/>
      <c r="DM5" s="118"/>
      <c r="DN5" s="118"/>
      <c r="DO5" s="118"/>
      <c r="DP5" s="118"/>
      <c r="DQ5" s="118"/>
      <c r="DR5" s="118"/>
      <c r="DS5" s="118"/>
      <c r="DT5" s="118"/>
      <c r="DU5" s="118"/>
      <c r="DV5" s="118"/>
      <c r="DW5" s="118"/>
      <c r="DX5" s="118"/>
      <c r="DY5" s="118" t="s">
        <v>52</v>
      </c>
      <c r="DZ5" s="118"/>
      <c r="EA5" s="118"/>
      <c r="EB5" s="118"/>
      <c r="EC5" s="118"/>
      <c r="ED5" s="118"/>
      <c r="EE5" s="118"/>
      <c r="EF5" s="118"/>
      <c r="EG5" s="118"/>
      <c r="EH5" s="118"/>
      <c r="EI5" s="118"/>
      <c r="EJ5" s="118"/>
      <c r="EK5" s="118"/>
      <c r="EL5" s="118"/>
      <c r="EM5" s="118"/>
      <c r="EN5" s="118"/>
      <c r="EO5" s="118"/>
      <c r="EP5" s="118"/>
      <c r="EQ5" s="118"/>
      <c r="ER5" s="118"/>
      <c r="ES5" s="118"/>
      <c r="ET5" s="118"/>
      <c r="EU5" s="118"/>
      <c r="EV5" s="118"/>
      <c r="EW5" s="118"/>
      <c r="EX5" s="118"/>
      <c r="EY5" s="118"/>
      <c r="EZ5" s="118"/>
      <c r="FA5" s="118"/>
      <c r="FB5" s="118"/>
      <c r="FC5" s="118"/>
      <c r="FD5" s="118"/>
      <c r="FE5" s="118"/>
      <c r="FF5" s="118"/>
      <c r="FG5" s="118"/>
      <c r="FH5" s="118"/>
      <c r="FI5" s="118"/>
      <c r="FJ5" s="118"/>
      <c r="FK5" s="118"/>
      <c r="FL5" s="118"/>
      <c r="FM5" s="118"/>
      <c r="FN5" s="118"/>
      <c r="FO5" s="118"/>
      <c r="FP5" s="118"/>
      <c r="FQ5" s="118"/>
      <c r="FR5" s="118"/>
      <c r="FS5" s="118"/>
      <c r="FT5" s="118"/>
      <c r="FU5" s="118"/>
      <c r="FV5" s="118"/>
      <c r="FW5" s="118"/>
      <c r="FX5" s="118"/>
      <c r="FY5" s="118"/>
      <c r="FZ5" s="118"/>
      <c r="GA5" s="118"/>
      <c r="GB5" s="118"/>
      <c r="GC5" s="118"/>
      <c r="GD5" s="118"/>
      <c r="GE5" s="118"/>
      <c r="GF5" s="118"/>
      <c r="GG5" s="118"/>
      <c r="GH5" s="118"/>
      <c r="GI5" s="118"/>
      <c r="GJ5" s="118"/>
    </row>
    <row r="6" spans="1:200" x14ac:dyDescent="0.35">
      <c r="A6" s="117" t="s">
        <v>31</v>
      </c>
      <c r="B6" s="39" t="s">
        <v>0</v>
      </c>
      <c r="C6" s="117" t="s">
        <v>8</v>
      </c>
      <c r="D6" s="117" t="s">
        <v>10</v>
      </c>
      <c r="E6" s="117"/>
      <c r="F6" s="117"/>
      <c r="G6" s="117"/>
      <c r="H6" s="119" t="s">
        <v>23</v>
      </c>
      <c r="I6" s="119"/>
      <c r="J6" s="119"/>
      <c r="K6" s="119"/>
      <c r="L6" s="117" t="s">
        <v>28</v>
      </c>
      <c r="M6" s="117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 t="s">
        <v>9</v>
      </c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39"/>
      <c r="BJ6" s="39"/>
      <c r="BK6" s="39"/>
      <c r="BL6" s="39"/>
      <c r="BM6" s="117" t="s">
        <v>31</v>
      </c>
      <c r="BN6" s="39" t="s">
        <v>0</v>
      </c>
      <c r="BO6" s="117" t="s">
        <v>8</v>
      </c>
      <c r="BP6" s="117" t="s">
        <v>10</v>
      </c>
      <c r="BQ6" s="117"/>
      <c r="BR6" s="117"/>
      <c r="BS6" s="117"/>
      <c r="BT6" s="117" t="s">
        <v>23</v>
      </c>
      <c r="BU6" s="117"/>
      <c r="BV6" s="117"/>
      <c r="BW6" s="117"/>
      <c r="BX6" s="117" t="s">
        <v>28</v>
      </c>
      <c r="BY6" s="117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 t="s">
        <v>9</v>
      </c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117" t="s">
        <v>31</v>
      </c>
      <c r="DZ6" s="39" t="s">
        <v>0</v>
      </c>
      <c r="EA6" s="117" t="s">
        <v>8</v>
      </c>
      <c r="EB6" s="117" t="s">
        <v>10</v>
      </c>
      <c r="EC6" s="117"/>
      <c r="ED6" s="117"/>
      <c r="EE6" s="117"/>
      <c r="EF6" s="117" t="s">
        <v>23</v>
      </c>
      <c r="EG6" s="117"/>
      <c r="EH6" s="117"/>
      <c r="EI6" s="117"/>
      <c r="EJ6" s="117" t="s">
        <v>28</v>
      </c>
      <c r="EK6" s="117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 t="s">
        <v>9</v>
      </c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40"/>
      <c r="GF6" s="41"/>
      <c r="GG6" s="39"/>
      <c r="GH6" s="39"/>
      <c r="GI6" s="39"/>
      <c r="GJ6" s="39"/>
      <c r="GL6" s="32"/>
      <c r="GM6" s="32"/>
      <c r="GN6" s="32"/>
      <c r="GO6" s="32"/>
      <c r="GP6" s="32"/>
      <c r="GQ6" s="32"/>
      <c r="GR6" s="32"/>
    </row>
    <row r="7" spans="1:200" x14ac:dyDescent="0.35">
      <c r="A7" s="117"/>
      <c r="B7" s="39" t="s">
        <v>32</v>
      </c>
      <c r="C7" s="117"/>
      <c r="D7" s="117"/>
      <c r="E7" s="117"/>
      <c r="F7" s="117"/>
      <c r="G7" s="117"/>
      <c r="H7" s="119"/>
      <c r="I7" s="119"/>
      <c r="J7" s="119"/>
      <c r="K7" s="119"/>
      <c r="L7" s="117"/>
      <c r="M7" s="117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39"/>
      <c r="BJ7" s="39"/>
      <c r="BK7" s="39"/>
      <c r="BL7" s="39"/>
      <c r="BM7" s="117"/>
      <c r="BN7" s="39" t="s">
        <v>32</v>
      </c>
      <c r="BO7" s="117"/>
      <c r="BP7" s="117"/>
      <c r="BQ7" s="117"/>
      <c r="BR7" s="117"/>
      <c r="BS7" s="117"/>
      <c r="BT7" s="117"/>
      <c r="BU7" s="117"/>
      <c r="BV7" s="117"/>
      <c r="BW7" s="117"/>
      <c r="BX7" s="117"/>
      <c r="BY7" s="117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117"/>
      <c r="DZ7" s="39" t="s">
        <v>32</v>
      </c>
      <c r="EA7" s="117"/>
      <c r="EB7" s="117"/>
      <c r="EC7" s="117"/>
      <c r="ED7" s="117"/>
      <c r="EE7" s="117"/>
      <c r="EF7" s="117"/>
      <c r="EG7" s="117"/>
      <c r="EH7" s="117"/>
      <c r="EI7" s="117"/>
      <c r="EJ7" s="117"/>
      <c r="EK7" s="117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40"/>
      <c r="GF7" s="41"/>
      <c r="GG7" s="39"/>
      <c r="GH7" s="39"/>
      <c r="GI7" s="39"/>
      <c r="GJ7" s="39"/>
      <c r="GL7" s="33"/>
      <c r="GM7" s="33"/>
      <c r="GN7" s="33"/>
      <c r="GO7" s="33"/>
      <c r="GP7" s="33"/>
      <c r="GQ7" s="33"/>
      <c r="GR7" s="33"/>
    </row>
    <row r="8" spans="1:200" s="91" customFormat="1" ht="144.75" customHeight="1" x14ac:dyDescent="0.2">
      <c r="A8" s="88"/>
      <c r="B8" s="89" t="s">
        <v>17</v>
      </c>
      <c r="C8" s="89" t="s">
        <v>18</v>
      </c>
      <c r="D8" s="90" t="s">
        <v>19</v>
      </c>
      <c r="E8" s="42" t="s">
        <v>20</v>
      </c>
      <c r="F8" s="42" t="s">
        <v>21</v>
      </c>
      <c r="G8" s="42" t="s">
        <v>22</v>
      </c>
      <c r="H8" s="42" t="s">
        <v>24</v>
      </c>
      <c r="I8" s="42" t="s">
        <v>25</v>
      </c>
      <c r="J8" s="42" t="s">
        <v>26</v>
      </c>
      <c r="K8" s="42" t="s">
        <v>27</v>
      </c>
      <c r="L8" s="42" t="s">
        <v>7</v>
      </c>
      <c r="M8" s="43" t="s">
        <v>7</v>
      </c>
      <c r="N8" s="42"/>
      <c r="O8" s="42" t="s">
        <v>2</v>
      </c>
      <c r="P8" s="42"/>
      <c r="Q8" s="42" t="s">
        <v>35</v>
      </c>
      <c r="R8" s="42"/>
      <c r="S8" s="42" t="s">
        <v>36</v>
      </c>
      <c r="T8" s="42"/>
      <c r="U8" s="42" t="s">
        <v>37</v>
      </c>
      <c r="V8" s="42"/>
      <c r="W8" s="42" t="s">
        <v>38</v>
      </c>
      <c r="X8" s="42" t="s">
        <v>3</v>
      </c>
      <c r="Y8" s="42" t="s">
        <v>11</v>
      </c>
      <c r="Z8" s="42"/>
      <c r="AA8" s="42" t="s">
        <v>4</v>
      </c>
      <c r="AB8" s="42"/>
      <c r="AC8" s="42" t="s">
        <v>39</v>
      </c>
      <c r="AD8" s="42"/>
      <c r="AE8" s="42" t="s">
        <v>40</v>
      </c>
      <c r="AF8" s="42"/>
      <c r="AG8" s="42" t="s">
        <v>5</v>
      </c>
      <c r="AH8" s="42"/>
      <c r="AI8" s="42" t="s">
        <v>41</v>
      </c>
      <c r="AJ8" s="42"/>
      <c r="AK8" s="42" t="s">
        <v>42</v>
      </c>
      <c r="AL8" s="42"/>
      <c r="AM8" s="42" t="s">
        <v>43</v>
      </c>
      <c r="AN8" s="42"/>
      <c r="AO8" s="42" t="s">
        <v>29</v>
      </c>
      <c r="AP8" s="42"/>
      <c r="AQ8" s="42" t="s">
        <v>44</v>
      </c>
      <c r="AR8" s="42"/>
      <c r="AS8" s="42" t="s">
        <v>48</v>
      </c>
      <c r="AT8" s="42"/>
      <c r="AU8" s="42" t="s">
        <v>49</v>
      </c>
      <c r="AV8" s="42"/>
      <c r="AW8" s="42" t="s">
        <v>45</v>
      </c>
      <c r="AX8" s="42"/>
      <c r="AY8" s="42" t="s">
        <v>1</v>
      </c>
      <c r="AZ8" s="42"/>
      <c r="BA8" s="42" t="s">
        <v>6</v>
      </c>
      <c r="BB8" s="42"/>
      <c r="BC8" s="42" t="s">
        <v>30</v>
      </c>
      <c r="BD8" s="42"/>
      <c r="BE8" s="42" t="s">
        <v>46</v>
      </c>
      <c r="BF8" s="42"/>
      <c r="BG8" s="42" t="s">
        <v>12</v>
      </c>
      <c r="BH8" s="42" t="s">
        <v>13</v>
      </c>
      <c r="BI8" s="42"/>
      <c r="BJ8" s="42"/>
      <c r="BK8" s="42"/>
      <c r="BL8" s="88" t="s">
        <v>14</v>
      </c>
      <c r="BM8" s="88"/>
      <c r="BN8" s="89" t="s">
        <v>17</v>
      </c>
      <c r="BO8" s="89" t="s">
        <v>18</v>
      </c>
      <c r="BP8" s="90" t="s">
        <v>19</v>
      </c>
      <c r="BQ8" s="42" t="s">
        <v>20</v>
      </c>
      <c r="BR8" s="42" t="s">
        <v>21</v>
      </c>
      <c r="BS8" s="42" t="s">
        <v>22</v>
      </c>
      <c r="BT8" s="42" t="s">
        <v>24</v>
      </c>
      <c r="BU8" s="42" t="s">
        <v>25</v>
      </c>
      <c r="BV8" s="42" t="s">
        <v>26</v>
      </c>
      <c r="BW8" s="42" t="s">
        <v>27</v>
      </c>
      <c r="BX8" s="42" t="s">
        <v>7</v>
      </c>
      <c r="BY8" s="43" t="s">
        <v>7</v>
      </c>
      <c r="BZ8" s="44"/>
      <c r="CA8" s="44" t="s">
        <v>2</v>
      </c>
      <c r="CB8" s="44"/>
      <c r="CC8" s="44" t="s">
        <v>35</v>
      </c>
      <c r="CD8" s="44"/>
      <c r="CE8" s="44" t="s">
        <v>36</v>
      </c>
      <c r="CF8" s="44"/>
      <c r="CG8" s="44" t="s">
        <v>37</v>
      </c>
      <c r="CH8" s="44"/>
      <c r="CI8" s="44" t="s">
        <v>38</v>
      </c>
      <c r="CJ8" s="42" t="s">
        <v>3</v>
      </c>
      <c r="CK8" s="42" t="s">
        <v>11</v>
      </c>
      <c r="CL8" s="44"/>
      <c r="CM8" s="44" t="s">
        <v>4</v>
      </c>
      <c r="CN8" s="44"/>
      <c r="CO8" s="44" t="s">
        <v>39</v>
      </c>
      <c r="CP8" s="44"/>
      <c r="CQ8" s="44" t="s">
        <v>40</v>
      </c>
      <c r="CR8" s="44"/>
      <c r="CS8" s="44" t="s">
        <v>5</v>
      </c>
      <c r="CT8" s="44"/>
      <c r="CU8" s="44" t="s">
        <v>41</v>
      </c>
      <c r="CV8" s="44"/>
      <c r="CW8" s="44" t="s">
        <v>42</v>
      </c>
      <c r="CX8" s="44"/>
      <c r="CY8" s="44" t="s">
        <v>43</v>
      </c>
      <c r="CZ8" s="44"/>
      <c r="DA8" s="44" t="s">
        <v>29</v>
      </c>
      <c r="DB8" s="44"/>
      <c r="DC8" s="44" t="s">
        <v>44</v>
      </c>
      <c r="DD8" s="44"/>
      <c r="DE8" s="44" t="s">
        <v>48</v>
      </c>
      <c r="DF8" s="44"/>
      <c r="DG8" s="44" t="s">
        <v>49</v>
      </c>
      <c r="DH8" s="44"/>
      <c r="DI8" s="44" t="s">
        <v>45</v>
      </c>
      <c r="DJ8" s="44"/>
      <c r="DK8" s="44" t="s">
        <v>1</v>
      </c>
      <c r="DL8" s="44"/>
      <c r="DM8" s="44" t="s">
        <v>6</v>
      </c>
      <c r="DN8" s="44"/>
      <c r="DO8" s="44" t="s">
        <v>30</v>
      </c>
      <c r="DP8" s="44"/>
      <c r="DQ8" s="44" t="s">
        <v>46</v>
      </c>
      <c r="DR8" s="42"/>
      <c r="DS8" s="42" t="s">
        <v>12</v>
      </c>
      <c r="DT8" s="42" t="s">
        <v>13</v>
      </c>
      <c r="DU8" s="42"/>
      <c r="DV8" s="42"/>
      <c r="DW8" s="42"/>
      <c r="DX8" s="89" t="s">
        <v>14</v>
      </c>
      <c r="DY8" s="88"/>
      <c r="DZ8" s="89" t="s">
        <v>17</v>
      </c>
      <c r="EA8" s="89" t="s">
        <v>18</v>
      </c>
      <c r="EB8" s="90" t="s">
        <v>19</v>
      </c>
      <c r="EC8" s="42" t="s">
        <v>20</v>
      </c>
      <c r="ED8" s="42" t="s">
        <v>21</v>
      </c>
      <c r="EE8" s="42" t="s">
        <v>22</v>
      </c>
      <c r="EF8" s="42" t="s">
        <v>24</v>
      </c>
      <c r="EG8" s="42" t="s">
        <v>25</v>
      </c>
      <c r="EH8" s="42" t="s">
        <v>26</v>
      </c>
      <c r="EI8" s="42" t="s">
        <v>27</v>
      </c>
      <c r="EJ8" s="42" t="s">
        <v>7</v>
      </c>
      <c r="EK8" s="43" t="s">
        <v>7</v>
      </c>
      <c r="EL8" s="44"/>
      <c r="EM8" s="44" t="s">
        <v>2</v>
      </c>
      <c r="EN8" s="44"/>
      <c r="EO8" s="44" t="s">
        <v>35</v>
      </c>
      <c r="EP8" s="44"/>
      <c r="EQ8" s="44" t="s">
        <v>36</v>
      </c>
      <c r="ER8" s="44"/>
      <c r="ES8" s="44" t="s">
        <v>37</v>
      </c>
      <c r="ET8" s="44"/>
      <c r="EU8" s="44" t="s">
        <v>38</v>
      </c>
      <c r="EV8" s="42" t="s">
        <v>3</v>
      </c>
      <c r="EW8" s="42" t="s">
        <v>11</v>
      </c>
      <c r="EX8" s="44"/>
      <c r="EY8" s="44" t="s">
        <v>4</v>
      </c>
      <c r="EZ8" s="44"/>
      <c r="FA8" s="44" t="s">
        <v>39</v>
      </c>
      <c r="FB8" s="44"/>
      <c r="FC8" s="44" t="s">
        <v>40</v>
      </c>
      <c r="FD8" s="44"/>
      <c r="FE8" s="44" t="s">
        <v>5</v>
      </c>
      <c r="FF8" s="44"/>
      <c r="FG8" s="44" t="s">
        <v>41</v>
      </c>
      <c r="FH8" s="44"/>
      <c r="FI8" s="44" t="s">
        <v>42</v>
      </c>
      <c r="FJ8" s="44"/>
      <c r="FK8" s="44" t="s">
        <v>43</v>
      </c>
      <c r="FL8" s="44"/>
      <c r="FM8" s="44" t="s">
        <v>29</v>
      </c>
      <c r="FN8" s="44"/>
      <c r="FO8" s="44" t="s">
        <v>44</v>
      </c>
      <c r="FP8" s="44"/>
      <c r="FQ8" s="44" t="s">
        <v>48</v>
      </c>
      <c r="FR8" s="44"/>
      <c r="FS8" s="44" t="s">
        <v>49</v>
      </c>
      <c r="FT8" s="44"/>
      <c r="FU8" s="44" t="s">
        <v>45</v>
      </c>
      <c r="FV8" s="44"/>
      <c r="FW8" s="44" t="s">
        <v>1</v>
      </c>
      <c r="FX8" s="44"/>
      <c r="FY8" s="44" t="s">
        <v>6</v>
      </c>
      <c r="FZ8" s="44"/>
      <c r="GA8" s="44" t="s">
        <v>30</v>
      </c>
      <c r="GB8" s="44"/>
      <c r="GC8" s="44" t="s">
        <v>46</v>
      </c>
      <c r="GD8" s="42"/>
      <c r="GE8" s="42" t="s">
        <v>12</v>
      </c>
      <c r="GF8" s="42" t="s">
        <v>13</v>
      </c>
      <c r="GG8" s="42"/>
      <c r="GH8" s="42"/>
      <c r="GI8" s="42"/>
      <c r="GJ8" s="89" t="s">
        <v>14</v>
      </c>
      <c r="GL8" s="20"/>
      <c r="GM8" s="20"/>
      <c r="GN8" s="22"/>
      <c r="GO8" s="20"/>
      <c r="GP8" s="21"/>
      <c r="GQ8" s="20"/>
      <c r="GR8" s="20"/>
    </row>
    <row r="9" spans="1:200" ht="24.95" customHeight="1" x14ac:dyDescent="0.3">
      <c r="A9" s="113">
        <v>1</v>
      </c>
      <c r="B9" s="39" t="s">
        <v>56</v>
      </c>
      <c r="C9" s="39" t="s">
        <v>55</v>
      </c>
      <c r="D9" s="113">
        <v>1</v>
      </c>
      <c r="E9" s="113"/>
      <c r="F9" s="113"/>
      <c r="G9" s="113"/>
      <c r="H9" s="113"/>
      <c r="I9" s="113"/>
      <c r="J9" s="113"/>
      <c r="K9" s="113"/>
      <c r="L9" s="69">
        <f>SUM(L10:L11)</f>
        <v>36</v>
      </c>
      <c r="M9" s="69">
        <f>SUM(M10:M11)</f>
        <v>36</v>
      </c>
      <c r="N9" s="113">
        <f t="shared" ref="N9:BH9" si="0">SUM(N10:N23)</f>
        <v>24</v>
      </c>
      <c r="O9" s="92">
        <f>SUM(O10:O23)</f>
        <v>16</v>
      </c>
      <c r="P9" s="92">
        <f t="shared" si="0"/>
        <v>24</v>
      </c>
      <c r="Q9" s="92">
        <f t="shared" si="0"/>
        <v>20</v>
      </c>
      <c r="R9" s="92">
        <f t="shared" ref="R9:S9" si="1">SUM(R10:R23)</f>
        <v>0</v>
      </c>
      <c r="S9" s="92">
        <f t="shared" si="1"/>
        <v>0</v>
      </c>
      <c r="T9" s="92">
        <f t="shared" si="0"/>
        <v>0</v>
      </c>
      <c r="U9" s="92">
        <f t="shared" si="0"/>
        <v>0</v>
      </c>
      <c r="V9" s="92">
        <f t="shared" si="0"/>
        <v>0</v>
      </c>
      <c r="W9" s="92">
        <f t="shared" si="0"/>
        <v>0</v>
      </c>
      <c r="X9" s="92">
        <f t="shared" si="0"/>
        <v>6</v>
      </c>
      <c r="Y9" s="92">
        <f t="shared" si="0"/>
        <v>1.8</v>
      </c>
      <c r="Z9" s="92">
        <f t="shared" si="0"/>
        <v>0</v>
      </c>
      <c r="AA9" s="92">
        <f t="shared" si="0"/>
        <v>0</v>
      </c>
      <c r="AB9" s="92">
        <f t="shared" si="0"/>
        <v>0</v>
      </c>
      <c r="AC9" s="92">
        <f t="shared" si="0"/>
        <v>0</v>
      </c>
      <c r="AD9" s="92">
        <f t="shared" si="0"/>
        <v>0</v>
      </c>
      <c r="AE9" s="92">
        <f t="shared" si="0"/>
        <v>0</v>
      </c>
      <c r="AF9" s="92">
        <f t="shared" si="0"/>
        <v>0</v>
      </c>
      <c r="AG9" s="92">
        <f t="shared" si="0"/>
        <v>0</v>
      </c>
      <c r="AH9" s="92">
        <f t="shared" si="0"/>
        <v>0</v>
      </c>
      <c r="AI9" s="92">
        <f t="shared" si="0"/>
        <v>0</v>
      </c>
      <c r="AJ9" s="92">
        <f t="shared" si="0"/>
        <v>0</v>
      </c>
      <c r="AK9" s="92">
        <f t="shared" si="0"/>
        <v>0</v>
      </c>
      <c r="AL9" s="92">
        <f t="shared" si="0"/>
        <v>2</v>
      </c>
      <c r="AM9" s="92">
        <f t="shared" si="0"/>
        <v>180</v>
      </c>
      <c r="AN9" s="92">
        <f t="shared" si="0"/>
        <v>0</v>
      </c>
      <c r="AO9" s="92">
        <f t="shared" si="0"/>
        <v>0</v>
      </c>
      <c r="AP9" s="92">
        <f t="shared" si="0"/>
        <v>0</v>
      </c>
      <c r="AQ9" s="92">
        <f t="shared" si="0"/>
        <v>0</v>
      </c>
      <c r="AR9" s="92">
        <f t="shared" si="0"/>
        <v>1</v>
      </c>
      <c r="AS9" s="92">
        <f t="shared" si="0"/>
        <v>0</v>
      </c>
      <c r="AT9" s="92">
        <f t="shared" ref="AT9:AU9" si="2">SUM(AT10:AT23)</f>
        <v>0</v>
      </c>
      <c r="AU9" s="92">
        <f t="shared" si="2"/>
        <v>0</v>
      </c>
      <c r="AV9" s="92">
        <f t="shared" si="0"/>
        <v>1</v>
      </c>
      <c r="AW9" s="92">
        <f t="shared" si="0"/>
        <v>32</v>
      </c>
      <c r="AX9" s="92">
        <f t="shared" si="0"/>
        <v>1</v>
      </c>
      <c r="AY9" s="92">
        <f t="shared" si="0"/>
        <v>0</v>
      </c>
      <c r="AZ9" s="92">
        <f t="shared" si="0"/>
        <v>0</v>
      </c>
      <c r="BA9" s="92">
        <f t="shared" si="0"/>
        <v>0</v>
      </c>
      <c r="BB9" s="92">
        <f t="shared" si="0"/>
        <v>0</v>
      </c>
      <c r="BC9" s="92">
        <f t="shared" si="0"/>
        <v>0</v>
      </c>
      <c r="BD9" s="113">
        <f t="shared" si="0"/>
        <v>0</v>
      </c>
      <c r="BE9" s="113">
        <f t="shared" si="0"/>
        <v>0</v>
      </c>
      <c r="BF9" s="113">
        <f t="shared" si="0"/>
        <v>0</v>
      </c>
      <c r="BG9" s="92">
        <f>SUM(BG10:BG23)</f>
        <v>255.8</v>
      </c>
      <c r="BH9" s="92">
        <f t="shared" si="0"/>
        <v>74</v>
      </c>
      <c r="BI9" s="40"/>
      <c r="BJ9" s="39"/>
      <c r="BK9" s="39"/>
      <c r="BL9" s="39"/>
      <c r="BM9" s="113">
        <v>1</v>
      </c>
      <c r="BN9" s="39" t="s">
        <v>56</v>
      </c>
      <c r="BO9" s="39" t="s">
        <v>55</v>
      </c>
      <c r="BP9" s="113">
        <v>1</v>
      </c>
      <c r="BQ9" s="39"/>
      <c r="BR9" s="39"/>
      <c r="BS9" s="39"/>
      <c r="BT9" s="39"/>
      <c r="BU9" s="39"/>
      <c r="BV9" s="39"/>
      <c r="BW9" s="39"/>
      <c r="BX9" s="45">
        <f>SUM(BX10:BX11)</f>
        <v>100</v>
      </c>
      <c r="BY9" s="45">
        <f>SUM(BY10:BY11)</f>
        <v>100</v>
      </c>
      <c r="BZ9" s="39">
        <f t="shared" ref="BZ9:DR9" si="3">SUM(BZ10:BZ23)</f>
        <v>44</v>
      </c>
      <c r="CA9" s="46">
        <f>SUM(CA10:CA23)</f>
        <v>44</v>
      </c>
      <c r="CB9" s="46">
        <f t="shared" si="3"/>
        <v>56</v>
      </c>
      <c r="CC9" s="46">
        <f t="shared" si="3"/>
        <v>56</v>
      </c>
      <c r="CD9" s="46">
        <f t="shared" si="3"/>
        <v>0</v>
      </c>
      <c r="CE9" s="46">
        <f t="shared" si="3"/>
        <v>0</v>
      </c>
      <c r="CF9" s="46">
        <f t="shared" si="3"/>
        <v>0</v>
      </c>
      <c r="CG9" s="46">
        <f t="shared" si="3"/>
        <v>0</v>
      </c>
      <c r="CH9" s="46">
        <f t="shared" si="3"/>
        <v>0</v>
      </c>
      <c r="CI9" s="46">
        <f t="shared" si="3"/>
        <v>0</v>
      </c>
      <c r="CJ9" s="46">
        <f t="shared" si="3"/>
        <v>2</v>
      </c>
      <c r="CK9" s="46">
        <f t="shared" si="3"/>
        <v>5</v>
      </c>
      <c r="CL9" s="46">
        <f t="shared" si="3"/>
        <v>0</v>
      </c>
      <c r="CM9" s="46">
        <f t="shared" si="3"/>
        <v>0</v>
      </c>
      <c r="CN9" s="46">
        <f t="shared" si="3"/>
        <v>0</v>
      </c>
      <c r="CO9" s="46">
        <f t="shared" si="3"/>
        <v>0</v>
      </c>
      <c r="CP9" s="46">
        <f t="shared" si="3"/>
        <v>0</v>
      </c>
      <c r="CQ9" s="46">
        <f t="shared" si="3"/>
        <v>0</v>
      </c>
      <c r="CR9" s="46">
        <f t="shared" si="3"/>
        <v>0</v>
      </c>
      <c r="CS9" s="46">
        <f t="shared" si="3"/>
        <v>0</v>
      </c>
      <c r="CT9" s="46">
        <f t="shared" si="3"/>
        <v>0</v>
      </c>
      <c r="CU9" s="46">
        <f t="shared" si="3"/>
        <v>0</v>
      </c>
      <c r="CV9" s="46">
        <f t="shared" si="3"/>
        <v>0</v>
      </c>
      <c r="CW9" s="46">
        <f t="shared" si="3"/>
        <v>0</v>
      </c>
      <c r="CX9" s="46">
        <f t="shared" si="3"/>
        <v>1</v>
      </c>
      <c r="CY9" s="46">
        <f t="shared" si="3"/>
        <v>60</v>
      </c>
      <c r="CZ9" s="46">
        <f t="shared" si="3"/>
        <v>0</v>
      </c>
      <c r="DA9" s="46">
        <f t="shared" si="3"/>
        <v>0</v>
      </c>
      <c r="DB9" s="46">
        <f t="shared" si="3"/>
        <v>0</v>
      </c>
      <c r="DC9" s="46">
        <f t="shared" si="3"/>
        <v>0</v>
      </c>
      <c r="DD9" s="46">
        <f t="shared" si="3"/>
        <v>0</v>
      </c>
      <c r="DE9" s="46">
        <f t="shared" si="3"/>
        <v>0</v>
      </c>
      <c r="DF9" s="46">
        <f t="shared" si="3"/>
        <v>0</v>
      </c>
      <c r="DG9" s="46">
        <f t="shared" si="3"/>
        <v>0</v>
      </c>
      <c r="DH9" s="46">
        <f t="shared" si="3"/>
        <v>0</v>
      </c>
      <c r="DI9" s="46">
        <f t="shared" si="3"/>
        <v>0</v>
      </c>
      <c r="DJ9" s="46">
        <f t="shared" si="3"/>
        <v>1</v>
      </c>
      <c r="DK9" s="46">
        <f t="shared" si="3"/>
        <v>8</v>
      </c>
      <c r="DL9" s="46">
        <f t="shared" si="3"/>
        <v>0</v>
      </c>
      <c r="DM9" s="46">
        <f t="shared" si="3"/>
        <v>0</v>
      </c>
      <c r="DN9" s="46">
        <f t="shared" si="3"/>
        <v>1</v>
      </c>
      <c r="DO9" s="46">
        <v>27</v>
      </c>
      <c r="DP9" s="39">
        <f t="shared" si="3"/>
        <v>0</v>
      </c>
      <c r="DQ9" s="39">
        <f t="shared" si="3"/>
        <v>0</v>
      </c>
      <c r="DR9" s="39">
        <f t="shared" si="3"/>
        <v>0</v>
      </c>
      <c r="DS9" s="83">
        <f>SUM(DS10:DS23)</f>
        <v>202</v>
      </c>
      <c r="DT9" s="83">
        <f t="shared" ref="DT9" si="4">SUM(DT10:DT23)</f>
        <v>137</v>
      </c>
      <c r="DU9" s="40"/>
      <c r="DV9" s="39"/>
      <c r="DW9" s="39"/>
      <c r="DX9" s="39"/>
      <c r="DY9" s="113">
        <v>1</v>
      </c>
      <c r="DZ9" s="39" t="s">
        <v>56</v>
      </c>
      <c r="EA9" s="39" t="s">
        <v>55</v>
      </c>
      <c r="EB9" s="113">
        <v>1</v>
      </c>
      <c r="EC9" s="39"/>
      <c r="ED9" s="39"/>
      <c r="EE9" s="39"/>
      <c r="EF9" s="39"/>
      <c r="EG9" s="39"/>
      <c r="EH9" s="39"/>
      <c r="EI9" s="39"/>
      <c r="EJ9" s="45">
        <f t="shared" ref="EJ9:GF9" si="5">SUM(EJ10:EJ23)</f>
        <v>148</v>
      </c>
      <c r="EK9" s="45">
        <f t="shared" si="5"/>
        <v>148</v>
      </c>
      <c r="EL9" s="39">
        <f t="shared" si="5"/>
        <v>88</v>
      </c>
      <c r="EM9" s="46">
        <f>SUM(EM10:EM23)</f>
        <v>60</v>
      </c>
      <c r="EN9" s="46">
        <f t="shared" si="5"/>
        <v>80</v>
      </c>
      <c r="EO9" s="46">
        <f t="shared" si="5"/>
        <v>76</v>
      </c>
      <c r="EP9" s="46">
        <f t="shared" ref="EP9:EQ9" si="6">SUM(EP10:EP23)</f>
        <v>0</v>
      </c>
      <c r="EQ9" s="46">
        <f t="shared" si="6"/>
        <v>0</v>
      </c>
      <c r="ER9" s="46">
        <f t="shared" si="5"/>
        <v>0</v>
      </c>
      <c r="ES9" s="46">
        <f t="shared" si="5"/>
        <v>0</v>
      </c>
      <c r="ET9" s="46">
        <f t="shared" si="5"/>
        <v>0</v>
      </c>
      <c r="EU9" s="46">
        <f t="shared" si="5"/>
        <v>0</v>
      </c>
      <c r="EV9" s="46">
        <f t="shared" si="5"/>
        <v>8</v>
      </c>
      <c r="EW9" s="46">
        <f t="shared" si="5"/>
        <v>6.8</v>
      </c>
      <c r="EX9" s="46">
        <f t="shared" si="5"/>
        <v>0</v>
      </c>
      <c r="EY9" s="46">
        <f t="shared" si="5"/>
        <v>0</v>
      </c>
      <c r="EZ9" s="46">
        <f t="shared" si="5"/>
        <v>0</v>
      </c>
      <c r="FA9" s="46">
        <f t="shared" si="5"/>
        <v>0</v>
      </c>
      <c r="FB9" s="46">
        <f t="shared" si="5"/>
        <v>0</v>
      </c>
      <c r="FC9" s="46">
        <f t="shared" si="5"/>
        <v>0</v>
      </c>
      <c r="FD9" s="46">
        <f t="shared" si="5"/>
        <v>0</v>
      </c>
      <c r="FE9" s="46">
        <f t="shared" si="5"/>
        <v>0</v>
      </c>
      <c r="FF9" s="46">
        <f t="shared" si="5"/>
        <v>0</v>
      </c>
      <c r="FG9" s="46">
        <f t="shared" si="5"/>
        <v>0</v>
      </c>
      <c r="FH9" s="46">
        <f t="shared" si="5"/>
        <v>0</v>
      </c>
      <c r="FI9" s="46">
        <f t="shared" si="5"/>
        <v>0</v>
      </c>
      <c r="FJ9" s="46">
        <f t="shared" si="5"/>
        <v>3</v>
      </c>
      <c r="FK9" s="46">
        <f t="shared" si="5"/>
        <v>240</v>
      </c>
      <c r="FL9" s="46">
        <f t="shared" si="5"/>
        <v>0</v>
      </c>
      <c r="FM9" s="46">
        <f t="shared" si="5"/>
        <v>0</v>
      </c>
      <c r="FN9" s="46">
        <f t="shared" si="5"/>
        <v>0</v>
      </c>
      <c r="FO9" s="46">
        <f t="shared" si="5"/>
        <v>0</v>
      </c>
      <c r="FP9" s="46">
        <f t="shared" si="5"/>
        <v>1</v>
      </c>
      <c r="FQ9" s="46">
        <f t="shared" si="5"/>
        <v>0</v>
      </c>
      <c r="FR9" s="46"/>
      <c r="FS9" s="46">
        <f t="shared" ref="FS9" si="7">SUM(FS10:FS23)</f>
        <v>0</v>
      </c>
      <c r="FT9" s="46">
        <f t="shared" si="5"/>
        <v>1</v>
      </c>
      <c r="FU9" s="46">
        <f t="shared" si="5"/>
        <v>32</v>
      </c>
      <c r="FV9" s="46">
        <f t="shared" si="5"/>
        <v>2</v>
      </c>
      <c r="FW9" s="46">
        <f t="shared" si="5"/>
        <v>8</v>
      </c>
      <c r="FX9" s="46">
        <f t="shared" si="5"/>
        <v>0</v>
      </c>
      <c r="FY9" s="46">
        <f t="shared" si="5"/>
        <v>0</v>
      </c>
      <c r="FZ9" s="46">
        <f t="shared" si="5"/>
        <v>1</v>
      </c>
      <c r="GA9" s="46">
        <f t="shared" si="5"/>
        <v>27</v>
      </c>
      <c r="GB9" s="39">
        <f t="shared" si="5"/>
        <v>0</v>
      </c>
      <c r="GC9" s="39">
        <f t="shared" si="5"/>
        <v>0</v>
      </c>
      <c r="GD9" s="39">
        <f t="shared" si="5"/>
        <v>0</v>
      </c>
      <c r="GE9" s="83">
        <f>SUM(GE10:GE23)</f>
        <v>457.8</v>
      </c>
      <c r="GF9" s="83">
        <f t="shared" si="5"/>
        <v>211</v>
      </c>
      <c r="GG9" s="40"/>
      <c r="GH9" s="39"/>
      <c r="GI9" s="39"/>
      <c r="GJ9" s="39"/>
      <c r="GL9" s="8"/>
      <c r="GM9" s="8"/>
      <c r="GN9" s="4"/>
      <c r="GO9" s="4"/>
      <c r="GP9" s="11"/>
      <c r="GQ9" s="11"/>
      <c r="GR9" s="34"/>
    </row>
    <row r="10" spans="1:200" ht="24.95" hidden="1" customHeight="1" x14ac:dyDescent="0.3">
      <c r="A10" s="113"/>
      <c r="B10" s="47" t="s">
        <v>79</v>
      </c>
      <c r="C10" s="48"/>
      <c r="D10" s="48" t="s">
        <v>80</v>
      </c>
      <c r="E10" s="48" t="s">
        <v>81</v>
      </c>
      <c r="F10" s="49" t="s">
        <v>82</v>
      </c>
      <c r="G10" s="48">
        <v>1</v>
      </c>
      <c r="H10" s="48">
        <v>14</v>
      </c>
      <c r="I10" s="48">
        <v>1</v>
      </c>
      <c r="J10" s="48">
        <v>1</v>
      </c>
      <c r="K10" s="48">
        <v>3</v>
      </c>
      <c r="L10" s="48">
        <v>36</v>
      </c>
      <c r="M10" s="93">
        <f>SUM(N10+P10+R10+T10+V10)</f>
        <v>36</v>
      </c>
      <c r="N10" s="94">
        <v>16</v>
      </c>
      <c r="O10" s="59">
        <f>SUM(N10)*I10</f>
        <v>16</v>
      </c>
      <c r="P10" s="94">
        <v>20</v>
      </c>
      <c r="Q10" s="59">
        <f>SUM(P10)*J10</f>
        <v>20</v>
      </c>
      <c r="R10" s="94"/>
      <c r="S10" s="59">
        <f>SUM(R10)*J10</f>
        <v>0</v>
      </c>
      <c r="T10" s="94"/>
      <c r="U10" s="59">
        <f>SUM(T10)*K10</f>
        <v>0</v>
      </c>
      <c r="V10" s="94"/>
      <c r="W10" s="59">
        <f>SUM(V10)*J10*5</f>
        <v>0</v>
      </c>
      <c r="X10" s="95">
        <f>SUM(J10*AX10*2+K10*AZ10*2+BB10*2)</f>
        <v>0</v>
      </c>
      <c r="Y10" s="95">
        <f t="shared" ref="Y10" si="8">SUM(L10*5/100*J10)</f>
        <v>1.8</v>
      </c>
      <c r="Z10" s="94"/>
      <c r="AA10" s="59"/>
      <c r="AB10" s="94"/>
      <c r="AC10" s="95">
        <f>SUM(AB10)*3*H10/5</f>
        <v>0</v>
      </c>
      <c r="AD10" s="94"/>
      <c r="AE10" s="96">
        <f>SUM(AD10*H10*(30+4))</f>
        <v>0</v>
      </c>
      <c r="AF10" s="94"/>
      <c r="AG10" s="59">
        <f>SUM(AF10*H10*3)</f>
        <v>0</v>
      </c>
      <c r="AH10" s="94"/>
      <c r="AI10" s="95">
        <f>SUM(AH10*H10/3)</f>
        <v>0</v>
      </c>
      <c r="AJ10" s="94"/>
      <c r="AK10" s="95">
        <f>SUM(AJ10*H10*2/3)</f>
        <v>0</v>
      </c>
      <c r="AL10" s="94"/>
      <c r="AM10" s="59">
        <f>SUM(AL10*H10)</f>
        <v>0</v>
      </c>
      <c r="AN10" s="94"/>
      <c r="AO10" s="59">
        <f>SUM(AN10*J10)</f>
        <v>0</v>
      </c>
      <c r="AP10" s="94"/>
      <c r="AQ10" s="95">
        <f>SUM(AP10*H10*2)</f>
        <v>0</v>
      </c>
      <c r="AR10" s="94"/>
      <c r="AS10" s="95">
        <f t="shared" ref="AS10" si="9">SUM(AR10*J10*2)</f>
        <v>0</v>
      </c>
      <c r="AT10" s="94"/>
      <c r="AU10" s="95">
        <f>AT10*H10/3</f>
        <v>0</v>
      </c>
      <c r="AV10" s="94"/>
      <c r="AW10" s="59">
        <f>SUM(AV10*H10/3)</f>
        <v>0</v>
      </c>
      <c r="AX10" s="94"/>
      <c r="AY10" s="95">
        <f>SUM(AX10*H10/3)</f>
        <v>0</v>
      </c>
      <c r="AZ10" s="94"/>
      <c r="BA10" s="95">
        <f>SUM(AZ10*K10*5*6)</f>
        <v>0</v>
      </c>
      <c r="BB10" s="94"/>
      <c r="BC10" s="95">
        <f>SUM(BB10*K10*4*8)</f>
        <v>0</v>
      </c>
      <c r="BD10" s="97"/>
      <c r="BE10" s="58"/>
      <c r="BF10" s="58"/>
      <c r="BG10" s="58">
        <f>SUM(AO10+BE10+BC10+BA10+AY10+AW10+AS10+AQ10+AK10+AM10+AI10+AG10+AE10+AC10+AA10+Y10+X10+W10+U10+Q10+O10+S10+AU10)</f>
        <v>37.799999999999997</v>
      </c>
      <c r="BH10" s="58">
        <f>SUM(O10+Q10+U10+W10+X10+AS10+AW10+AY10+BA10+BC10+S10+AQ10)</f>
        <v>36</v>
      </c>
      <c r="BI10" s="39"/>
      <c r="BJ10" s="39"/>
      <c r="BK10" s="39"/>
      <c r="BL10" s="39"/>
      <c r="BM10" s="113"/>
      <c r="BN10" s="47" t="s">
        <v>97</v>
      </c>
      <c r="BO10" s="48" t="s">
        <v>98</v>
      </c>
      <c r="BP10" s="57" t="s">
        <v>80</v>
      </c>
      <c r="BQ10" s="48" t="s">
        <v>99</v>
      </c>
      <c r="BR10" s="48" t="s">
        <v>100</v>
      </c>
      <c r="BS10" s="57">
        <v>4</v>
      </c>
      <c r="BT10" s="48">
        <v>30</v>
      </c>
      <c r="BU10" s="48">
        <v>1</v>
      </c>
      <c r="BV10" s="48">
        <v>1</v>
      </c>
      <c r="BW10" s="48">
        <f>SUM(BV10)*2</f>
        <v>2</v>
      </c>
      <c r="BX10" s="47">
        <v>100</v>
      </c>
      <c r="BY10" s="50">
        <f t="shared" ref="BY10:BY11" si="10">SUM(BZ10+CB10+CD10+CF10+CH10)</f>
        <v>100</v>
      </c>
      <c r="BZ10" s="51">
        <v>44</v>
      </c>
      <c r="CA10" s="56">
        <f>SUM(BZ10)*BU10</f>
        <v>44</v>
      </c>
      <c r="CB10" s="55">
        <v>56</v>
      </c>
      <c r="CC10" s="56">
        <f t="shared" ref="CC10" si="11">SUM(CB10)*BV10</f>
        <v>56</v>
      </c>
      <c r="CD10" s="55"/>
      <c r="CE10" s="56">
        <f t="shared" ref="CE10" si="12">SUM(CD10)*BV10</f>
        <v>0</v>
      </c>
      <c r="CF10" s="55"/>
      <c r="CG10" s="56">
        <f t="shared" ref="CG10" si="13">SUM(CF10)*BW10</f>
        <v>0</v>
      </c>
      <c r="CH10" s="55"/>
      <c r="CI10" s="56">
        <f t="shared" ref="CI10:CI11" si="14">SUM(CH10)*BV10*5</f>
        <v>0</v>
      </c>
      <c r="CJ10" s="56">
        <f>SUM(BV10*DJ10*2+BW10*DL10*2)</f>
        <v>2</v>
      </c>
      <c r="CK10" s="56">
        <f t="shared" ref="CK10" si="15">SUM(BX10*5/100*BV10)</f>
        <v>5</v>
      </c>
      <c r="CL10" s="55"/>
      <c r="CM10" s="56"/>
      <c r="CN10" s="55"/>
      <c r="CO10" s="56">
        <f>SUM(CN10)*3*BT10/5</f>
        <v>0</v>
      </c>
      <c r="CP10" s="55"/>
      <c r="CQ10" s="63">
        <f>SUM(CP10*BT10*(30+4))</f>
        <v>0</v>
      </c>
      <c r="CR10" s="55"/>
      <c r="CS10" s="56">
        <f>SUM(CR10*BT10*3)</f>
        <v>0</v>
      </c>
      <c r="CT10" s="55"/>
      <c r="CU10" s="56">
        <f>SUM(CT10*BT10/3)</f>
        <v>0</v>
      </c>
      <c r="CV10" s="55"/>
      <c r="CW10" s="56">
        <f t="shared" ref="CW10" si="16">SUM(CV10*BT10*2/3)</f>
        <v>0</v>
      </c>
      <c r="CX10" s="55">
        <v>1</v>
      </c>
      <c r="CY10" s="56">
        <f>SUM(CX10*BT10)*2</f>
        <v>60</v>
      </c>
      <c r="CZ10" s="55"/>
      <c r="DA10" s="56">
        <f>SUM(CZ10*BV10)</f>
        <v>0</v>
      </c>
      <c r="DB10" s="55"/>
      <c r="DC10" s="56">
        <f>SUM(DB10*BT10*2)</f>
        <v>0</v>
      </c>
      <c r="DD10" s="55"/>
      <c r="DE10" s="56">
        <f>BV10*6*DD10</f>
        <v>0</v>
      </c>
      <c r="DF10" s="55"/>
      <c r="DG10" s="56">
        <f>DF10*BT10/3</f>
        <v>0</v>
      </c>
      <c r="DH10" s="55"/>
      <c r="DI10" s="56">
        <f>SUM(DH10*6*BV10)</f>
        <v>0</v>
      </c>
      <c r="DJ10" s="55">
        <v>1</v>
      </c>
      <c r="DK10" s="56">
        <f>DJ10*BV10*8</f>
        <v>8</v>
      </c>
      <c r="DL10" s="55"/>
      <c r="DM10" s="56">
        <f>SUM(DL10*BW10*5*6)</f>
        <v>0</v>
      </c>
      <c r="DN10" s="55"/>
      <c r="DO10" s="56">
        <f>SUM(DN10*BW10*4*6)</f>
        <v>0</v>
      </c>
      <c r="DP10" s="55"/>
      <c r="DQ10" s="56"/>
      <c r="DR10" s="56"/>
      <c r="DS10" s="84">
        <f>SUM(DA10+DQ10+DO10+DM10+DK10+DI10+DE10+DC10+CW10+CY10+CU10+CS10+CQ10+CO10+CM10+CK10+CJ10+CI10+CG10+CC10+CA10+CE10+DG10)</f>
        <v>175</v>
      </c>
      <c r="DT10" s="84">
        <f>SUM(CA10+CC10+CG10+CI10+CJ10+DE10+DI10+DK10+DM10+DO10+CE10+DC10)</f>
        <v>110</v>
      </c>
      <c r="DU10" s="39"/>
      <c r="DV10" s="39"/>
      <c r="DW10" s="39"/>
      <c r="DX10" s="39"/>
      <c r="DY10" s="113"/>
      <c r="DZ10" s="56"/>
      <c r="EA10" s="58"/>
      <c r="EB10" s="58"/>
      <c r="EC10" s="58"/>
      <c r="ED10" s="58"/>
      <c r="EE10" s="59"/>
      <c r="EF10" s="59"/>
      <c r="EG10" s="60"/>
      <c r="EH10" s="61"/>
      <c r="EI10" s="60"/>
      <c r="EJ10" s="52">
        <f t="shared" ref="EJ10:EK15" si="17">SUM(BX10,L10)</f>
        <v>136</v>
      </c>
      <c r="EK10" s="62">
        <f t="shared" si="17"/>
        <v>136</v>
      </c>
      <c r="EL10" s="51">
        <f>SUM(L10+BZ10)</f>
        <v>80</v>
      </c>
      <c r="EM10" s="56">
        <f>SUM(O10+CA10)</f>
        <v>60</v>
      </c>
      <c r="EN10" s="55">
        <f t="shared" ref="EN10" si="18">SUM(P10+CB10)</f>
        <v>76</v>
      </c>
      <c r="EO10" s="56">
        <f t="shared" ref="EO10:FQ10" si="19">SUM(Q10+CC10)</f>
        <v>76</v>
      </c>
      <c r="EP10" s="55">
        <f t="shared" si="19"/>
        <v>0</v>
      </c>
      <c r="EQ10" s="56">
        <f t="shared" si="19"/>
        <v>0</v>
      </c>
      <c r="ER10" s="55">
        <f t="shared" si="19"/>
        <v>0</v>
      </c>
      <c r="ES10" s="56">
        <f t="shared" si="19"/>
        <v>0</v>
      </c>
      <c r="ET10" s="55">
        <f t="shared" si="19"/>
        <v>0</v>
      </c>
      <c r="EU10" s="56">
        <f t="shared" si="19"/>
        <v>0</v>
      </c>
      <c r="EV10" s="56">
        <f t="shared" si="19"/>
        <v>2</v>
      </c>
      <c r="EW10" s="56">
        <f t="shared" si="19"/>
        <v>6.8</v>
      </c>
      <c r="EX10" s="55">
        <f t="shared" si="19"/>
        <v>0</v>
      </c>
      <c r="EY10" s="56">
        <f t="shared" si="19"/>
        <v>0</v>
      </c>
      <c r="EZ10" s="55">
        <f t="shared" si="19"/>
        <v>0</v>
      </c>
      <c r="FA10" s="56">
        <f t="shared" si="19"/>
        <v>0</v>
      </c>
      <c r="FB10" s="55">
        <f t="shared" si="19"/>
        <v>0</v>
      </c>
      <c r="FC10" s="63">
        <f t="shared" si="19"/>
        <v>0</v>
      </c>
      <c r="FD10" s="55">
        <f t="shared" si="19"/>
        <v>0</v>
      </c>
      <c r="FE10" s="56">
        <f t="shared" si="19"/>
        <v>0</v>
      </c>
      <c r="FF10" s="55">
        <f t="shared" si="19"/>
        <v>0</v>
      </c>
      <c r="FG10" s="56">
        <f t="shared" si="19"/>
        <v>0</v>
      </c>
      <c r="FH10" s="55">
        <f t="shared" si="19"/>
        <v>0</v>
      </c>
      <c r="FI10" s="56">
        <f t="shared" si="19"/>
        <v>0</v>
      </c>
      <c r="FJ10" s="55">
        <f t="shared" si="19"/>
        <v>1</v>
      </c>
      <c r="FK10" s="56">
        <f t="shared" si="19"/>
        <v>60</v>
      </c>
      <c r="FL10" s="55">
        <f t="shared" si="19"/>
        <v>0</v>
      </c>
      <c r="FM10" s="56">
        <f t="shared" si="19"/>
        <v>0</v>
      </c>
      <c r="FN10" s="55">
        <f t="shared" si="19"/>
        <v>0</v>
      </c>
      <c r="FO10" s="56">
        <f t="shared" si="19"/>
        <v>0</v>
      </c>
      <c r="FP10" s="55">
        <f t="shared" si="19"/>
        <v>0</v>
      </c>
      <c r="FQ10" s="56">
        <f t="shared" si="19"/>
        <v>0</v>
      </c>
      <c r="FR10" s="55"/>
      <c r="FS10" s="56">
        <f t="shared" ref="FS10:GF10" si="20">SUM(AU10+DG10)</f>
        <v>0</v>
      </c>
      <c r="FT10" s="55">
        <f t="shared" si="20"/>
        <v>0</v>
      </c>
      <c r="FU10" s="56">
        <f t="shared" si="20"/>
        <v>0</v>
      </c>
      <c r="FV10" s="55">
        <f t="shared" si="20"/>
        <v>1</v>
      </c>
      <c r="FW10" s="56">
        <f t="shared" si="20"/>
        <v>8</v>
      </c>
      <c r="FX10" s="55">
        <f t="shared" si="20"/>
        <v>0</v>
      </c>
      <c r="FY10" s="56">
        <f t="shared" si="20"/>
        <v>0</v>
      </c>
      <c r="FZ10" s="55">
        <f t="shared" si="20"/>
        <v>0</v>
      </c>
      <c r="GA10" s="56">
        <f t="shared" si="20"/>
        <v>0</v>
      </c>
      <c r="GB10" s="55">
        <f t="shared" si="20"/>
        <v>0</v>
      </c>
      <c r="GC10" s="56">
        <f t="shared" si="20"/>
        <v>0</v>
      </c>
      <c r="GD10" s="56">
        <f t="shared" si="20"/>
        <v>0</v>
      </c>
      <c r="GE10" s="84">
        <f t="shared" si="20"/>
        <v>212.8</v>
      </c>
      <c r="GF10" s="84">
        <f t="shared" si="20"/>
        <v>146</v>
      </c>
      <c r="GG10" s="39"/>
      <c r="GH10" s="39"/>
      <c r="GI10" s="39"/>
      <c r="GJ10" s="39"/>
      <c r="GL10" s="8"/>
      <c r="GM10" s="8"/>
      <c r="GN10" s="1"/>
      <c r="GO10" s="9"/>
      <c r="GP10" s="11"/>
      <c r="GQ10" s="11"/>
      <c r="GR10" s="34"/>
    </row>
    <row r="11" spans="1:200" s="4" customFormat="1" ht="24.95" hidden="1" customHeight="1" x14ac:dyDescent="0.3">
      <c r="A11" s="113"/>
      <c r="B11" s="47" t="s">
        <v>83</v>
      </c>
      <c r="C11" s="48"/>
      <c r="D11" s="48"/>
      <c r="E11" s="48" t="s">
        <v>81</v>
      </c>
      <c r="F11" s="49" t="s">
        <v>84</v>
      </c>
      <c r="G11" s="48">
        <v>1</v>
      </c>
      <c r="H11" s="48">
        <v>96</v>
      </c>
      <c r="I11" s="48">
        <v>1</v>
      </c>
      <c r="J11" s="48">
        <v>3</v>
      </c>
      <c r="K11" s="48">
        <f>J11*2</f>
        <v>6</v>
      </c>
      <c r="L11" s="48"/>
      <c r="M11" s="93">
        <f>SUM(N11+R11+T11+V11+AR11*2)</f>
        <v>0</v>
      </c>
      <c r="N11" s="94"/>
      <c r="O11" s="59">
        <f t="shared" ref="O11" si="21">SUM(N11)*I11</f>
        <v>0</v>
      </c>
      <c r="P11" s="94"/>
      <c r="Q11" s="59">
        <f t="shared" ref="Q11" si="22">SUM(P11)*J11</f>
        <v>0</v>
      </c>
      <c r="R11" s="94"/>
      <c r="S11" s="59">
        <f t="shared" ref="S11" si="23">SUM(R11)*J11</f>
        <v>0</v>
      </c>
      <c r="T11" s="94"/>
      <c r="U11" s="59">
        <f t="shared" ref="U11:U13" si="24">SUM(T11)*K11</f>
        <v>0</v>
      </c>
      <c r="V11" s="94"/>
      <c r="W11" s="59">
        <f t="shared" ref="W11:W13" si="25">SUM(V11)*J11*5</f>
        <v>0</v>
      </c>
      <c r="X11" s="95">
        <f>SUM(J11*AV11+K11*AZ11*2+K11*BB11)*2</f>
        <v>6</v>
      </c>
      <c r="Y11" s="95">
        <f>SUM(L11*5/100*J11)</f>
        <v>0</v>
      </c>
      <c r="Z11" s="94"/>
      <c r="AA11" s="59"/>
      <c r="AB11" s="94"/>
      <c r="AC11" s="95">
        <f t="shared" ref="AC11:AC13" si="26">SUM(AB11)*3*H11/5</f>
        <v>0</v>
      </c>
      <c r="AD11" s="94"/>
      <c r="AE11" s="59">
        <f t="shared" ref="AE11" si="27">SUM(AD11*H11*(30+4))</f>
        <v>0</v>
      </c>
      <c r="AF11" s="94"/>
      <c r="AG11" s="59">
        <f t="shared" ref="AG11" si="28">SUM(AF11*H11*3)</f>
        <v>0</v>
      </c>
      <c r="AH11" s="94"/>
      <c r="AI11" s="95">
        <f t="shared" ref="AI11" si="29">SUM(AH11*H11/3)</f>
        <v>0</v>
      </c>
      <c r="AJ11" s="94"/>
      <c r="AK11" s="95">
        <f t="shared" ref="AK11" si="30">SUM(AJ11*H11*2/3)</f>
        <v>0</v>
      </c>
      <c r="AL11" s="94"/>
      <c r="AM11" s="59">
        <f t="shared" ref="AM11" si="31">SUM(AL11*H11)</f>
        <v>0</v>
      </c>
      <c r="AN11" s="94"/>
      <c r="AO11" s="59">
        <f t="shared" ref="AO11" si="32">SUM(AN11*J11)</f>
        <v>0</v>
      </c>
      <c r="AP11" s="94"/>
      <c r="AQ11" s="95">
        <f t="shared" ref="AQ11" si="33">SUM(AP11*H11*2)</f>
        <v>0</v>
      </c>
      <c r="AR11" s="94"/>
      <c r="AS11" s="95">
        <f>SUM(AR11*J11*2)</f>
        <v>0</v>
      </c>
      <c r="AT11" s="94"/>
      <c r="AU11" s="95">
        <f t="shared" ref="AU11" si="34">AT11*H11/3</f>
        <v>0</v>
      </c>
      <c r="AV11" s="94">
        <v>1</v>
      </c>
      <c r="AW11" s="59">
        <v>32</v>
      </c>
      <c r="AX11" s="94"/>
      <c r="AY11" s="95">
        <f t="shared" ref="AY11" si="35">SUM(AX11*H11/3)</f>
        <v>0</v>
      </c>
      <c r="AZ11" s="94"/>
      <c r="BA11" s="95">
        <f t="shared" ref="BA11" si="36">SUM(AZ11*K11*5*6)</f>
        <v>0</v>
      </c>
      <c r="BB11" s="94"/>
      <c r="BC11" s="95">
        <f>BB11*8*4</f>
        <v>0</v>
      </c>
      <c r="BD11" s="97"/>
      <c r="BE11" s="58"/>
      <c r="BF11" s="58"/>
      <c r="BG11" s="58">
        <f t="shared" ref="BG11:BG72" si="37">SUM(AO11+BE11+BC11+BA11+AY11+AW11+AS11+AQ11+AK11+AM11+AI11+AG11+AE11+AC11+AA11+Y11+X11+W11+U11+Q11+O11+S11+AU11)</f>
        <v>38</v>
      </c>
      <c r="BH11" s="58">
        <f t="shared" ref="BH11:BH23" si="38">SUM(O11+Q11+U11+W11+X11+AS11+AW11+AY11+BA11+BC11+S11+AQ11)</f>
        <v>38</v>
      </c>
      <c r="BI11" s="39"/>
      <c r="BJ11" s="39"/>
      <c r="BK11" s="39"/>
      <c r="BL11" s="39"/>
      <c r="BM11" s="113"/>
      <c r="BN11" s="47" t="s">
        <v>101</v>
      </c>
      <c r="BO11" s="48"/>
      <c r="BP11" s="48"/>
      <c r="BQ11" s="48" t="s">
        <v>81</v>
      </c>
      <c r="BR11" s="48" t="s">
        <v>84</v>
      </c>
      <c r="BS11" s="48">
        <v>2</v>
      </c>
      <c r="BT11" s="48">
        <v>89</v>
      </c>
      <c r="BU11" s="48">
        <v>1</v>
      </c>
      <c r="BV11" s="48">
        <v>4</v>
      </c>
      <c r="BW11" s="48">
        <f>SUM(BV11)*2</f>
        <v>8</v>
      </c>
      <c r="BX11" s="47"/>
      <c r="BY11" s="50">
        <f t="shared" si="10"/>
        <v>0</v>
      </c>
      <c r="BZ11" s="51"/>
      <c r="CA11" s="56">
        <f t="shared" ref="CA11" si="39">SUM(BZ11)*BU11</f>
        <v>0</v>
      </c>
      <c r="CB11" s="55"/>
      <c r="CC11" s="56">
        <f t="shared" ref="CC11" si="40">SUM(CB11)*BV11</f>
        <v>0</v>
      </c>
      <c r="CD11" s="55"/>
      <c r="CE11" s="56">
        <f t="shared" ref="CE11" si="41">SUM(CD11)*BV11</f>
        <v>0</v>
      </c>
      <c r="CF11" s="55"/>
      <c r="CG11" s="56">
        <f t="shared" ref="CG11" si="42">SUM(CF11)*BW11</f>
        <v>0</v>
      </c>
      <c r="CH11" s="55"/>
      <c r="CI11" s="56">
        <f t="shared" si="14"/>
        <v>0</v>
      </c>
      <c r="CJ11" s="56"/>
      <c r="CK11" s="56"/>
      <c r="CL11" s="55"/>
      <c r="CM11" s="56"/>
      <c r="CN11" s="55"/>
      <c r="CO11" s="56">
        <f t="shared" ref="CO11" si="43">SUM(CN11)*3*BT11/5</f>
        <v>0</v>
      </c>
      <c r="CP11" s="55"/>
      <c r="CQ11" s="63">
        <f t="shared" ref="CQ11" si="44">SUM(CP11*BT11*(30+4))</f>
        <v>0</v>
      </c>
      <c r="CR11" s="55"/>
      <c r="CS11" s="56">
        <f t="shared" ref="CS11" si="45">SUM(CR11*BT11*3)</f>
        <v>0</v>
      </c>
      <c r="CT11" s="55"/>
      <c r="CU11" s="56">
        <f t="shared" ref="CU11" si="46">SUM(CT11*BT11/3)</f>
        <v>0</v>
      </c>
      <c r="CV11" s="55"/>
      <c r="CW11" s="56">
        <f t="shared" ref="CW11" si="47">SUM(CV11*BT11*2/3)</f>
        <v>0</v>
      </c>
      <c r="CX11" s="55"/>
      <c r="CY11" s="56">
        <f>SUM(CX11*BT11)</f>
        <v>0</v>
      </c>
      <c r="CZ11" s="55"/>
      <c r="DA11" s="56">
        <f t="shared" ref="DA11" si="48">SUM(CZ11*BV11)</f>
        <v>0</v>
      </c>
      <c r="DB11" s="55"/>
      <c r="DC11" s="56">
        <f t="shared" ref="DC11" si="49">SUM(DB11*BT11*2)</f>
        <v>0</v>
      </c>
      <c r="DD11" s="55"/>
      <c r="DE11" s="56">
        <f t="shared" ref="DE11" si="50">DD11*BT11/3</f>
        <v>0</v>
      </c>
      <c r="DF11" s="55"/>
      <c r="DG11" s="56">
        <f t="shared" ref="DG11" si="51">DF11*BT11/3</f>
        <v>0</v>
      </c>
      <c r="DH11" s="55"/>
      <c r="DI11" s="56">
        <f>BT11*DH11*4*1</f>
        <v>0</v>
      </c>
      <c r="DJ11" s="55"/>
      <c r="DK11" s="56">
        <f t="shared" ref="DK11" si="52">SUM(DJ11*BT11/3)</f>
        <v>0</v>
      </c>
      <c r="DL11" s="55"/>
      <c r="DM11" s="56">
        <f t="shared" ref="DM11" si="53">SUM(DL11*BW11*5*6)</f>
        <v>0</v>
      </c>
      <c r="DN11" s="55">
        <v>1</v>
      </c>
      <c r="DO11" s="56">
        <v>27</v>
      </c>
      <c r="DP11" s="55"/>
      <c r="DQ11" s="56"/>
      <c r="DR11" s="56"/>
      <c r="DS11" s="84">
        <f t="shared" ref="DS11:DS23" si="54">SUM(DA11+DQ11+DO11+DM11+DK11+DI11+DE11+DC11+CW11+CY11+CU11+CS11+CQ11+CO11+CM11+CK11+CJ11+CI11+CG11+CC11+CA11+CE11+DG11)</f>
        <v>27</v>
      </c>
      <c r="DT11" s="84">
        <f t="shared" ref="DT11:DT23" si="55">SUM(CA11+CC11+CG11+CI11+CJ11+DE11+DI11+DK11+DM11+DO11+CE11+DC11)</f>
        <v>27</v>
      </c>
      <c r="DU11" s="39"/>
      <c r="DV11" s="39"/>
      <c r="DW11" s="39"/>
      <c r="DX11" s="39"/>
      <c r="DY11" s="113"/>
      <c r="DZ11" s="56"/>
      <c r="EA11" s="64"/>
      <c r="EB11" s="64"/>
      <c r="EC11" s="64"/>
      <c r="ED11" s="58"/>
      <c r="EE11" s="60"/>
      <c r="EF11" s="60"/>
      <c r="EG11" s="60"/>
      <c r="EH11" s="60"/>
      <c r="EI11" s="60"/>
      <c r="EJ11" s="52">
        <f t="shared" si="17"/>
        <v>0</v>
      </c>
      <c r="EK11" s="62">
        <f t="shared" si="17"/>
        <v>0</v>
      </c>
      <c r="EL11" s="51">
        <f>SUM(L11+BZ11)</f>
        <v>0</v>
      </c>
      <c r="EM11" s="56">
        <f t="shared" ref="EM11:EM23" si="56">SUM(O11+CA11)</f>
        <v>0</v>
      </c>
      <c r="EN11" s="55">
        <f t="shared" ref="EN11:EN23" si="57">SUM(P11+CB11)</f>
        <v>0</v>
      </c>
      <c r="EO11" s="56">
        <f t="shared" ref="EO11:EO23" si="58">SUM(Q11+CC11)</f>
        <v>0</v>
      </c>
      <c r="EP11" s="55">
        <f t="shared" ref="EP11:EP23" si="59">SUM(R11+CD11)</f>
        <v>0</v>
      </c>
      <c r="EQ11" s="56">
        <f t="shared" ref="EQ11:EQ23" si="60">SUM(S11+CE11)</f>
        <v>0</v>
      </c>
      <c r="ER11" s="55">
        <f t="shared" ref="ER11:ER23" si="61">SUM(T11+CF11)</f>
        <v>0</v>
      </c>
      <c r="ES11" s="56">
        <f t="shared" ref="ES11:ES23" si="62">SUM(U11+CG11)</f>
        <v>0</v>
      </c>
      <c r="ET11" s="55">
        <f t="shared" ref="ET11:ET23" si="63">SUM(V11+CH11)</f>
        <v>0</v>
      </c>
      <c r="EU11" s="56">
        <f t="shared" ref="EU11:EU23" si="64">SUM(W11+CI11)</f>
        <v>0</v>
      </c>
      <c r="EV11" s="56">
        <f t="shared" ref="EV11:EV23" si="65">SUM(X11+CJ11)</f>
        <v>6</v>
      </c>
      <c r="EW11" s="56">
        <f t="shared" ref="EW11:EW23" si="66">SUM(Y11+CK11)</f>
        <v>0</v>
      </c>
      <c r="EX11" s="55">
        <f t="shared" ref="EX11:EX23" si="67">SUM(Z11+CL11)</f>
        <v>0</v>
      </c>
      <c r="EY11" s="56">
        <f t="shared" ref="EY11:EY23" si="68">SUM(AA11+CM11)</f>
        <v>0</v>
      </c>
      <c r="EZ11" s="55">
        <f t="shared" ref="EZ11:EZ23" si="69">SUM(AB11+CN11)</f>
        <v>0</v>
      </c>
      <c r="FA11" s="56">
        <f t="shared" ref="FA11:FA23" si="70">SUM(AC11+CO11)</f>
        <v>0</v>
      </c>
      <c r="FB11" s="55">
        <f t="shared" ref="FB11:FB23" si="71">SUM(AD11+CP11)</f>
        <v>0</v>
      </c>
      <c r="FC11" s="63">
        <f t="shared" ref="FC11:FC23" si="72">SUM(AE11+CQ11)</f>
        <v>0</v>
      </c>
      <c r="FD11" s="55">
        <f t="shared" ref="FD11:FD23" si="73">SUM(AF11+CR11)</f>
        <v>0</v>
      </c>
      <c r="FE11" s="56">
        <f t="shared" ref="FE11:FE23" si="74">SUM(AG11+CS11)</f>
        <v>0</v>
      </c>
      <c r="FF11" s="55">
        <f t="shared" ref="FF11:FF23" si="75">SUM(AH11+CT11)</f>
        <v>0</v>
      </c>
      <c r="FG11" s="56">
        <f t="shared" ref="FG11:FG23" si="76">SUM(AI11+CU11)</f>
        <v>0</v>
      </c>
      <c r="FH11" s="55">
        <f t="shared" ref="FH11:FH23" si="77">SUM(AJ11+CV11)</f>
        <v>0</v>
      </c>
      <c r="FI11" s="56">
        <f t="shared" ref="FI11:FI23" si="78">SUM(AK11+CW11)</f>
        <v>0</v>
      </c>
      <c r="FJ11" s="55">
        <f t="shared" ref="FJ11:FJ23" si="79">SUM(AL11+CX11)</f>
        <v>0</v>
      </c>
      <c r="FK11" s="56">
        <f t="shared" ref="FK11:FK23" si="80">SUM(AM11+CY11)</f>
        <v>0</v>
      </c>
      <c r="FL11" s="55">
        <f t="shared" ref="FL11:FL23" si="81">SUM(AN11+CZ11)</f>
        <v>0</v>
      </c>
      <c r="FM11" s="56">
        <f t="shared" ref="FM11:FM23" si="82">SUM(AO11+DA11)</f>
        <v>0</v>
      </c>
      <c r="FN11" s="55">
        <f t="shared" ref="FN11:FN23" si="83">SUM(AP11+DB11)</f>
        <v>0</v>
      </c>
      <c r="FO11" s="56">
        <f t="shared" ref="FO11:FO23" si="84">SUM(AQ11+DC11)</f>
        <v>0</v>
      </c>
      <c r="FP11" s="55">
        <f t="shared" ref="FP11:FP23" si="85">SUM(AR11+DD11)</f>
        <v>0</v>
      </c>
      <c r="FQ11" s="56">
        <f t="shared" ref="FQ11:FS23" si="86">SUM(AS11+DE11)</f>
        <v>0</v>
      </c>
      <c r="FR11" s="55"/>
      <c r="FS11" s="56">
        <f t="shared" si="86"/>
        <v>0</v>
      </c>
      <c r="FT11" s="55">
        <f t="shared" ref="FT11:FT23" si="87">SUM(AV11+DH11)</f>
        <v>1</v>
      </c>
      <c r="FU11" s="56">
        <f t="shared" ref="FU11:FU23" si="88">SUM(AW11+DI11)</f>
        <v>32</v>
      </c>
      <c r="FV11" s="55">
        <f t="shared" ref="FV11:FV23" si="89">SUM(AX11+DJ11)</f>
        <v>0</v>
      </c>
      <c r="FW11" s="56">
        <f t="shared" ref="FW11:FW23" si="90">SUM(AY11+DK11)</f>
        <v>0</v>
      </c>
      <c r="FX11" s="55">
        <f t="shared" ref="FX11:FX23" si="91">SUM(AZ11+DL11)</f>
        <v>0</v>
      </c>
      <c r="FY11" s="56">
        <f t="shared" ref="FY11:FY23" si="92">SUM(BA11+DM11)</f>
        <v>0</v>
      </c>
      <c r="FZ11" s="55">
        <f t="shared" ref="FZ11:FZ23" si="93">SUM(BB11+DN11)</f>
        <v>1</v>
      </c>
      <c r="GA11" s="56">
        <f t="shared" ref="GA11:GA23" si="94">SUM(BC11+DO11)</f>
        <v>27</v>
      </c>
      <c r="GB11" s="55">
        <f t="shared" ref="GB11:GB23" si="95">SUM(BD11+DP11)</f>
        <v>0</v>
      </c>
      <c r="GC11" s="56">
        <f t="shared" ref="GC11:GC23" si="96">SUM(BE11+DQ11)</f>
        <v>0</v>
      </c>
      <c r="GD11" s="56">
        <f t="shared" ref="GD11:GD23" si="97">SUM(BF11+DR11)</f>
        <v>0</v>
      </c>
      <c r="GE11" s="84">
        <f t="shared" ref="GE11:GE23" si="98">SUM(BG11+DS11)</f>
        <v>65</v>
      </c>
      <c r="GF11" s="84">
        <f t="shared" ref="GF11:GF23" si="99">SUM(BH11+DT11)</f>
        <v>65</v>
      </c>
      <c r="GG11" s="39"/>
      <c r="GH11" s="39"/>
      <c r="GI11" s="39"/>
      <c r="GJ11" s="39"/>
      <c r="GL11" s="8"/>
      <c r="GM11" s="8"/>
      <c r="GN11" s="1"/>
      <c r="GO11" s="9"/>
      <c r="GP11" s="11"/>
      <c r="GQ11" s="11"/>
      <c r="GR11" s="34"/>
    </row>
    <row r="12" spans="1:200" s="4" customFormat="1" ht="24.95" hidden="1" customHeight="1" x14ac:dyDescent="0.3">
      <c r="A12" s="113"/>
      <c r="B12" s="47" t="s">
        <v>90</v>
      </c>
      <c r="C12" s="48" t="s">
        <v>91</v>
      </c>
      <c r="D12" s="57" t="s">
        <v>92</v>
      </c>
      <c r="E12" s="48" t="s">
        <v>93</v>
      </c>
      <c r="F12" s="48" t="s">
        <v>94</v>
      </c>
      <c r="G12" s="48">
        <v>1</v>
      </c>
      <c r="H12" s="48">
        <v>40</v>
      </c>
      <c r="I12" s="48"/>
      <c r="J12" s="48"/>
      <c r="K12" s="48">
        <f>SUM(J12)*2</f>
        <v>0</v>
      </c>
      <c r="L12" s="48">
        <v>6</v>
      </c>
      <c r="M12" s="93">
        <f t="shared" ref="M12:M13" si="100">SUM(N12+P12+R12+T12+V12)</f>
        <v>6</v>
      </c>
      <c r="N12" s="94">
        <v>4</v>
      </c>
      <c r="O12" s="59">
        <f>SUM(N12)*I12</f>
        <v>0</v>
      </c>
      <c r="P12" s="94">
        <v>2</v>
      </c>
      <c r="Q12" s="59">
        <f t="shared" ref="Q12" si="101">SUM(P12)*J12</f>
        <v>0</v>
      </c>
      <c r="R12" s="94"/>
      <c r="S12" s="59">
        <f t="shared" ref="S12:S13" si="102">SUM(R12)*J12</f>
        <v>0</v>
      </c>
      <c r="T12" s="94"/>
      <c r="U12" s="59">
        <f t="shared" si="24"/>
        <v>0</v>
      </c>
      <c r="V12" s="94"/>
      <c r="W12" s="59">
        <f t="shared" si="25"/>
        <v>0</v>
      </c>
      <c r="X12" s="95">
        <v>0</v>
      </c>
      <c r="Y12" s="95">
        <f>SUM(L12*15/100*J12)</f>
        <v>0</v>
      </c>
      <c r="Z12" s="94"/>
      <c r="AA12" s="59"/>
      <c r="AB12" s="94"/>
      <c r="AC12" s="95">
        <f>SUM(AB12)*3*H12/5</f>
        <v>0</v>
      </c>
      <c r="AD12" s="94"/>
      <c r="AE12" s="96">
        <f t="shared" ref="AE12:AE13" si="103">SUM(AD12*H12*(30+4))</f>
        <v>0</v>
      </c>
      <c r="AF12" s="94"/>
      <c r="AG12" s="59">
        <f>SUM(AF12*H12*3)</f>
        <v>0</v>
      </c>
      <c r="AH12" s="94"/>
      <c r="AI12" s="95">
        <f>SUM(AH12*H12/3)</f>
        <v>0</v>
      </c>
      <c r="AJ12" s="94"/>
      <c r="AK12" s="95">
        <f t="shared" ref="AK12:AK13" si="104">SUM(AJ12*H12*2/3)</f>
        <v>0</v>
      </c>
      <c r="AL12" s="94">
        <v>1</v>
      </c>
      <c r="AM12" s="59">
        <f t="shared" ref="AM12:AM13" si="105">SUM(AL12*H12*2)</f>
        <v>80</v>
      </c>
      <c r="AN12" s="94"/>
      <c r="AO12" s="59">
        <f>SUM(AN12*J12)</f>
        <v>0</v>
      </c>
      <c r="AP12" s="94"/>
      <c r="AQ12" s="95">
        <f>SUM(AP12*H12*2)</f>
        <v>0</v>
      </c>
      <c r="AR12" s="94"/>
      <c r="AS12" s="95">
        <f t="shared" ref="AS12" si="106">SUM(J12*AR12*6)</f>
        <v>0</v>
      </c>
      <c r="AT12" s="94"/>
      <c r="AU12" s="95">
        <f>AT12*H12/3</f>
        <v>0</v>
      </c>
      <c r="AV12" s="94"/>
      <c r="AW12" s="59">
        <f>SUM(AV12*6*J12)</f>
        <v>0</v>
      </c>
      <c r="AX12" s="94">
        <v>1</v>
      </c>
      <c r="AY12" s="95">
        <f>AX12*J12*8</f>
        <v>0</v>
      </c>
      <c r="AZ12" s="94"/>
      <c r="BA12" s="95">
        <f t="shared" ref="BA12:BA13" si="107">SUM(AZ12*K12*5*6)</f>
        <v>0</v>
      </c>
      <c r="BB12" s="94"/>
      <c r="BC12" s="95">
        <f t="shared" ref="BC12:BC13" si="108">SUM(BB12*K12*4*6)</f>
        <v>0</v>
      </c>
      <c r="BD12" s="97"/>
      <c r="BE12" s="58"/>
      <c r="BF12" s="58"/>
      <c r="BG12" s="58">
        <f t="shared" si="37"/>
        <v>80</v>
      </c>
      <c r="BH12" s="58">
        <f t="shared" si="38"/>
        <v>0</v>
      </c>
      <c r="BI12" s="39"/>
      <c r="BJ12" s="39"/>
      <c r="BK12" s="39"/>
      <c r="BL12" s="39"/>
      <c r="BM12" s="113"/>
      <c r="BN12" s="56"/>
      <c r="BO12" s="64"/>
      <c r="BP12" s="64"/>
      <c r="BQ12" s="64"/>
      <c r="BR12" s="59"/>
      <c r="BS12" s="60"/>
      <c r="BT12" s="60"/>
      <c r="BU12" s="60"/>
      <c r="BV12" s="60"/>
      <c r="BW12" s="60"/>
      <c r="BX12" s="52"/>
      <c r="BY12" s="62">
        <f t="shared" ref="BY12:BY23" si="109">SUM(BZ12+CB12+CF12+CH12+DD12*2)</f>
        <v>0</v>
      </c>
      <c r="BZ12" s="51"/>
      <c r="CA12" s="56"/>
      <c r="CB12" s="55"/>
      <c r="CC12" s="56"/>
      <c r="CD12" s="55"/>
      <c r="CE12" s="56"/>
      <c r="CF12" s="55"/>
      <c r="CG12" s="56"/>
      <c r="CH12" s="55"/>
      <c r="CI12" s="56"/>
      <c r="CJ12" s="56"/>
      <c r="CK12" s="56"/>
      <c r="CL12" s="55"/>
      <c r="CM12" s="56"/>
      <c r="CN12" s="55"/>
      <c r="CO12" s="56"/>
      <c r="CP12" s="55"/>
      <c r="CQ12" s="63"/>
      <c r="CR12" s="55"/>
      <c r="CS12" s="56"/>
      <c r="CT12" s="55"/>
      <c r="CU12" s="56"/>
      <c r="CV12" s="55"/>
      <c r="CW12" s="56"/>
      <c r="CX12" s="55"/>
      <c r="CY12" s="56"/>
      <c r="CZ12" s="55"/>
      <c r="DA12" s="56"/>
      <c r="DB12" s="55"/>
      <c r="DC12" s="56"/>
      <c r="DD12" s="55"/>
      <c r="DE12" s="56"/>
      <c r="DF12" s="55"/>
      <c r="DG12" s="56"/>
      <c r="DH12" s="55"/>
      <c r="DI12" s="56"/>
      <c r="DJ12" s="55"/>
      <c r="DK12" s="56"/>
      <c r="DL12" s="55"/>
      <c r="DM12" s="56"/>
      <c r="DN12" s="55"/>
      <c r="DO12" s="56"/>
      <c r="DP12" s="55"/>
      <c r="DQ12" s="56"/>
      <c r="DR12" s="56"/>
      <c r="DS12" s="84">
        <f t="shared" si="54"/>
        <v>0</v>
      </c>
      <c r="DT12" s="84">
        <f t="shared" si="55"/>
        <v>0</v>
      </c>
      <c r="DU12" s="39"/>
      <c r="DV12" s="39"/>
      <c r="DW12" s="39"/>
      <c r="DX12" s="39"/>
      <c r="DY12" s="113"/>
      <c r="DZ12" s="56"/>
      <c r="EA12" s="64"/>
      <c r="EB12" s="64"/>
      <c r="EC12" s="64"/>
      <c r="ED12" s="59"/>
      <c r="EE12" s="60"/>
      <c r="EF12" s="60"/>
      <c r="EG12" s="60"/>
      <c r="EH12" s="60"/>
      <c r="EI12" s="60"/>
      <c r="EJ12" s="52">
        <f t="shared" si="17"/>
        <v>6</v>
      </c>
      <c r="EK12" s="62">
        <f t="shared" si="17"/>
        <v>6</v>
      </c>
      <c r="EL12" s="51">
        <f t="shared" ref="EL12:EL25" si="110">SUM(N12+BZ12)</f>
        <v>4</v>
      </c>
      <c r="EM12" s="56">
        <f t="shared" si="56"/>
        <v>0</v>
      </c>
      <c r="EN12" s="55">
        <f t="shared" si="57"/>
        <v>2</v>
      </c>
      <c r="EO12" s="56">
        <f t="shared" si="58"/>
        <v>0</v>
      </c>
      <c r="EP12" s="55">
        <f t="shared" si="59"/>
        <v>0</v>
      </c>
      <c r="EQ12" s="56">
        <f t="shared" si="60"/>
        <v>0</v>
      </c>
      <c r="ER12" s="55">
        <f t="shared" si="61"/>
        <v>0</v>
      </c>
      <c r="ES12" s="56">
        <f t="shared" si="62"/>
        <v>0</v>
      </c>
      <c r="ET12" s="55">
        <f t="shared" si="63"/>
        <v>0</v>
      </c>
      <c r="EU12" s="56">
        <f t="shared" si="64"/>
        <v>0</v>
      </c>
      <c r="EV12" s="56">
        <f t="shared" si="65"/>
        <v>0</v>
      </c>
      <c r="EW12" s="56">
        <f t="shared" si="66"/>
        <v>0</v>
      </c>
      <c r="EX12" s="55">
        <f t="shared" si="67"/>
        <v>0</v>
      </c>
      <c r="EY12" s="56">
        <f t="shared" si="68"/>
        <v>0</v>
      </c>
      <c r="EZ12" s="55">
        <f t="shared" si="69"/>
        <v>0</v>
      </c>
      <c r="FA12" s="56">
        <f t="shared" si="70"/>
        <v>0</v>
      </c>
      <c r="FB12" s="55">
        <f t="shared" si="71"/>
        <v>0</v>
      </c>
      <c r="FC12" s="63">
        <f t="shared" si="72"/>
        <v>0</v>
      </c>
      <c r="FD12" s="55">
        <f t="shared" si="73"/>
        <v>0</v>
      </c>
      <c r="FE12" s="56">
        <f t="shared" si="74"/>
        <v>0</v>
      </c>
      <c r="FF12" s="55">
        <f t="shared" si="75"/>
        <v>0</v>
      </c>
      <c r="FG12" s="56">
        <f t="shared" si="76"/>
        <v>0</v>
      </c>
      <c r="FH12" s="55">
        <f t="shared" si="77"/>
        <v>0</v>
      </c>
      <c r="FI12" s="56">
        <f t="shared" si="78"/>
        <v>0</v>
      </c>
      <c r="FJ12" s="55">
        <f t="shared" si="79"/>
        <v>1</v>
      </c>
      <c r="FK12" s="56">
        <f t="shared" si="80"/>
        <v>80</v>
      </c>
      <c r="FL12" s="55">
        <f t="shared" si="81"/>
        <v>0</v>
      </c>
      <c r="FM12" s="56">
        <f t="shared" si="82"/>
        <v>0</v>
      </c>
      <c r="FN12" s="55">
        <f t="shared" si="83"/>
        <v>0</v>
      </c>
      <c r="FO12" s="56">
        <f t="shared" si="84"/>
        <v>0</v>
      </c>
      <c r="FP12" s="55">
        <f t="shared" si="85"/>
        <v>0</v>
      </c>
      <c r="FQ12" s="56">
        <f t="shared" si="86"/>
        <v>0</v>
      </c>
      <c r="FR12" s="55"/>
      <c r="FS12" s="56">
        <f t="shared" si="86"/>
        <v>0</v>
      </c>
      <c r="FT12" s="55">
        <f t="shared" si="87"/>
        <v>0</v>
      </c>
      <c r="FU12" s="56">
        <f t="shared" si="88"/>
        <v>0</v>
      </c>
      <c r="FV12" s="55">
        <f t="shared" si="89"/>
        <v>1</v>
      </c>
      <c r="FW12" s="56">
        <f t="shared" si="90"/>
        <v>0</v>
      </c>
      <c r="FX12" s="55">
        <f t="shared" si="91"/>
        <v>0</v>
      </c>
      <c r="FY12" s="56">
        <f t="shared" si="92"/>
        <v>0</v>
      </c>
      <c r="FZ12" s="55">
        <f t="shared" si="93"/>
        <v>0</v>
      </c>
      <c r="GA12" s="56">
        <f t="shared" si="94"/>
        <v>0</v>
      </c>
      <c r="GB12" s="55">
        <f t="shared" si="95"/>
        <v>0</v>
      </c>
      <c r="GC12" s="56">
        <f t="shared" si="96"/>
        <v>0</v>
      </c>
      <c r="GD12" s="56">
        <f t="shared" si="97"/>
        <v>0</v>
      </c>
      <c r="GE12" s="84">
        <f t="shared" si="98"/>
        <v>80</v>
      </c>
      <c r="GF12" s="84">
        <f t="shared" si="99"/>
        <v>0</v>
      </c>
      <c r="GG12" s="39"/>
      <c r="GH12" s="39"/>
      <c r="GI12" s="39"/>
      <c r="GJ12" s="39"/>
      <c r="GL12" s="8"/>
      <c r="GM12" s="8"/>
      <c r="GN12" s="1"/>
      <c r="GO12" s="9"/>
      <c r="GP12" s="11"/>
      <c r="GQ12" s="11"/>
      <c r="GR12" s="34"/>
    </row>
    <row r="13" spans="1:200" s="4" customFormat="1" ht="24.95" hidden="1" customHeight="1" x14ac:dyDescent="0.3">
      <c r="A13" s="113"/>
      <c r="B13" s="47" t="s">
        <v>90</v>
      </c>
      <c r="C13" s="48" t="s">
        <v>95</v>
      </c>
      <c r="D13" s="57" t="s">
        <v>92</v>
      </c>
      <c r="E13" s="48" t="s">
        <v>93</v>
      </c>
      <c r="F13" s="48" t="s">
        <v>96</v>
      </c>
      <c r="G13" s="48">
        <v>1</v>
      </c>
      <c r="H13" s="48">
        <v>50</v>
      </c>
      <c r="I13" s="48"/>
      <c r="J13" s="48"/>
      <c r="K13" s="48">
        <f>SUM(J13)*2</f>
        <v>0</v>
      </c>
      <c r="L13" s="48">
        <v>6</v>
      </c>
      <c r="M13" s="93">
        <f t="shared" si="100"/>
        <v>6</v>
      </c>
      <c r="N13" s="94">
        <v>4</v>
      </c>
      <c r="O13" s="59">
        <f t="shared" ref="O13" si="111">SUM(N13)*I13</f>
        <v>0</v>
      </c>
      <c r="P13" s="94">
        <v>2</v>
      </c>
      <c r="Q13" s="59">
        <f t="shared" ref="Q13" si="112">SUM(P13)*J13</f>
        <v>0</v>
      </c>
      <c r="R13" s="94"/>
      <c r="S13" s="59">
        <f t="shared" si="102"/>
        <v>0</v>
      </c>
      <c r="T13" s="94"/>
      <c r="U13" s="59">
        <f t="shared" si="24"/>
        <v>0</v>
      </c>
      <c r="V13" s="94"/>
      <c r="W13" s="59">
        <f t="shared" si="25"/>
        <v>0</v>
      </c>
      <c r="X13" s="95">
        <f t="shared" ref="X13" si="113">SUM(J13*AX13*2+K13*AZ13*2)</f>
        <v>0</v>
      </c>
      <c r="Y13" s="95">
        <f>SUM(L13*15/100*J13)</f>
        <v>0</v>
      </c>
      <c r="Z13" s="94"/>
      <c r="AA13" s="59"/>
      <c r="AB13" s="94"/>
      <c r="AC13" s="95">
        <f t="shared" si="26"/>
        <v>0</v>
      </c>
      <c r="AD13" s="94"/>
      <c r="AE13" s="96">
        <f t="shared" si="103"/>
        <v>0</v>
      </c>
      <c r="AF13" s="94"/>
      <c r="AG13" s="59">
        <f t="shared" ref="AG13" si="114">SUM(AF13*H13*3)</f>
        <v>0</v>
      </c>
      <c r="AH13" s="94"/>
      <c r="AI13" s="95">
        <f t="shared" ref="AI13" si="115">SUM(AH13*H13/3)</f>
        <v>0</v>
      </c>
      <c r="AJ13" s="94"/>
      <c r="AK13" s="95">
        <f t="shared" si="104"/>
        <v>0</v>
      </c>
      <c r="AL13" s="94">
        <v>1</v>
      </c>
      <c r="AM13" s="59">
        <f t="shared" si="105"/>
        <v>100</v>
      </c>
      <c r="AN13" s="94"/>
      <c r="AO13" s="59">
        <f>SUM(AN13*J13)</f>
        <v>0</v>
      </c>
      <c r="AP13" s="94"/>
      <c r="AQ13" s="95">
        <f t="shared" ref="AQ13" si="116">SUM(AP13*H13*2)</f>
        <v>0</v>
      </c>
      <c r="AR13" s="94">
        <v>1</v>
      </c>
      <c r="AS13" s="95">
        <f>AR13*J13*6</f>
        <v>0</v>
      </c>
      <c r="AT13" s="94"/>
      <c r="AU13" s="95">
        <f>AT13*H13/3</f>
        <v>0</v>
      </c>
      <c r="AV13" s="94"/>
      <c r="AW13" s="59">
        <f>SUM(AV13*6*J13)</f>
        <v>0</v>
      </c>
      <c r="AX13" s="94"/>
      <c r="AY13" s="95">
        <f>SUM(J13*AX13*8)</f>
        <v>0</v>
      </c>
      <c r="AZ13" s="94"/>
      <c r="BA13" s="95">
        <f t="shared" si="107"/>
        <v>0</v>
      </c>
      <c r="BB13" s="94"/>
      <c r="BC13" s="95">
        <f t="shared" si="108"/>
        <v>0</v>
      </c>
      <c r="BD13" s="97"/>
      <c r="BE13" s="58"/>
      <c r="BF13" s="58"/>
      <c r="BG13" s="58">
        <f t="shared" si="37"/>
        <v>100</v>
      </c>
      <c r="BH13" s="58">
        <f t="shared" si="38"/>
        <v>0</v>
      </c>
      <c r="BI13" s="39"/>
      <c r="BJ13" s="39"/>
      <c r="BK13" s="39"/>
      <c r="BL13" s="39"/>
      <c r="BM13" s="113"/>
      <c r="BN13" s="56"/>
      <c r="BO13" s="58"/>
      <c r="BP13" s="58"/>
      <c r="BQ13" s="58"/>
      <c r="BR13" s="58"/>
      <c r="BS13" s="59"/>
      <c r="BT13" s="59"/>
      <c r="BU13" s="59"/>
      <c r="BV13" s="59"/>
      <c r="BW13" s="59"/>
      <c r="BX13" s="52"/>
      <c r="BY13" s="62">
        <f t="shared" si="109"/>
        <v>0</v>
      </c>
      <c r="BZ13" s="51"/>
      <c r="CA13" s="56"/>
      <c r="CB13" s="55"/>
      <c r="CC13" s="56"/>
      <c r="CD13" s="55"/>
      <c r="CE13" s="56"/>
      <c r="CF13" s="55"/>
      <c r="CG13" s="56"/>
      <c r="CH13" s="55"/>
      <c r="CI13" s="56"/>
      <c r="CJ13" s="56"/>
      <c r="CK13" s="56"/>
      <c r="CL13" s="55"/>
      <c r="CM13" s="56"/>
      <c r="CN13" s="55"/>
      <c r="CO13" s="56"/>
      <c r="CP13" s="55"/>
      <c r="CQ13" s="63"/>
      <c r="CR13" s="55"/>
      <c r="CS13" s="56"/>
      <c r="CT13" s="55"/>
      <c r="CU13" s="56"/>
      <c r="CV13" s="55"/>
      <c r="CW13" s="56"/>
      <c r="CX13" s="55"/>
      <c r="CY13" s="56"/>
      <c r="CZ13" s="55"/>
      <c r="DA13" s="56"/>
      <c r="DB13" s="55"/>
      <c r="DC13" s="56"/>
      <c r="DD13" s="55"/>
      <c r="DE13" s="56"/>
      <c r="DF13" s="55"/>
      <c r="DG13" s="56"/>
      <c r="DH13" s="55"/>
      <c r="DI13" s="56"/>
      <c r="DJ13" s="55"/>
      <c r="DK13" s="56"/>
      <c r="DL13" s="55"/>
      <c r="DM13" s="56"/>
      <c r="DN13" s="55"/>
      <c r="DO13" s="56"/>
      <c r="DP13" s="55"/>
      <c r="DQ13" s="56"/>
      <c r="DR13" s="56"/>
      <c r="DS13" s="84">
        <f t="shared" si="54"/>
        <v>0</v>
      </c>
      <c r="DT13" s="84">
        <f t="shared" si="55"/>
        <v>0</v>
      </c>
      <c r="DU13" s="39"/>
      <c r="DV13" s="39"/>
      <c r="DW13" s="39"/>
      <c r="DX13" s="39"/>
      <c r="DY13" s="113"/>
      <c r="DZ13" s="56"/>
      <c r="EA13" s="58"/>
      <c r="EB13" s="58"/>
      <c r="EC13" s="58"/>
      <c r="ED13" s="58"/>
      <c r="EE13" s="59"/>
      <c r="EF13" s="59"/>
      <c r="EG13" s="59"/>
      <c r="EH13" s="59"/>
      <c r="EI13" s="59"/>
      <c r="EJ13" s="52">
        <f t="shared" si="17"/>
        <v>6</v>
      </c>
      <c r="EK13" s="62">
        <f t="shared" si="17"/>
        <v>6</v>
      </c>
      <c r="EL13" s="51">
        <f t="shared" si="110"/>
        <v>4</v>
      </c>
      <c r="EM13" s="56">
        <f t="shared" si="56"/>
        <v>0</v>
      </c>
      <c r="EN13" s="55">
        <f t="shared" si="57"/>
        <v>2</v>
      </c>
      <c r="EO13" s="56">
        <f t="shared" si="58"/>
        <v>0</v>
      </c>
      <c r="EP13" s="55">
        <f t="shared" si="59"/>
        <v>0</v>
      </c>
      <c r="EQ13" s="56">
        <f t="shared" si="60"/>
        <v>0</v>
      </c>
      <c r="ER13" s="55">
        <f t="shared" si="61"/>
        <v>0</v>
      </c>
      <c r="ES13" s="56">
        <f t="shared" si="62"/>
        <v>0</v>
      </c>
      <c r="ET13" s="55">
        <f t="shared" si="63"/>
        <v>0</v>
      </c>
      <c r="EU13" s="56">
        <f t="shared" si="64"/>
        <v>0</v>
      </c>
      <c r="EV13" s="56">
        <f t="shared" si="65"/>
        <v>0</v>
      </c>
      <c r="EW13" s="56">
        <f t="shared" si="66"/>
        <v>0</v>
      </c>
      <c r="EX13" s="55">
        <f t="shared" si="67"/>
        <v>0</v>
      </c>
      <c r="EY13" s="56">
        <f t="shared" si="68"/>
        <v>0</v>
      </c>
      <c r="EZ13" s="55">
        <f t="shared" si="69"/>
        <v>0</v>
      </c>
      <c r="FA13" s="56">
        <f t="shared" si="70"/>
        <v>0</v>
      </c>
      <c r="FB13" s="55">
        <f t="shared" si="71"/>
        <v>0</v>
      </c>
      <c r="FC13" s="63">
        <f t="shared" si="72"/>
        <v>0</v>
      </c>
      <c r="FD13" s="55">
        <f t="shared" si="73"/>
        <v>0</v>
      </c>
      <c r="FE13" s="56">
        <f t="shared" si="74"/>
        <v>0</v>
      </c>
      <c r="FF13" s="55">
        <f t="shared" si="75"/>
        <v>0</v>
      </c>
      <c r="FG13" s="56">
        <f t="shared" si="76"/>
        <v>0</v>
      </c>
      <c r="FH13" s="55">
        <f t="shared" si="77"/>
        <v>0</v>
      </c>
      <c r="FI13" s="56">
        <f t="shared" si="78"/>
        <v>0</v>
      </c>
      <c r="FJ13" s="55">
        <f t="shared" si="79"/>
        <v>1</v>
      </c>
      <c r="FK13" s="56">
        <f t="shared" si="80"/>
        <v>100</v>
      </c>
      <c r="FL13" s="55">
        <f t="shared" si="81"/>
        <v>0</v>
      </c>
      <c r="FM13" s="56">
        <f t="shared" si="82"/>
        <v>0</v>
      </c>
      <c r="FN13" s="55">
        <f t="shared" si="83"/>
        <v>0</v>
      </c>
      <c r="FO13" s="56">
        <f t="shared" si="84"/>
        <v>0</v>
      </c>
      <c r="FP13" s="55">
        <f t="shared" si="85"/>
        <v>1</v>
      </c>
      <c r="FQ13" s="56">
        <f t="shared" si="86"/>
        <v>0</v>
      </c>
      <c r="FR13" s="55"/>
      <c r="FS13" s="56">
        <f t="shared" si="86"/>
        <v>0</v>
      </c>
      <c r="FT13" s="55">
        <f t="shared" si="87"/>
        <v>0</v>
      </c>
      <c r="FU13" s="56">
        <f t="shared" si="88"/>
        <v>0</v>
      </c>
      <c r="FV13" s="55">
        <f t="shared" si="89"/>
        <v>0</v>
      </c>
      <c r="FW13" s="56">
        <f t="shared" si="90"/>
        <v>0</v>
      </c>
      <c r="FX13" s="55">
        <f t="shared" si="91"/>
        <v>0</v>
      </c>
      <c r="FY13" s="56">
        <f t="shared" si="92"/>
        <v>0</v>
      </c>
      <c r="FZ13" s="55">
        <f t="shared" si="93"/>
        <v>0</v>
      </c>
      <c r="GA13" s="56">
        <f t="shared" si="94"/>
        <v>0</v>
      </c>
      <c r="GB13" s="55">
        <f t="shared" si="95"/>
        <v>0</v>
      </c>
      <c r="GC13" s="56">
        <f t="shared" si="96"/>
        <v>0</v>
      </c>
      <c r="GD13" s="56">
        <f t="shared" si="97"/>
        <v>0</v>
      </c>
      <c r="GE13" s="84">
        <f t="shared" si="98"/>
        <v>100</v>
      </c>
      <c r="GF13" s="84">
        <f t="shared" si="99"/>
        <v>0</v>
      </c>
      <c r="GG13" s="39"/>
      <c r="GH13" s="39"/>
      <c r="GI13" s="39"/>
      <c r="GJ13" s="39"/>
      <c r="GL13" s="8"/>
      <c r="GM13" s="8"/>
      <c r="GN13" s="1"/>
      <c r="GO13" s="9"/>
      <c r="GP13" s="11"/>
      <c r="GQ13" s="11"/>
      <c r="GR13" s="34"/>
    </row>
    <row r="14" spans="1:200" ht="24.95" hidden="1" customHeight="1" x14ac:dyDescent="0.3">
      <c r="A14" s="113"/>
      <c r="B14" s="56"/>
      <c r="C14" s="58"/>
      <c r="D14" s="58"/>
      <c r="E14" s="58"/>
      <c r="F14" s="58"/>
      <c r="G14" s="59"/>
      <c r="H14" s="59"/>
      <c r="I14" s="59"/>
      <c r="J14" s="59"/>
      <c r="K14" s="59"/>
      <c r="L14" s="59"/>
      <c r="M14" s="98">
        <f t="shared" ref="M14:M23" si="117">SUM(N14+P14+T14+V14+AR14*2)</f>
        <v>0</v>
      </c>
      <c r="N14" s="94"/>
      <c r="O14" s="58"/>
      <c r="P14" s="94"/>
      <c r="Q14" s="58"/>
      <c r="R14" s="94"/>
      <c r="S14" s="58"/>
      <c r="T14" s="94"/>
      <c r="U14" s="58"/>
      <c r="V14" s="97"/>
      <c r="W14" s="58"/>
      <c r="X14" s="58"/>
      <c r="Y14" s="58"/>
      <c r="Z14" s="97"/>
      <c r="AA14" s="58"/>
      <c r="AB14" s="97"/>
      <c r="AC14" s="58"/>
      <c r="AD14" s="97"/>
      <c r="AE14" s="99"/>
      <c r="AF14" s="97"/>
      <c r="AG14" s="58"/>
      <c r="AH14" s="97"/>
      <c r="AI14" s="58"/>
      <c r="AJ14" s="97"/>
      <c r="AK14" s="58"/>
      <c r="AL14" s="97"/>
      <c r="AM14" s="58"/>
      <c r="AN14" s="97"/>
      <c r="AO14" s="58"/>
      <c r="AP14" s="97"/>
      <c r="AQ14" s="58"/>
      <c r="AR14" s="97"/>
      <c r="AS14" s="58"/>
      <c r="AT14" s="97"/>
      <c r="AU14" s="58"/>
      <c r="AV14" s="97"/>
      <c r="AW14" s="58"/>
      <c r="AX14" s="97"/>
      <c r="AY14" s="58"/>
      <c r="AZ14" s="97"/>
      <c r="BA14" s="58"/>
      <c r="BB14" s="97"/>
      <c r="BC14" s="58"/>
      <c r="BD14" s="97"/>
      <c r="BE14" s="58"/>
      <c r="BF14" s="58"/>
      <c r="BG14" s="58">
        <f t="shared" si="37"/>
        <v>0</v>
      </c>
      <c r="BH14" s="58">
        <f t="shared" si="38"/>
        <v>0</v>
      </c>
      <c r="BI14" s="39"/>
      <c r="BJ14" s="39"/>
      <c r="BK14" s="39"/>
      <c r="BL14" s="39"/>
      <c r="BM14" s="113"/>
      <c r="BN14" s="56"/>
      <c r="BO14" s="58"/>
      <c r="BP14" s="58"/>
      <c r="BQ14" s="58"/>
      <c r="BR14" s="58"/>
      <c r="BS14" s="59"/>
      <c r="BT14" s="59"/>
      <c r="BU14" s="59"/>
      <c r="BV14" s="59"/>
      <c r="BW14" s="59"/>
      <c r="BX14" s="52"/>
      <c r="BY14" s="62">
        <f t="shared" si="109"/>
        <v>0</v>
      </c>
      <c r="BZ14" s="51"/>
      <c r="CA14" s="56"/>
      <c r="CB14" s="55"/>
      <c r="CC14" s="56"/>
      <c r="CD14" s="55"/>
      <c r="CE14" s="56"/>
      <c r="CF14" s="55"/>
      <c r="CG14" s="56"/>
      <c r="CH14" s="55"/>
      <c r="CI14" s="56"/>
      <c r="CJ14" s="56"/>
      <c r="CK14" s="56"/>
      <c r="CL14" s="55"/>
      <c r="CM14" s="56"/>
      <c r="CN14" s="55"/>
      <c r="CO14" s="56"/>
      <c r="CP14" s="55"/>
      <c r="CQ14" s="63"/>
      <c r="CR14" s="55"/>
      <c r="CS14" s="56"/>
      <c r="CT14" s="55"/>
      <c r="CU14" s="56"/>
      <c r="CV14" s="55"/>
      <c r="CW14" s="56"/>
      <c r="CX14" s="55"/>
      <c r="CY14" s="56"/>
      <c r="CZ14" s="55"/>
      <c r="DA14" s="56"/>
      <c r="DB14" s="55"/>
      <c r="DC14" s="56"/>
      <c r="DD14" s="55"/>
      <c r="DE14" s="56"/>
      <c r="DF14" s="55"/>
      <c r="DG14" s="56"/>
      <c r="DH14" s="55"/>
      <c r="DI14" s="56"/>
      <c r="DJ14" s="55"/>
      <c r="DK14" s="56"/>
      <c r="DL14" s="55"/>
      <c r="DM14" s="56"/>
      <c r="DN14" s="55"/>
      <c r="DO14" s="56"/>
      <c r="DP14" s="55"/>
      <c r="DQ14" s="56"/>
      <c r="DR14" s="56"/>
      <c r="DS14" s="84">
        <f t="shared" si="54"/>
        <v>0</v>
      </c>
      <c r="DT14" s="84">
        <f t="shared" si="55"/>
        <v>0</v>
      </c>
      <c r="DU14" s="39"/>
      <c r="DV14" s="39"/>
      <c r="DW14" s="39"/>
      <c r="DX14" s="39"/>
      <c r="DY14" s="113"/>
      <c r="DZ14" s="56"/>
      <c r="EA14" s="58"/>
      <c r="EB14" s="58"/>
      <c r="EC14" s="58"/>
      <c r="ED14" s="58"/>
      <c r="EE14" s="59"/>
      <c r="EF14" s="59"/>
      <c r="EG14" s="59"/>
      <c r="EH14" s="59"/>
      <c r="EI14" s="59"/>
      <c r="EJ14" s="52">
        <f t="shared" si="17"/>
        <v>0</v>
      </c>
      <c r="EK14" s="62">
        <f t="shared" si="17"/>
        <v>0</v>
      </c>
      <c r="EL14" s="51">
        <f t="shared" si="110"/>
        <v>0</v>
      </c>
      <c r="EM14" s="56">
        <f t="shared" si="56"/>
        <v>0</v>
      </c>
      <c r="EN14" s="55">
        <f t="shared" si="57"/>
        <v>0</v>
      </c>
      <c r="EO14" s="56">
        <f t="shared" si="58"/>
        <v>0</v>
      </c>
      <c r="EP14" s="55">
        <f t="shared" si="59"/>
        <v>0</v>
      </c>
      <c r="EQ14" s="56">
        <f t="shared" si="60"/>
        <v>0</v>
      </c>
      <c r="ER14" s="55">
        <f t="shared" si="61"/>
        <v>0</v>
      </c>
      <c r="ES14" s="56">
        <f t="shared" si="62"/>
        <v>0</v>
      </c>
      <c r="ET14" s="55">
        <f t="shared" si="63"/>
        <v>0</v>
      </c>
      <c r="EU14" s="56">
        <f t="shared" si="64"/>
        <v>0</v>
      </c>
      <c r="EV14" s="56">
        <f t="shared" si="65"/>
        <v>0</v>
      </c>
      <c r="EW14" s="56">
        <f t="shared" si="66"/>
        <v>0</v>
      </c>
      <c r="EX14" s="55">
        <f t="shared" si="67"/>
        <v>0</v>
      </c>
      <c r="EY14" s="56">
        <f t="shared" si="68"/>
        <v>0</v>
      </c>
      <c r="EZ14" s="55">
        <f t="shared" si="69"/>
        <v>0</v>
      </c>
      <c r="FA14" s="56">
        <f t="shared" si="70"/>
        <v>0</v>
      </c>
      <c r="FB14" s="55">
        <f t="shared" si="71"/>
        <v>0</v>
      </c>
      <c r="FC14" s="63">
        <f t="shared" si="72"/>
        <v>0</v>
      </c>
      <c r="FD14" s="55">
        <f t="shared" si="73"/>
        <v>0</v>
      </c>
      <c r="FE14" s="56">
        <f t="shared" si="74"/>
        <v>0</v>
      </c>
      <c r="FF14" s="55">
        <f t="shared" si="75"/>
        <v>0</v>
      </c>
      <c r="FG14" s="56">
        <f t="shared" si="76"/>
        <v>0</v>
      </c>
      <c r="FH14" s="55">
        <f t="shared" si="77"/>
        <v>0</v>
      </c>
      <c r="FI14" s="56">
        <f t="shared" si="78"/>
        <v>0</v>
      </c>
      <c r="FJ14" s="55">
        <f t="shared" si="79"/>
        <v>0</v>
      </c>
      <c r="FK14" s="56">
        <f t="shared" si="80"/>
        <v>0</v>
      </c>
      <c r="FL14" s="55">
        <f t="shared" si="81"/>
        <v>0</v>
      </c>
      <c r="FM14" s="56">
        <f t="shared" si="82"/>
        <v>0</v>
      </c>
      <c r="FN14" s="55">
        <f t="shared" si="83"/>
        <v>0</v>
      </c>
      <c r="FO14" s="56">
        <f t="shared" si="84"/>
        <v>0</v>
      </c>
      <c r="FP14" s="55">
        <f t="shared" si="85"/>
        <v>0</v>
      </c>
      <c r="FQ14" s="56">
        <f t="shared" si="86"/>
        <v>0</v>
      </c>
      <c r="FR14" s="55"/>
      <c r="FS14" s="56">
        <f t="shared" si="86"/>
        <v>0</v>
      </c>
      <c r="FT14" s="55">
        <f t="shared" si="87"/>
        <v>0</v>
      </c>
      <c r="FU14" s="56">
        <f t="shared" si="88"/>
        <v>0</v>
      </c>
      <c r="FV14" s="55">
        <f t="shared" si="89"/>
        <v>0</v>
      </c>
      <c r="FW14" s="56">
        <f t="shared" si="90"/>
        <v>0</v>
      </c>
      <c r="FX14" s="55">
        <f t="shared" si="91"/>
        <v>0</v>
      </c>
      <c r="FY14" s="56">
        <f t="shared" si="92"/>
        <v>0</v>
      </c>
      <c r="FZ14" s="55">
        <f t="shared" si="93"/>
        <v>0</v>
      </c>
      <c r="GA14" s="56">
        <f t="shared" si="94"/>
        <v>0</v>
      </c>
      <c r="GB14" s="55">
        <f t="shared" si="95"/>
        <v>0</v>
      </c>
      <c r="GC14" s="56">
        <f t="shared" si="96"/>
        <v>0</v>
      </c>
      <c r="GD14" s="56">
        <f t="shared" si="97"/>
        <v>0</v>
      </c>
      <c r="GE14" s="84">
        <f t="shared" si="98"/>
        <v>0</v>
      </c>
      <c r="GF14" s="84">
        <f t="shared" si="99"/>
        <v>0</v>
      </c>
      <c r="GG14" s="39"/>
      <c r="GH14" s="39"/>
      <c r="GI14" s="39"/>
      <c r="GJ14" s="39"/>
      <c r="GL14" s="8"/>
      <c r="GM14" s="8"/>
      <c r="GN14" s="1"/>
      <c r="GO14" s="9"/>
      <c r="GP14" s="11"/>
      <c r="GQ14" s="11"/>
      <c r="GR14" s="34"/>
    </row>
    <row r="15" spans="1:200" ht="24.95" hidden="1" customHeight="1" x14ac:dyDescent="0.3">
      <c r="A15" s="113"/>
      <c r="B15" s="39"/>
      <c r="C15" s="39"/>
      <c r="D15" s="113"/>
      <c r="E15" s="113"/>
      <c r="F15" s="113"/>
      <c r="G15" s="113"/>
      <c r="H15" s="113"/>
      <c r="I15" s="113"/>
      <c r="J15" s="113"/>
      <c r="K15" s="113"/>
      <c r="L15" s="113"/>
      <c r="M15" s="98">
        <f t="shared" si="117"/>
        <v>0</v>
      </c>
      <c r="N15" s="94"/>
      <c r="O15" s="58"/>
      <c r="P15" s="94"/>
      <c r="Q15" s="58"/>
      <c r="R15" s="94"/>
      <c r="S15" s="58"/>
      <c r="T15" s="94"/>
      <c r="U15" s="58"/>
      <c r="V15" s="97"/>
      <c r="W15" s="58"/>
      <c r="X15" s="58"/>
      <c r="Y15" s="58"/>
      <c r="Z15" s="97"/>
      <c r="AA15" s="58"/>
      <c r="AB15" s="97"/>
      <c r="AC15" s="58"/>
      <c r="AD15" s="97"/>
      <c r="AE15" s="99"/>
      <c r="AF15" s="97"/>
      <c r="AG15" s="58"/>
      <c r="AH15" s="97"/>
      <c r="AI15" s="58"/>
      <c r="AJ15" s="97"/>
      <c r="AK15" s="58"/>
      <c r="AL15" s="97"/>
      <c r="AM15" s="58"/>
      <c r="AN15" s="97"/>
      <c r="AO15" s="58"/>
      <c r="AP15" s="97"/>
      <c r="AQ15" s="58"/>
      <c r="AR15" s="97"/>
      <c r="AS15" s="58"/>
      <c r="AT15" s="97"/>
      <c r="AU15" s="58"/>
      <c r="AV15" s="97"/>
      <c r="AW15" s="58"/>
      <c r="AX15" s="97"/>
      <c r="AY15" s="58"/>
      <c r="AZ15" s="97"/>
      <c r="BA15" s="58"/>
      <c r="BB15" s="97"/>
      <c r="BC15" s="58"/>
      <c r="BD15" s="97"/>
      <c r="BE15" s="58"/>
      <c r="BF15" s="58"/>
      <c r="BG15" s="58">
        <f t="shared" si="37"/>
        <v>0</v>
      </c>
      <c r="BH15" s="58">
        <f t="shared" si="38"/>
        <v>0</v>
      </c>
      <c r="BI15" s="39"/>
      <c r="BJ15" s="39"/>
      <c r="BK15" s="39"/>
      <c r="BL15" s="39"/>
      <c r="BM15" s="113"/>
      <c r="BN15" s="39"/>
      <c r="BO15" s="39"/>
      <c r="BP15" s="113"/>
      <c r="BQ15" s="39"/>
      <c r="BR15" s="39"/>
      <c r="BS15" s="39"/>
      <c r="BT15" s="39"/>
      <c r="BU15" s="39"/>
      <c r="BV15" s="39"/>
      <c r="BW15" s="39"/>
      <c r="BX15" s="39"/>
      <c r="BY15" s="62">
        <f t="shared" si="109"/>
        <v>0</v>
      </c>
      <c r="BZ15" s="51"/>
      <c r="CA15" s="56"/>
      <c r="CB15" s="55"/>
      <c r="CC15" s="56"/>
      <c r="CD15" s="55"/>
      <c r="CE15" s="56"/>
      <c r="CF15" s="55"/>
      <c r="CG15" s="56"/>
      <c r="CH15" s="55"/>
      <c r="CI15" s="56"/>
      <c r="CJ15" s="56"/>
      <c r="CK15" s="56"/>
      <c r="CL15" s="55"/>
      <c r="CM15" s="56"/>
      <c r="CN15" s="55"/>
      <c r="CO15" s="56"/>
      <c r="CP15" s="55"/>
      <c r="CQ15" s="63"/>
      <c r="CR15" s="55"/>
      <c r="CS15" s="56"/>
      <c r="CT15" s="55"/>
      <c r="CU15" s="56"/>
      <c r="CV15" s="55"/>
      <c r="CW15" s="56"/>
      <c r="CX15" s="55"/>
      <c r="CY15" s="56"/>
      <c r="CZ15" s="55"/>
      <c r="DA15" s="56"/>
      <c r="DB15" s="55"/>
      <c r="DC15" s="56"/>
      <c r="DD15" s="55"/>
      <c r="DE15" s="56"/>
      <c r="DF15" s="55"/>
      <c r="DG15" s="56"/>
      <c r="DH15" s="55"/>
      <c r="DI15" s="56"/>
      <c r="DJ15" s="55"/>
      <c r="DK15" s="56"/>
      <c r="DL15" s="55"/>
      <c r="DM15" s="56"/>
      <c r="DN15" s="55"/>
      <c r="DO15" s="56"/>
      <c r="DP15" s="55"/>
      <c r="DQ15" s="56"/>
      <c r="DR15" s="56"/>
      <c r="DS15" s="84">
        <f t="shared" si="54"/>
        <v>0</v>
      </c>
      <c r="DT15" s="84">
        <f t="shared" si="55"/>
        <v>0</v>
      </c>
      <c r="DU15" s="39"/>
      <c r="DV15" s="39"/>
      <c r="DW15" s="39"/>
      <c r="DX15" s="39"/>
      <c r="DY15" s="113"/>
      <c r="DZ15" s="39"/>
      <c r="EA15" s="39"/>
      <c r="EB15" s="113"/>
      <c r="EC15" s="39"/>
      <c r="ED15" s="39"/>
      <c r="EE15" s="39"/>
      <c r="EF15" s="39"/>
      <c r="EG15" s="39"/>
      <c r="EH15" s="39"/>
      <c r="EI15" s="39"/>
      <c r="EJ15" s="39">
        <f t="shared" si="17"/>
        <v>0</v>
      </c>
      <c r="EK15" s="62">
        <f t="shared" si="17"/>
        <v>0</v>
      </c>
      <c r="EL15" s="51">
        <f t="shared" si="110"/>
        <v>0</v>
      </c>
      <c r="EM15" s="56">
        <f t="shared" si="56"/>
        <v>0</v>
      </c>
      <c r="EN15" s="55">
        <f t="shared" si="57"/>
        <v>0</v>
      </c>
      <c r="EO15" s="56">
        <f t="shared" si="58"/>
        <v>0</v>
      </c>
      <c r="EP15" s="55">
        <f t="shared" si="59"/>
        <v>0</v>
      </c>
      <c r="EQ15" s="56">
        <f t="shared" si="60"/>
        <v>0</v>
      </c>
      <c r="ER15" s="55">
        <f t="shared" si="61"/>
        <v>0</v>
      </c>
      <c r="ES15" s="56">
        <f t="shared" si="62"/>
        <v>0</v>
      </c>
      <c r="ET15" s="55">
        <f t="shared" si="63"/>
        <v>0</v>
      </c>
      <c r="EU15" s="56">
        <f t="shared" si="64"/>
        <v>0</v>
      </c>
      <c r="EV15" s="56">
        <f t="shared" si="65"/>
        <v>0</v>
      </c>
      <c r="EW15" s="56">
        <f t="shared" si="66"/>
        <v>0</v>
      </c>
      <c r="EX15" s="55">
        <f t="shared" si="67"/>
        <v>0</v>
      </c>
      <c r="EY15" s="56">
        <f t="shared" si="68"/>
        <v>0</v>
      </c>
      <c r="EZ15" s="55">
        <f t="shared" si="69"/>
        <v>0</v>
      </c>
      <c r="FA15" s="56">
        <f t="shared" si="70"/>
        <v>0</v>
      </c>
      <c r="FB15" s="55">
        <f t="shared" si="71"/>
        <v>0</v>
      </c>
      <c r="FC15" s="63">
        <f t="shared" si="72"/>
        <v>0</v>
      </c>
      <c r="FD15" s="55">
        <f t="shared" si="73"/>
        <v>0</v>
      </c>
      <c r="FE15" s="56">
        <f t="shared" si="74"/>
        <v>0</v>
      </c>
      <c r="FF15" s="55">
        <f t="shared" si="75"/>
        <v>0</v>
      </c>
      <c r="FG15" s="56">
        <f t="shared" si="76"/>
        <v>0</v>
      </c>
      <c r="FH15" s="55">
        <f t="shared" si="77"/>
        <v>0</v>
      </c>
      <c r="FI15" s="56">
        <f t="shared" si="78"/>
        <v>0</v>
      </c>
      <c r="FJ15" s="55">
        <f t="shared" si="79"/>
        <v>0</v>
      </c>
      <c r="FK15" s="56">
        <f t="shared" si="80"/>
        <v>0</v>
      </c>
      <c r="FL15" s="55">
        <f t="shared" si="81"/>
        <v>0</v>
      </c>
      <c r="FM15" s="56">
        <f t="shared" si="82"/>
        <v>0</v>
      </c>
      <c r="FN15" s="55">
        <f t="shared" si="83"/>
        <v>0</v>
      </c>
      <c r="FO15" s="56">
        <f t="shared" si="84"/>
        <v>0</v>
      </c>
      <c r="FP15" s="55">
        <f t="shared" si="85"/>
        <v>0</v>
      </c>
      <c r="FQ15" s="56">
        <f t="shared" si="86"/>
        <v>0</v>
      </c>
      <c r="FR15" s="55"/>
      <c r="FS15" s="56">
        <f t="shared" si="86"/>
        <v>0</v>
      </c>
      <c r="FT15" s="55">
        <f t="shared" si="87"/>
        <v>0</v>
      </c>
      <c r="FU15" s="56">
        <f t="shared" si="88"/>
        <v>0</v>
      </c>
      <c r="FV15" s="55">
        <f t="shared" si="89"/>
        <v>0</v>
      </c>
      <c r="FW15" s="56">
        <f t="shared" si="90"/>
        <v>0</v>
      </c>
      <c r="FX15" s="55">
        <f t="shared" si="91"/>
        <v>0</v>
      </c>
      <c r="FY15" s="56">
        <f t="shared" si="92"/>
        <v>0</v>
      </c>
      <c r="FZ15" s="55">
        <f t="shared" si="93"/>
        <v>0</v>
      </c>
      <c r="GA15" s="56">
        <f t="shared" si="94"/>
        <v>0</v>
      </c>
      <c r="GB15" s="55">
        <f t="shared" si="95"/>
        <v>0</v>
      </c>
      <c r="GC15" s="56">
        <f t="shared" si="96"/>
        <v>0</v>
      </c>
      <c r="GD15" s="56">
        <f t="shared" si="97"/>
        <v>0</v>
      </c>
      <c r="GE15" s="84">
        <f t="shared" si="98"/>
        <v>0</v>
      </c>
      <c r="GF15" s="84">
        <f t="shared" si="99"/>
        <v>0</v>
      </c>
      <c r="GG15" s="39"/>
      <c r="GH15" s="39"/>
      <c r="GI15" s="39"/>
      <c r="GJ15" s="39"/>
      <c r="GL15" s="8"/>
      <c r="GM15" s="8"/>
      <c r="GN15" s="1"/>
      <c r="GO15" s="9"/>
      <c r="GP15" s="11"/>
      <c r="GQ15" s="11"/>
      <c r="GR15" s="34"/>
    </row>
    <row r="16" spans="1:200" ht="24.95" hidden="1" customHeight="1" x14ac:dyDescent="0.3">
      <c r="A16" s="113"/>
      <c r="B16" s="39"/>
      <c r="C16" s="39"/>
      <c r="D16" s="113"/>
      <c r="E16" s="113"/>
      <c r="F16" s="113"/>
      <c r="G16" s="113"/>
      <c r="H16" s="113"/>
      <c r="I16" s="113"/>
      <c r="J16" s="113"/>
      <c r="K16" s="113"/>
      <c r="L16" s="113"/>
      <c r="M16" s="98">
        <f t="shared" si="117"/>
        <v>0</v>
      </c>
      <c r="N16" s="94"/>
      <c r="O16" s="58"/>
      <c r="P16" s="94"/>
      <c r="Q16" s="58"/>
      <c r="R16" s="94"/>
      <c r="S16" s="58"/>
      <c r="T16" s="94"/>
      <c r="U16" s="58"/>
      <c r="V16" s="97"/>
      <c r="W16" s="58"/>
      <c r="X16" s="58"/>
      <c r="Y16" s="58"/>
      <c r="Z16" s="97"/>
      <c r="AA16" s="58"/>
      <c r="AB16" s="97"/>
      <c r="AC16" s="58"/>
      <c r="AD16" s="97"/>
      <c r="AE16" s="99"/>
      <c r="AF16" s="97"/>
      <c r="AG16" s="58"/>
      <c r="AH16" s="97"/>
      <c r="AI16" s="58"/>
      <c r="AJ16" s="97"/>
      <c r="AK16" s="58"/>
      <c r="AL16" s="97"/>
      <c r="AM16" s="58"/>
      <c r="AN16" s="97"/>
      <c r="AO16" s="58"/>
      <c r="AP16" s="97"/>
      <c r="AQ16" s="58"/>
      <c r="AR16" s="97"/>
      <c r="AS16" s="58"/>
      <c r="AT16" s="97"/>
      <c r="AU16" s="58"/>
      <c r="AV16" s="97"/>
      <c r="AW16" s="58"/>
      <c r="AX16" s="97"/>
      <c r="AY16" s="58"/>
      <c r="AZ16" s="97"/>
      <c r="BA16" s="58"/>
      <c r="BB16" s="97"/>
      <c r="BC16" s="58"/>
      <c r="BD16" s="97"/>
      <c r="BE16" s="58"/>
      <c r="BF16" s="58"/>
      <c r="BG16" s="58">
        <f t="shared" si="37"/>
        <v>0</v>
      </c>
      <c r="BH16" s="58">
        <f t="shared" si="38"/>
        <v>0</v>
      </c>
      <c r="BI16" s="39"/>
      <c r="BJ16" s="39"/>
      <c r="BK16" s="39"/>
      <c r="BL16" s="39"/>
      <c r="BM16" s="113"/>
      <c r="BN16" s="39"/>
      <c r="BO16" s="39"/>
      <c r="BP16" s="113"/>
      <c r="BQ16" s="39"/>
      <c r="BR16" s="39"/>
      <c r="BS16" s="39"/>
      <c r="BT16" s="39"/>
      <c r="BU16" s="39"/>
      <c r="BV16" s="39"/>
      <c r="BW16" s="39"/>
      <c r="BX16" s="39"/>
      <c r="BY16" s="62">
        <f t="shared" si="109"/>
        <v>0</v>
      </c>
      <c r="BZ16" s="51"/>
      <c r="CA16" s="56"/>
      <c r="CB16" s="55"/>
      <c r="CC16" s="56"/>
      <c r="CD16" s="55"/>
      <c r="CE16" s="56"/>
      <c r="CF16" s="55"/>
      <c r="CG16" s="56"/>
      <c r="CH16" s="55"/>
      <c r="CI16" s="56"/>
      <c r="CJ16" s="56"/>
      <c r="CK16" s="56"/>
      <c r="CL16" s="55"/>
      <c r="CM16" s="56"/>
      <c r="CN16" s="55"/>
      <c r="CO16" s="56"/>
      <c r="CP16" s="55"/>
      <c r="CQ16" s="63"/>
      <c r="CR16" s="55"/>
      <c r="CS16" s="56"/>
      <c r="CT16" s="55"/>
      <c r="CU16" s="56"/>
      <c r="CV16" s="55"/>
      <c r="CW16" s="56"/>
      <c r="CX16" s="55"/>
      <c r="CY16" s="56"/>
      <c r="CZ16" s="55"/>
      <c r="DA16" s="56"/>
      <c r="DB16" s="55"/>
      <c r="DC16" s="56"/>
      <c r="DD16" s="55"/>
      <c r="DE16" s="56"/>
      <c r="DF16" s="55"/>
      <c r="DG16" s="56"/>
      <c r="DH16" s="55"/>
      <c r="DI16" s="56"/>
      <c r="DJ16" s="55"/>
      <c r="DK16" s="56"/>
      <c r="DL16" s="55"/>
      <c r="DM16" s="56"/>
      <c r="DN16" s="55"/>
      <c r="DO16" s="56"/>
      <c r="DP16" s="55"/>
      <c r="DQ16" s="56"/>
      <c r="DR16" s="56"/>
      <c r="DS16" s="84">
        <f t="shared" si="54"/>
        <v>0</v>
      </c>
      <c r="DT16" s="84">
        <f t="shared" si="55"/>
        <v>0</v>
      </c>
      <c r="DU16" s="39"/>
      <c r="DV16" s="39"/>
      <c r="DW16" s="39"/>
      <c r="DX16" s="39"/>
      <c r="DY16" s="113"/>
      <c r="DZ16" s="39"/>
      <c r="EA16" s="39"/>
      <c r="EB16" s="113"/>
      <c r="EC16" s="39"/>
      <c r="ED16" s="39"/>
      <c r="EE16" s="39"/>
      <c r="EF16" s="39"/>
      <c r="EG16" s="39"/>
      <c r="EH16" s="39"/>
      <c r="EI16" s="39"/>
      <c r="EJ16" s="39">
        <f t="shared" ref="EJ16:EK22" si="118">SUM(L16+BX16)</f>
        <v>0</v>
      </c>
      <c r="EK16" s="62">
        <f t="shared" si="118"/>
        <v>0</v>
      </c>
      <c r="EL16" s="51">
        <f t="shared" si="110"/>
        <v>0</v>
      </c>
      <c r="EM16" s="56">
        <f t="shared" si="56"/>
        <v>0</v>
      </c>
      <c r="EN16" s="55">
        <f t="shared" si="57"/>
        <v>0</v>
      </c>
      <c r="EO16" s="56">
        <f t="shared" si="58"/>
        <v>0</v>
      </c>
      <c r="EP16" s="55">
        <f t="shared" si="59"/>
        <v>0</v>
      </c>
      <c r="EQ16" s="56">
        <f t="shared" si="60"/>
        <v>0</v>
      </c>
      <c r="ER16" s="55">
        <f t="shared" si="61"/>
        <v>0</v>
      </c>
      <c r="ES16" s="56">
        <f t="shared" si="62"/>
        <v>0</v>
      </c>
      <c r="ET16" s="55">
        <f t="shared" si="63"/>
        <v>0</v>
      </c>
      <c r="EU16" s="56">
        <f t="shared" si="64"/>
        <v>0</v>
      </c>
      <c r="EV16" s="56">
        <f t="shared" si="65"/>
        <v>0</v>
      </c>
      <c r="EW16" s="56">
        <f t="shared" si="66"/>
        <v>0</v>
      </c>
      <c r="EX16" s="55">
        <f t="shared" si="67"/>
        <v>0</v>
      </c>
      <c r="EY16" s="56">
        <f t="shared" si="68"/>
        <v>0</v>
      </c>
      <c r="EZ16" s="55">
        <f t="shared" si="69"/>
        <v>0</v>
      </c>
      <c r="FA16" s="56">
        <f t="shared" si="70"/>
        <v>0</v>
      </c>
      <c r="FB16" s="55">
        <f t="shared" si="71"/>
        <v>0</v>
      </c>
      <c r="FC16" s="63">
        <f t="shared" si="72"/>
        <v>0</v>
      </c>
      <c r="FD16" s="55">
        <f t="shared" si="73"/>
        <v>0</v>
      </c>
      <c r="FE16" s="56">
        <f t="shared" si="74"/>
        <v>0</v>
      </c>
      <c r="FF16" s="55">
        <f t="shared" si="75"/>
        <v>0</v>
      </c>
      <c r="FG16" s="56">
        <f t="shared" si="76"/>
        <v>0</v>
      </c>
      <c r="FH16" s="55">
        <f t="shared" si="77"/>
        <v>0</v>
      </c>
      <c r="FI16" s="56">
        <f t="shared" si="78"/>
        <v>0</v>
      </c>
      <c r="FJ16" s="55">
        <f t="shared" si="79"/>
        <v>0</v>
      </c>
      <c r="FK16" s="56">
        <f t="shared" si="80"/>
        <v>0</v>
      </c>
      <c r="FL16" s="55">
        <f t="shared" si="81"/>
        <v>0</v>
      </c>
      <c r="FM16" s="56">
        <f t="shared" si="82"/>
        <v>0</v>
      </c>
      <c r="FN16" s="55">
        <f t="shared" si="83"/>
        <v>0</v>
      </c>
      <c r="FO16" s="56">
        <f t="shared" si="84"/>
        <v>0</v>
      </c>
      <c r="FP16" s="55">
        <f t="shared" si="85"/>
        <v>0</v>
      </c>
      <c r="FQ16" s="56">
        <f t="shared" si="86"/>
        <v>0</v>
      </c>
      <c r="FR16" s="55"/>
      <c r="FS16" s="56">
        <f t="shared" si="86"/>
        <v>0</v>
      </c>
      <c r="FT16" s="55">
        <f t="shared" si="87"/>
        <v>0</v>
      </c>
      <c r="FU16" s="56">
        <f t="shared" si="88"/>
        <v>0</v>
      </c>
      <c r="FV16" s="55">
        <f t="shared" si="89"/>
        <v>0</v>
      </c>
      <c r="FW16" s="56">
        <f t="shared" si="90"/>
        <v>0</v>
      </c>
      <c r="FX16" s="55">
        <f t="shared" si="91"/>
        <v>0</v>
      </c>
      <c r="FY16" s="56">
        <f t="shared" si="92"/>
        <v>0</v>
      </c>
      <c r="FZ16" s="55">
        <f t="shared" si="93"/>
        <v>0</v>
      </c>
      <c r="GA16" s="56">
        <f t="shared" si="94"/>
        <v>0</v>
      </c>
      <c r="GB16" s="55">
        <f t="shared" si="95"/>
        <v>0</v>
      </c>
      <c r="GC16" s="56">
        <f t="shared" si="96"/>
        <v>0</v>
      </c>
      <c r="GD16" s="56">
        <f t="shared" si="97"/>
        <v>0</v>
      </c>
      <c r="GE16" s="84">
        <f t="shared" si="98"/>
        <v>0</v>
      </c>
      <c r="GF16" s="84">
        <f t="shared" si="99"/>
        <v>0</v>
      </c>
      <c r="GG16" s="39"/>
      <c r="GH16" s="39"/>
      <c r="GI16" s="39"/>
      <c r="GJ16" s="39"/>
      <c r="GL16" s="8"/>
      <c r="GM16" s="8"/>
      <c r="GN16" s="1"/>
      <c r="GO16" s="9"/>
      <c r="GP16" s="11"/>
      <c r="GQ16" s="11"/>
      <c r="GR16" s="34"/>
    </row>
    <row r="17" spans="1:200" ht="24.95" hidden="1" customHeight="1" x14ac:dyDescent="0.3">
      <c r="A17" s="113"/>
      <c r="B17" s="39"/>
      <c r="C17" s="39"/>
      <c r="D17" s="113"/>
      <c r="E17" s="113"/>
      <c r="F17" s="113"/>
      <c r="G17" s="113"/>
      <c r="H17" s="113"/>
      <c r="I17" s="113"/>
      <c r="J17" s="113"/>
      <c r="K17" s="113"/>
      <c r="L17" s="113"/>
      <c r="M17" s="98">
        <f t="shared" si="117"/>
        <v>0</v>
      </c>
      <c r="N17" s="94"/>
      <c r="O17" s="58"/>
      <c r="P17" s="94"/>
      <c r="Q17" s="58"/>
      <c r="R17" s="94"/>
      <c r="S17" s="58"/>
      <c r="T17" s="94"/>
      <c r="U17" s="58"/>
      <c r="V17" s="97"/>
      <c r="W17" s="58"/>
      <c r="X17" s="58"/>
      <c r="Y17" s="58"/>
      <c r="Z17" s="97"/>
      <c r="AA17" s="58"/>
      <c r="AB17" s="97"/>
      <c r="AC17" s="58"/>
      <c r="AD17" s="97"/>
      <c r="AE17" s="99"/>
      <c r="AF17" s="97"/>
      <c r="AG17" s="58"/>
      <c r="AH17" s="97"/>
      <c r="AI17" s="58"/>
      <c r="AJ17" s="97"/>
      <c r="AK17" s="58"/>
      <c r="AL17" s="97"/>
      <c r="AM17" s="58"/>
      <c r="AN17" s="97"/>
      <c r="AO17" s="58"/>
      <c r="AP17" s="97"/>
      <c r="AQ17" s="58"/>
      <c r="AR17" s="97"/>
      <c r="AS17" s="58"/>
      <c r="AT17" s="97"/>
      <c r="AU17" s="58"/>
      <c r="AV17" s="97"/>
      <c r="AW17" s="58"/>
      <c r="AX17" s="97"/>
      <c r="AY17" s="58"/>
      <c r="AZ17" s="97"/>
      <c r="BA17" s="58"/>
      <c r="BB17" s="97"/>
      <c r="BC17" s="58"/>
      <c r="BD17" s="97"/>
      <c r="BE17" s="58"/>
      <c r="BF17" s="58"/>
      <c r="BG17" s="58">
        <f t="shared" si="37"/>
        <v>0</v>
      </c>
      <c r="BH17" s="58">
        <f t="shared" si="38"/>
        <v>0</v>
      </c>
      <c r="BI17" s="39"/>
      <c r="BJ17" s="39"/>
      <c r="BK17" s="39"/>
      <c r="BL17" s="39"/>
      <c r="BM17" s="113"/>
      <c r="BN17" s="39"/>
      <c r="BO17" s="39"/>
      <c r="BP17" s="113"/>
      <c r="BQ17" s="39"/>
      <c r="BR17" s="39"/>
      <c r="BS17" s="39"/>
      <c r="BT17" s="39"/>
      <c r="BU17" s="39"/>
      <c r="BV17" s="39"/>
      <c r="BW17" s="39"/>
      <c r="BX17" s="39"/>
      <c r="BY17" s="62">
        <f t="shared" si="109"/>
        <v>0</v>
      </c>
      <c r="BZ17" s="51"/>
      <c r="CA17" s="56"/>
      <c r="CB17" s="55"/>
      <c r="CC17" s="56"/>
      <c r="CD17" s="55"/>
      <c r="CE17" s="56"/>
      <c r="CF17" s="55"/>
      <c r="CG17" s="56"/>
      <c r="CH17" s="55"/>
      <c r="CI17" s="56"/>
      <c r="CJ17" s="56"/>
      <c r="CK17" s="56"/>
      <c r="CL17" s="55"/>
      <c r="CM17" s="56"/>
      <c r="CN17" s="55"/>
      <c r="CO17" s="56"/>
      <c r="CP17" s="55"/>
      <c r="CQ17" s="63"/>
      <c r="CR17" s="55"/>
      <c r="CS17" s="56"/>
      <c r="CT17" s="55"/>
      <c r="CU17" s="56"/>
      <c r="CV17" s="55"/>
      <c r="CW17" s="56"/>
      <c r="CX17" s="55"/>
      <c r="CY17" s="56"/>
      <c r="CZ17" s="55"/>
      <c r="DA17" s="56"/>
      <c r="DB17" s="55"/>
      <c r="DC17" s="56"/>
      <c r="DD17" s="55"/>
      <c r="DE17" s="56"/>
      <c r="DF17" s="55"/>
      <c r="DG17" s="56"/>
      <c r="DH17" s="55"/>
      <c r="DI17" s="56"/>
      <c r="DJ17" s="55"/>
      <c r="DK17" s="56"/>
      <c r="DL17" s="55"/>
      <c r="DM17" s="56"/>
      <c r="DN17" s="55"/>
      <c r="DO17" s="56"/>
      <c r="DP17" s="55"/>
      <c r="DQ17" s="56"/>
      <c r="DR17" s="56"/>
      <c r="DS17" s="84">
        <f t="shared" si="54"/>
        <v>0</v>
      </c>
      <c r="DT17" s="84">
        <f t="shared" si="55"/>
        <v>0</v>
      </c>
      <c r="DU17" s="39"/>
      <c r="DV17" s="39"/>
      <c r="DW17" s="39"/>
      <c r="DX17" s="39"/>
      <c r="DY17" s="113"/>
      <c r="DZ17" s="39"/>
      <c r="EA17" s="39"/>
      <c r="EB17" s="113"/>
      <c r="EC17" s="39"/>
      <c r="ED17" s="39"/>
      <c r="EE17" s="39"/>
      <c r="EF17" s="39"/>
      <c r="EG17" s="39"/>
      <c r="EH17" s="39"/>
      <c r="EI17" s="39"/>
      <c r="EJ17" s="39">
        <f t="shared" si="118"/>
        <v>0</v>
      </c>
      <c r="EK17" s="62">
        <f t="shared" si="118"/>
        <v>0</v>
      </c>
      <c r="EL17" s="51">
        <f t="shared" si="110"/>
        <v>0</v>
      </c>
      <c r="EM17" s="56">
        <f t="shared" si="56"/>
        <v>0</v>
      </c>
      <c r="EN17" s="55">
        <f t="shared" si="57"/>
        <v>0</v>
      </c>
      <c r="EO17" s="56">
        <f t="shared" si="58"/>
        <v>0</v>
      </c>
      <c r="EP17" s="55">
        <f t="shared" si="59"/>
        <v>0</v>
      </c>
      <c r="EQ17" s="56">
        <f t="shared" si="60"/>
        <v>0</v>
      </c>
      <c r="ER17" s="55">
        <f t="shared" si="61"/>
        <v>0</v>
      </c>
      <c r="ES17" s="56">
        <f t="shared" si="62"/>
        <v>0</v>
      </c>
      <c r="ET17" s="55">
        <f t="shared" si="63"/>
        <v>0</v>
      </c>
      <c r="EU17" s="56">
        <f t="shared" si="64"/>
        <v>0</v>
      </c>
      <c r="EV17" s="56">
        <f t="shared" si="65"/>
        <v>0</v>
      </c>
      <c r="EW17" s="56">
        <f t="shared" si="66"/>
        <v>0</v>
      </c>
      <c r="EX17" s="55">
        <f t="shared" si="67"/>
        <v>0</v>
      </c>
      <c r="EY17" s="56">
        <f t="shared" si="68"/>
        <v>0</v>
      </c>
      <c r="EZ17" s="55">
        <f t="shared" si="69"/>
        <v>0</v>
      </c>
      <c r="FA17" s="56">
        <f t="shared" si="70"/>
        <v>0</v>
      </c>
      <c r="FB17" s="55">
        <f t="shared" si="71"/>
        <v>0</v>
      </c>
      <c r="FC17" s="63">
        <f t="shared" si="72"/>
        <v>0</v>
      </c>
      <c r="FD17" s="55">
        <f t="shared" si="73"/>
        <v>0</v>
      </c>
      <c r="FE17" s="56">
        <f t="shared" si="74"/>
        <v>0</v>
      </c>
      <c r="FF17" s="55">
        <f t="shared" si="75"/>
        <v>0</v>
      </c>
      <c r="FG17" s="56">
        <f t="shared" si="76"/>
        <v>0</v>
      </c>
      <c r="FH17" s="55">
        <f t="shared" si="77"/>
        <v>0</v>
      </c>
      <c r="FI17" s="56">
        <f t="shared" si="78"/>
        <v>0</v>
      </c>
      <c r="FJ17" s="55">
        <f t="shared" si="79"/>
        <v>0</v>
      </c>
      <c r="FK17" s="56">
        <f t="shared" si="80"/>
        <v>0</v>
      </c>
      <c r="FL17" s="55">
        <f t="shared" si="81"/>
        <v>0</v>
      </c>
      <c r="FM17" s="56">
        <f t="shared" si="82"/>
        <v>0</v>
      </c>
      <c r="FN17" s="55">
        <f t="shared" si="83"/>
        <v>0</v>
      </c>
      <c r="FO17" s="56">
        <f t="shared" si="84"/>
        <v>0</v>
      </c>
      <c r="FP17" s="55">
        <f t="shared" si="85"/>
        <v>0</v>
      </c>
      <c r="FQ17" s="56">
        <f t="shared" si="86"/>
        <v>0</v>
      </c>
      <c r="FR17" s="55"/>
      <c r="FS17" s="56">
        <f t="shared" si="86"/>
        <v>0</v>
      </c>
      <c r="FT17" s="55">
        <f t="shared" si="87"/>
        <v>0</v>
      </c>
      <c r="FU17" s="56">
        <f t="shared" si="88"/>
        <v>0</v>
      </c>
      <c r="FV17" s="55">
        <f t="shared" si="89"/>
        <v>0</v>
      </c>
      <c r="FW17" s="56">
        <f t="shared" si="90"/>
        <v>0</v>
      </c>
      <c r="FX17" s="55">
        <f t="shared" si="91"/>
        <v>0</v>
      </c>
      <c r="FY17" s="56">
        <f t="shared" si="92"/>
        <v>0</v>
      </c>
      <c r="FZ17" s="55">
        <f t="shared" si="93"/>
        <v>0</v>
      </c>
      <c r="GA17" s="56">
        <f t="shared" si="94"/>
        <v>0</v>
      </c>
      <c r="GB17" s="55">
        <f t="shared" si="95"/>
        <v>0</v>
      </c>
      <c r="GC17" s="56">
        <f t="shared" si="96"/>
        <v>0</v>
      </c>
      <c r="GD17" s="56">
        <f t="shared" si="97"/>
        <v>0</v>
      </c>
      <c r="GE17" s="84">
        <f t="shared" si="98"/>
        <v>0</v>
      </c>
      <c r="GF17" s="84">
        <f t="shared" si="99"/>
        <v>0</v>
      </c>
      <c r="GG17" s="39"/>
      <c r="GH17" s="39"/>
      <c r="GI17" s="39"/>
      <c r="GJ17" s="39"/>
      <c r="GL17" s="8"/>
      <c r="GM17" s="8"/>
      <c r="GN17" s="1"/>
      <c r="GO17" s="9"/>
      <c r="GP17" s="11"/>
      <c r="GQ17" s="11"/>
      <c r="GR17" s="34"/>
    </row>
    <row r="18" spans="1:200" ht="24.95" hidden="1" customHeight="1" x14ac:dyDescent="0.3">
      <c r="A18" s="113"/>
      <c r="B18" s="39"/>
      <c r="C18" s="39"/>
      <c r="D18" s="113"/>
      <c r="E18" s="113"/>
      <c r="F18" s="113"/>
      <c r="G18" s="113"/>
      <c r="H18" s="113"/>
      <c r="I18" s="113"/>
      <c r="J18" s="113"/>
      <c r="K18" s="113"/>
      <c r="L18" s="113"/>
      <c r="M18" s="98">
        <f t="shared" si="117"/>
        <v>0</v>
      </c>
      <c r="N18" s="94"/>
      <c r="O18" s="58"/>
      <c r="P18" s="94"/>
      <c r="Q18" s="58"/>
      <c r="R18" s="94"/>
      <c r="S18" s="58"/>
      <c r="T18" s="94"/>
      <c r="U18" s="58"/>
      <c r="V18" s="97"/>
      <c r="W18" s="58"/>
      <c r="X18" s="58"/>
      <c r="Y18" s="58"/>
      <c r="Z18" s="97"/>
      <c r="AA18" s="58"/>
      <c r="AB18" s="97"/>
      <c r="AC18" s="58"/>
      <c r="AD18" s="97"/>
      <c r="AE18" s="99"/>
      <c r="AF18" s="97"/>
      <c r="AG18" s="58"/>
      <c r="AH18" s="97"/>
      <c r="AI18" s="58"/>
      <c r="AJ18" s="97"/>
      <c r="AK18" s="58"/>
      <c r="AL18" s="97"/>
      <c r="AM18" s="58"/>
      <c r="AN18" s="97"/>
      <c r="AO18" s="58"/>
      <c r="AP18" s="97"/>
      <c r="AQ18" s="58"/>
      <c r="AR18" s="97"/>
      <c r="AS18" s="58"/>
      <c r="AT18" s="97"/>
      <c r="AU18" s="58"/>
      <c r="AV18" s="97"/>
      <c r="AW18" s="58"/>
      <c r="AX18" s="97"/>
      <c r="AY18" s="58"/>
      <c r="AZ18" s="97"/>
      <c r="BA18" s="58"/>
      <c r="BB18" s="97"/>
      <c r="BC18" s="58"/>
      <c r="BD18" s="97"/>
      <c r="BE18" s="58"/>
      <c r="BF18" s="58"/>
      <c r="BG18" s="58">
        <f t="shared" si="37"/>
        <v>0</v>
      </c>
      <c r="BH18" s="58">
        <f t="shared" si="38"/>
        <v>0</v>
      </c>
      <c r="BI18" s="39"/>
      <c r="BJ18" s="39"/>
      <c r="BK18" s="39"/>
      <c r="BL18" s="39"/>
      <c r="BM18" s="113"/>
      <c r="BN18" s="39"/>
      <c r="BO18" s="39"/>
      <c r="BP18" s="113"/>
      <c r="BQ18" s="39"/>
      <c r="BR18" s="39"/>
      <c r="BS18" s="39"/>
      <c r="BT18" s="39"/>
      <c r="BU18" s="39"/>
      <c r="BV18" s="39"/>
      <c r="BW18" s="39"/>
      <c r="BX18" s="39"/>
      <c r="BY18" s="62">
        <f t="shared" si="109"/>
        <v>0</v>
      </c>
      <c r="BZ18" s="51"/>
      <c r="CA18" s="56"/>
      <c r="CB18" s="55"/>
      <c r="CC18" s="56"/>
      <c r="CD18" s="55"/>
      <c r="CE18" s="56"/>
      <c r="CF18" s="55"/>
      <c r="CG18" s="56"/>
      <c r="CH18" s="55"/>
      <c r="CI18" s="56"/>
      <c r="CJ18" s="56"/>
      <c r="CK18" s="56"/>
      <c r="CL18" s="55"/>
      <c r="CM18" s="56"/>
      <c r="CN18" s="55"/>
      <c r="CO18" s="56"/>
      <c r="CP18" s="55"/>
      <c r="CQ18" s="63"/>
      <c r="CR18" s="55"/>
      <c r="CS18" s="56"/>
      <c r="CT18" s="55"/>
      <c r="CU18" s="56"/>
      <c r="CV18" s="55"/>
      <c r="CW18" s="56"/>
      <c r="CX18" s="55"/>
      <c r="CY18" s="56"/>
      <c r="CZ18" s="55"/>
      <c r="DA18" s="56"/>
      <c r="DB18" s="55"/>
      <c r="DC18" s="56"/>
      <c r="DD18" s="55"/>
      <c r="DE18" s="56"/>
      <c r="DF18" s="55"/>
      <c r="DG18" s="56"/>
      <c r="DH18" s="55"/>
      <c r="DI18" s="56"/>
      <c r="DJ18" s="55"/>
      <c r="DK18" s="56"/>
      <c r="DL18" s="55"/>
      <c r="DM18" s="56"/>
      <c r="DN18" s="55"/>
      <c r="DO18" s="56"/>
      <c r="DP18" s="55"/>
      <c r="DQ18" s="56"/>
      <c r="DR18" s="56"/>
      <c r="DS18" s="84">
        <f t="shared" si="54"/>
        <v>0</v>
      </c>
      <c r="DT18" s="84">
        <f t="shared" si="55"/>
        <v>0</v>
      </c>
      <c r="DU18" s="39"/>
      <c r="DV18" s="39"/>
      <c r="DW18" s="39"/>
      <c r="DX18" s="39"/>
      <c r="DY18" s="113"/>
      <c r="DZ18" s="39"/>
      <c r="EA18" s="39"/>
      <c r="EB18" s="113"/>
      <c r="EC18" s="39"/>
      <c r="ED18" s="39"/>
      <c r="EE18" s="39"/>
      <c r="EF18" s="39"/>
      <c r="EG18" s="39"/>
      <c r="EH18" s="39"/>
      <c r="EI18" s="39"/>
      <c r="EJ18" s="39">
        <f t="shared" si="118"/>
        <v>0</v>
      </c>
      <c r="EK18" s="62">
        <f t="shared" si="118"/>
        <v>0</v>
      </c>
      <c r="EL18" s="51">
        <f t="shared" si="110"/>
        <v>0</v>
      </c>
      <c r="EM18" s="56">
        <f t="shared" si="56"/>
        <v>0</v>
      </c>
      <c r="EN18" s="55">
        <f t="shared" si="57"/>
        <v>0</v>
      </c>
      <c r="EO18" s="56">
        <f t="shared" si="58"/>
        <v>0</v>
      </c>
      <c r="EP18" s="55">
        <f t="shared" si="59"/>
        <v>0</v>
      </c>
      <c r="EQ18" s="56">
        <f t="shared" si="60"/>
        <v>0</v>
      </c>
      <c r="ER18" s="55">
        <f t="shared" si="61"/>
        <v>0</v>
      </c>
      <c r="ES18" s="56">
        <f t="shared" si="62"/>
        <v>0</v>
      </c>
      <c r="ET18" s="55">
        <f t="shared" si="63"/>
        <v>0</v>
      </c>
      <c r="EU18" s="56">
        <f t="shared" si="64"/>
        <v>0</v>
      </c>
      <c r="EV18" s="56">
        <f t="shared" si="65"/>
        <v>0</v>
      </c>
      <c r="EW18" s="56">
        <f t="shared" si="66"/>
        <v>0</v>
      </c>
      <c r="EX18" s="55">
        <f t="shared" si="67"/>
        <v>0</v>
      </c>
      <c r="EY18" s="56">
        <f t="shared" si="68"/>
        <v>0</v>
      </c>
      <c r="EZ18" s="55">
        <f t="shared" si="69"/>
        <v>0</v>
      </c>
      <c r="FA18" s="56">
        <f t="shared" si="70"/>
        <v>0</v>
      </c>
      <c r="FB18" s="55">
        <f t="shared" si="71"/>
        <v>0</v>
      </c>
      <c r="FC18" s="63">
        <f t="shared" si="72"/>
        <v>0</v>
      </c>
      <c r="FD18" s="55">
        <f t="shared" si="73"/>
        <v>0</v>
      </c>
      <c r="FE18" s="56">
        <f t="shared" si="74"/>
        <v>0</v>
      </c>
      <c r="FF18" s="55">
        <f t="shared" si="75"/>
        <v>0</v>
      </c>
      <c r="FG18" s="56">
        <f t="shared" si="76"/>
        <v>0</v>
      </c>
      <c r="FH18" s="55">
        <f t="shared" si="77"/>
        <v>0</v>
      </c>
      <c r="FI18" s="56">
        <f t="shared" si="78"/>
        <v>0</v>
      </c>
      <c r="FJ18" s="55">
        <f t="shared" si="79"/>
        <v>0</v>
      </c>
      <c r="FK18" s="56">
        <f t="shared" si="80"/>
        <v>0</v>
      </c>
      <c r="FL18" s="55">
        <f t="shared" si="81"/>
        <v>0</v>
      </c>
      <c r="FM18" s="56">
        <f t="shared" si="82"/>
        <v>0</v>
      </c>
      <c r="FN18" s="55">
        <f t="shared" si="83"/>
        <v>0</v>
      </c>
      <c r="FO18" s="56">
        <f t="shared" si="84"/>
        <v>0</v>
      </c>
      <c r="FP18" s="55">
        <f t="shared" si="85"/>
        <v>0</v>
      </c>
      <c r="FQ18" s="56">
        <f t="shared" si="86"/>
        <v>0</v>
      </c>
      <c r="FR18" s="55"/>
      <c r="FS18" s="56">
        <f t="shared" si="86"/>
        <v>0</v>
      </c>
      <c r="FT18" s="55">
        <f t="shared" si="87"/>
        <v>0</v>
      </c>
      <c r="FU18" s="56">
        <f t="shared" si="88"/>
        <v>0</v>
      </c>
      <c r="FV18" s="55">
        <f t="shared" si="89"/>
        <v>0</v>
      </c>
      <c r="FW18" s="56">
        <f t="shared" si="90"/>
        <v>0</v>
      </c>
      <c r="FX18" s="55">
        <f t="shared" si="91"/>
        <v>0</v>
      </c>
      <c r="FY18" s="56">
        <f t="shared" si="92"/>
        <v>0</v>
      </c>
      <c r="FZ18" s="55">
        <f t="shared" si="93"/>
        <v>0</v>
      </c>
      <c r="GA18" s="56">
        <f t="shared" si="94"/>
        <v>0</v>
      </c>
      <c r="GB18" s="55">
        <f t="shared" si="95"/>
        <v>0</v>
      </c>
      <c r="GC18" s="56">
        <f t="shared" si="96"/>
        <v>0</v>
      </c>
      <c r="GD18" s="56">
        <f t="shared" si="97"/>
        <v>0</v>
      </c>
      <c r="GE18" s="84">
        <f t="shared" si="98"/>
        <v>0</v>
      </c>
      <c r="GF18" s="84">
        <f t="shared" si="99"/>
        <v>0</v>
      </c>
      <c r="GG18" s="39"/>
      <c r="GH18" s="39"/>
      <c r="GI18" s="39"/>
      <c r="GJ18" s="39"/>
      <c r="GL18" s="8"/>
      <c r="GM18" s="8"/>
      <c r="GN18" s="1"/>
      <c r="GO18" s="9"/>
      <c r="GP18" s="11"/>
      <c r="GQ18" s="11"/>
      <c r="GR18" s="34"/>
    </row>
    <row r="19" spans="1:200" ht="24.95" hidden="1" customHeight="1" x14ac:dyDescent="0.3">
      <c r="A19" s="113"/>
      <c r="B19" s="39"/>
      <c r="C19" s="39"/>
      <c r="D19" s="113"/>
      <c r="E19" s="113"/>
      <c r="F19" s="113"/>
      <c r="G19" s="113"/>
      <c r="H19" s="113"/>
      <c r="I19" s="113"/>
      <c r="J19" s="113"/>
      <c r="K19" s="113"/>
      <c r="L19" s="113"/>
      <c r="M19" s="98">
        <f t="shared" si="117"/>
        <v>0</v>
      </c>
      <c r="N19" s="94"/>
      <c r="O19" s="58"/>
      <c r="P19" s="94"/>
      <c r="Q19" s="58"/>
      <c r="R19" s="94"/>
      <c r="S19" s="58"/>
      <c r="T19" s="94"/>
      <c r="U19" s="58"/>
      <c r="V19" s="97"/>
      <c r="W19" s="58"/>
      <c r="X19" s="58"/>
      <c r="Y19" s="58"/>
      <c r="Z19" s="97"/>
      <c r="AA19" s="58"/>
      <c r="AB19" s="97"/>
      <c r="AC19" s="58"/>
      <c r="AD19" s="97"/>
      <c r="AE19" s="99"/>
      <c r="AF19" s="97"/>
      <c r="AG19" s="58"/>
      <c r="AH19" s="97"/>
      <c r="AI19" s="58"/>
      <c r="AJ19" s="97"/>
      <c r="AK19" s="58"/>
      <c r="AL19" s="97"/>
      <c r="AM19" s="58"/>
      <c r="AN19" s="97"/>
      <c r="AO19" s="58"/>
      <c r="AP19" s="97"/>
      <c r="AQ19" s="58"/>
      <c r="AR19" s="97"/>
      <c r="AS19" s="58"/>
      <c r="AT19" s="97"/>
      <c r="AU19" s="58"/>
      <c r="AV19" s="97"/>
      <c r="AW19" s="58"/>
      <c r="AX19" s="97"/>
      <c r="AY19" s="58"/>
      <c r="AZ19" s="97"/>
      <c r="BA19" s="58"/>
      <c r="BB19" s="97"/>
      <c r="BC19" s="58"/>
      <c r="BD19" s="97"/>
      <c r="BE19" s="58"/>
      <c r="BF19" s="58"/>
      <c r="BG19" s="58">
        <f t="shared" si="37"/>
        <v>0</v>
      </c>
      <c r="BH19" s="58">
        <f t="shared" si="38"/>
        <v>0</v>
      </c>
      <c r="BI19" s="39"/>
      <c r="BJ19" s="39"/>
      <c r="BK19" s="39"/>
      <c r="BL19" s="39"/>
      <c r="BM19" s="113"/>
      <c r="BN19" s="39"/>
      <c r="BO19" s="39"/>
      <c r="BP19" s="113"/>
      <c r="BQ19" s="39"/>
      <c r="BR19" s="39"/>
      <c r="BS19" s="39"/>
      <c r="BT19" s="39"/>
      <c r="BU19" s="39"/>
      <c r="BV19" s="39"/>
      <c r="BW19" s="39"/>
      <c r="BX19" s="39"/>
      <c r="BY19" s="62">
        <f t="shared" si="109"/>
        <v>0</v>
      </c>
      <c r="BZ19" s="51"/>
      <c r="CA19" s="56"/>
      <c r="CB19" s="55"/>
      <c r="CC19" s="56"/>
      <c r="CD19" s="55"/>
      <c r="CE19" s="56"/>
      <c r="CF19" s="55"/>
      <c r="CG19" s="56"/>
      <c r="CH19" s="55"/>
      <c r="CI19" s="56"/>
      <c r="CJ19" s="56"/>
      <c r="CK19" s="56"/>
      <c r="CL19" s="55"/>
      <c r="CM19" s="56"/>
      <c r="CN19" s="55"/>
      <c r="CO19" s="56"/>
      <c r="CP19" s="55"/>
      <c r="CQ19" s="63"/>
      <c r="CR19" s="55"/>
      <c r="CS19" s="56"/>
      <c r="CT19" s="55"/>
      <c r="CU19" s="56"/>
      <c r="CV19" s="55"/>
      <c r="CW19" s="56"/>
      <c r="CX19" s="55"/>
      <c r="CY19" s="56"/>
      <c r="CZ19" s="55"/>
      <c r="DA19" s="56"/>
      <c r="DB19" s="55"/>
      <c r="DC19" s="56"/>
      <c r="DD19" s="55"/>
      <c r="DE19" s="56"/>
      <c r="DF19" s="55"/>
      <c r="DG19" s="56"/>
      <c r="DH19" s="55"/>
      <c r="DI19" s="56"/>
      <c r="DJ19" s="55"/>
      <c r="DK19" s="56"/>
      <c r="DL19" s="55"/>
      <c r="DM19" s="56"/>
      <c r="DN19" s="55"/>
      <c r="DO19" s="56"/>
      <c r="DP19" s="55"/>
      <c r="DQ19" s="56"/>
      <c r="DR19" s="56"/>
      <c r="DS19" s="84">
        <f t="shared" si="54"/>
        <v>0</v>
      </c>
      <c r="DT19" s="84">
        <f t="shared" si="55"/>
        <v>0</v>
      </c>
      <c r="DU19" s="39"/>
      <c r="DV19" s="39"/>
      <c r="DW19" s="39"/>
      <c r="DX19" s="39"/>
      <c r="DY19" s="113"/>
      <c r="DZ19" s="39"/>
      <c r="EA19" s="39"/>
      <c r="EB19" s="113"/>
      <c r="EC19" s="39"/>
      <c r="ED19" s="39"/>
      <c r="EE19" s="39"/>
      <c r="EF19" s="39"/>
      <c r="EG19" s="39"/>
      <c r="EH19" s="39"/>
      <c r="EI19" s="39"/>
      <c r="EJ19" s="39">
        <f t="shared" si="118"/>
        <v>0</v>
      </c>
      <c r="EK19" s="62">
        <f t="shared" si="118"/>
        <v>0</v>
      </c>
      <c r="EL19" s="51">
        <f t="shared" si="110"/>
        <v>0</v>
      </c>
      <c r="EM19" s="56">
        <f t="shared" si="56"/>
        <v>0</v>
      </c>
      <c r="EN19" s="55">
        <f t="shared" si="57"/>
        <v>0</v>
      </c>
      <c r="EO19" s="56">
        <f t="shared" si="58"/>
        <v>0</v>
      </c>
      <c r="EP19" s="55">
        <f t="shared" si="59"/>
        <v>0</v>
      </c>
      <c r="EQ19" s="56">
        <f t="shared" si="60"/>
        <v>0</v>
      </c>
      <c r="ER19" s="55">
        <f t="shared" si="61"/>
        <v>0</v>
      </c>
      <c r="ES19" s="56">
        <f t="shared" si="62"/>
        <v>0</v>
      </c>
      <c r="ET19" s="55">
        <f t="shared" si="63"/>
        <v>0</v>
      </c>
      <c r="EU19" s="56">
        <f t="shared" si="64"/>
        <v>0</v>
      </c>
      <c r="EV19" s="56">
        <f t="shared" si="65"/>
        <v>0</v>
      </c>
      <c r="EW19" s="56">
        <f t="shared" si="66"/>
        <v>0</v>
      </c>
      <c r="EX19" s="55">
        <f t="shared" si="67"/>
        <v>0</v>
      </c>
      <c r="EY19" s="56">
        <f t="shared" si="68"/>
        <v>0</v>
      </c>
      <c r="EZ19" s="55">
        <f t="shared" si="69"/>
        <v>0</v>
      </c>
      <c r="FA19" s="56">
        <f t="shared" si="70"/>
        <v>0</v>
      </c>
      <c r="FB19" s="55">
        <f t="shared" si="71"/>
        <v>0</v>
      </c>
      <c r="FC19" s="63">
        <f t="shared" si="72"/>
        <v>0</v>
      </c>
      <c r="FD19" s="55">
        <f t="shared" si="73"/>
        <v>0</v>
      </c>
      <c r="FE19" s="56">
        <f t="shared" si="74"/>
        <v>0</v>
      </c>
      <c r="FF19" s="55">
        <f t="shared" si="75"/>
        <v>0</v>
      </c>
      <c r="FG19" s="56">
        <f t="shared" si="76"/>
        <v>0</v>
      </c>
      <c r="FH19" s="55">
        <f t="shared" si="77"/>
        <v>0</v>
      </c>
      <c r="FI19" s="56">
        <f t="shared" si="78"/>
        <v>0</v>
      </c>
      <c r="FJ19" s="55">
        <f t="shared" si="79"/>
        <v>0</v>
      </c>
      <c r="FK19" s="56">
        <f t="shared" si="80"/>
        <v>0</v>
      </c>
      <c r="FL19" s="55">
        <f t="shared" si="81"/>
        <v>0</v>
      </c>
      <c r="FM19" s="56">
        <f t="shared" si="82"/>
        <v>0</v>
      </c>
      <c r="FN19" s="55">
        <f t="shared" si="83"/>
        <v>0</v>
      </c>
      <c r="FO19" s="56">
        <f t="shared" si="84"/>
        <v>0</v>
      </c>
      <c r="FP19" s="55">
        <f t="shared" si="85"/>
        <v>0</v>
      </c>
      <c r="FQ19" s="56">
        <f t="shared" si="86"/>
        <v>0</v>
      </c>
      <c r="FR19" s="55"/>
      <c r="FS19" s="56">
        <f t="shared" si="86"/>
        <v>0</v>
      </c>
      <c r="FT19" s="55">
        <f t="shared" si="87"/>
        <v>0</v>
      </c>
      <c r="FU19" s="56">
        <f t="shared" si="88"/>
        <v>0</v>
      </c>
      <c r="FV19" s="55">
        <f t="shared" si="89"/>
        <v>0</v>
      </c>
      <c r="FW19" s="56">
        <f t="shared" si="90"/>
        <v>0</v>
      </c>
      <c r="FX19" s="55">
        <f t="shared" si="91"/>
        <v>0</v>
      </c>
      <c r="FY19" s="56">
        <f t="shared" si="92"/>
        <v>0</v>
      </c>
      <c r="FZ19" s="55">
        <f t="shared" si="93"/>
        <v>0</v>
      </c>
      <c r="GA19" s="56">
        <f t="shared" si="94"/>
        <v>0</v>
      </c>
      <c r="GB19" s="55">
        <f t="shared" si="95"/>
        <v>0</v>
      </c>
      <c r="GC19" s="56">
        <f t="shared" si="96"/>
        <v>0</v>
      </c>
      <c r="GD19" s="56">
        <f t="shared" si="97"/>
        <v>0</v>
      </c>
      <c r="GE19" s="84">
        <f t="shared" si="98"/>
        <v>0</v>
      </c>
      <c r="GF19" s="84">
        <f t="shared" si="99"/>
        <v>0</v>
      </c>
      <c r="GG19" s="39"/>
      <c r="GH19" s="39"/>
      <c r="GI19" s="39"/>
      <c r="GJ19" s="39"/>
      <c r="GL19" s="8"/>
      <c r="GM19" s="8"/>
      <c r="GN19" s="1"/>
      <c r="GO19" s="9"/>
      <c r="GP19" s="11"/>
      <c r="GQ19" s="11"/>
      <c r="GR19" s="34"/>
    </row>
    <row r="20" spans="1:200" ht="24.95" hidden="1" customHeight="1" x14ac:dyDescent="0.3">
      <c r="A20" s="113"/>
      <c r="B20" s="39"/>
      <c r="C20" s="39"/>
      <c r="D20" s="113"/>
      <c r="E20" s="113"/>
      <c r="F20" s="113"/>
      <c r="G20" s="113"/>
      <c r="H20" s="113"/>
      <c r="I20" s="113"/>
      <c r="J20" s="113"/>
      <c r="K20" s="113"/>
      <c r="L20" s="113"/>
      <c r="M20" s="98">
        <f t="shared" si="117"/>
        <v>0</v>
      </c>
      <c r="N20" s="94"/>
      <c r="O20" s="58"/>
      <c r="P20" s="94"/>
      <c r="Q20" s="58"/>
      <c r="R20" s="94"/>
      <c r="S20" s="58"/>
      <c r="T20" s="94"/>
      <c r="U20" s="58"/>
      <c r="V20" s="97"/>
      <c r="W20" s="58"/>
      <c r="X20" s="58"/>
      <c r="Y20" s="58"/>
      <c r="Z20" s="97"/>
      <c r="AA20" s="58"/>
      <c r="AB20" s="97"/>
      <c r="AC20" s="58"/>
      <c r="AD20" s="97"/>
      <c r="AE20" s="99"/>
      <c r="AF20" s="97"/>
      <c r="AG20" s="58"/>
      <c r="AH20" s="97"/>
      <c r="AI20" s="58"/>
      <c r="AJ20" s="97"/>
      <c r="AK20" s="58"/>
      <c r="AL20" s="97"/>
      <c r="AM20" s="58"/>
      <c r="AN20" s="97"/>
      <c r="AO20" s="58"/>
      <c r="AP20" s="97"/>
      <c r="AQ20" s="58"/>
      <c r="AR20" s="97"/>
      <c r="AS20" s="58"/>
      <c r="AT20" s="97"/>
      <c r="AU20" s="58"/>
      <c r="AV20" s="97"/>
      <c r="AW20" s="58"/>
      <c r="AX20" s="97"/>
      <c r="AY20" s="58"/>
      <c r="AZ20" s="97"/>
      <c r="BA20" s="58"/>
      <c r="BB20" s="97"/>
      <c r="BC20" s="58"/>
      <c r="BD20" s="97"/>
      <c r="BE20" s="58"/>
      <c r="BF20" s="58"/>
      <c r="BG20" s="58">
        <f t="shared" si="37"/>
        <v>0</v>
      </c>
      <c r="BH20" s="58">
        <f t="shared" si="38"/>
        <v>0</v>
      </c>
      <c r="BI20" s="39"/>
      <c r="BJ20" s="39"/>
      <c r="BK20" s="39"/>
      <c r="BL20" s="39"/>
      <c r="BM20" s="113"/>
      <c r="BN20" s="39"/>
      <c r="BO20" s="39"/>
      <c r="BP20" s="113"/>
      <c r="BQ20" s="39"/>
      <c r="BR20" s="39"/>
      <c r="BS20" s="39"/>
      <c r="BT20" s="39"/>
      <c r="BU20" s="39"/>
      <c r="BV20" s="39"/>
      <c r="BW20" s="39"/>
      <c r="BX20" s="39"/>
      <c r="BY20" s="62">
        <f t="shared" si="109"/>
        <v>0</v>
      </c>
      <c r="BZ20" s="51"/>
      <c r="CA20" s="56"/>
      <c r="CB20" s="55"/>
      <c r="CC20" s="56"/>
      <c r="CD20" s="55"/>
      <c r="CE20" s="56"/>
      <c r="CF20" s="55"/>
      <c r="CG20" s="56"/>
      <c r="CH20" s="55"/>
      <c r="CI20" s="56"/>
      <c r="CJ20" s="56"/>
      <c r="CK20" s="56"/>
      <c r="CL20" s="55"/>
      <c r="CM20" s="56"/>
      <c r="CN20" s="55"/>
      <c r="CO20" s="56"/>
      <c r="CP20" s="55"/>
      <c r="CQ20" s="63"/>
      <c r="CR20" s="55"/>
      <c r="CS20" s="56"/>
      <c r="CT20" s="55"/>
      <c r="CU20" s="56"/>
      <c r="CV20" s="55"/>
      <c r="CW20" s="56"/>
      <c r="CX20" s="55"/>
      <c r="CY20" s="56"/>
      <c r="CZ20" s="55"/>
      <c r="DA20" s="56"/>
      <c r="DB20" s="55"/>
      <c r="DC20" s="56"/>
      <c r="DD20" s="55"/>
      <c r="DE20" s="56"/>
      <c r="DF20" s="55"/>
      <c r="DG20" s="56"/>
      <c r="DH20" s="55"/>
      <c r="DI20" s="56"/>
      <c r="DJ20" s="55"/>
      <c r="DK20" s="56"/>
      <c r="DL20" s="55"/>
      <c r="DM20" s="56"/>
      <c r="DN20" s="55"/>
      <c r="DO20" s="56"/>
      <c r="DP20" s="55"/>
      <c r="DQ20" s="56"/>
      <c r="DR20" s="56"/>
      <c r="DS20" s="84">
        <f t="shared" si="54"/>
        <v>0</v>
      </c>
      <c r="DT20" s="84">
        <f t="shared" si="55"/>
        <v>0</v>
      </c>
      <c r="DU20" s="39"/>
      <c r="DV20" s="39"/>
      <c r="DW20" s="39"/>
      <c r="DX20" s="39"/>
      <c r="DY20" s="113"/>
      <c r="DZ20" s="39"/>
      <c r="EA20" s="39"/>
      <c r="EB20" s="113"/>
      <c r="EC20" s="39"/>
      <c r="ED20" s="39"/>
      <c r="EE20" s="39"/>
      <c r="EF20" s="39"/>
      <c r="EG20" s="39"/>
      <c r="EH20" s="39"/>
      <c r="EI20" s="39"/>
      <c r="EJ20" s="39">
        <f t="shared" si="118"/>
        <v>0</v>
      </c>
      <c r="EK20" s="62">
        <f t="shared" si="118"/>
        <v>0</v>
      </c>
      <c r="EL20" s="51">
        <f t="shared" si="110"/>
        <v>0</v>
      </c>
      <c r="EM20" s="56">
        <f t="shared" si="56"/>
        <v>0</v>
      </c>
      <c r="EN20" s="55">
        <f t="shared" si="57"/>
        <v>0</v>
      </c>
      <c r="EO20" s="56">
        <f t="shared" si="58"/>
        <v>0</v>
      </c>
      <c r="EP20" s="55">
        <f t="shared" si="59"/>
        <v>0</v>
      </c>
      <c r="EQ20" s="56">
        <f t="shared" si="60"/>
        <v>0</v>
      </c>
      <c r="ER20" s="55">
        <f t="shared" si="61"/>
        <v>0</v>
      </c>
      <c r="ES20" s="56">
        <f t="shared" si="62"/>
        <v>0</v>
      </c>
      <c r="ET20" s="55">
        <f t="shared" si="63"/>
        <v>0</v>
      </c>
      <c r="EU20" s="56">
        <f t="shared" si="64"/>
        <v>0</v>
      </c>
      <c r="EV20" s="56">
        <f t="shared" si="65"/>
        <v>0</v>
      </c>
      <c r="EW20" s="56">
        <f t="shared" si="66"/>
        <v>0</v>
      </c>
      <c r="EX20" s="55">
        <f t="shared" si="67"/>
        <v>0</v>
      </c>
      <c r="EY20" s="56">
        <f t="shared" si="68"/>
        <v>0</v>
      </c>
      <c r="EZ20" s="55">
        <f t="shared" si="69"/>
        <v>0</v>
      </c>
      <c r="FA20" s="56">
        <f t="shared" si="70"/>
        <v>0</v>
      </c>
      <c r="FB20" s="55">
        <f t="shared" si="71"/>
        <v>0</v>
      </c>
      <c r="FC20" s="63">
        <f t="shared" si="72"/>
        <v>0</v>
      </c>
      <c r="FD20" s="55">
        <f t="shared" si="73"/>
        <v>0</v>
      </c>
      <c r="FE20" s="56">
        <f t="shared" si="74"/>
        <v>0</v>
      </c>
      <c r="FF20" s="55">
        <f t="shared" si="75"/>
        <v>0</v>
      </c>
      <c r="FG20" s="56">
        <f t="shared" si="76"/>
        <v>0</v>
      </c>
      <c r="FH20" s="55">
        <f t="shared" si="77"/>
        <v>0</v>
      </c>
      <c r="FI20" s="56">
        <f t="shared" si="78"/>
        <v>0</v>
      </c>
      <c r="FJ20" s="55">
        <f t="shared" si="79"/>
        <v>0</v>
      </c>
      <c r="FK20" s="56">
        <f t="shared" si="80"/>
        <v>0</v>
      </c>
      <c r="FL20" s="55">
        <f t="shared" si="81"/>
        <v>0</v>
      </c>
      <c r="FM20" s="56">
        <f t="shared" si="82"/>
        <v>0</v>
      </c>
      <c r="FN20" s="55">
        <f t="shared" si="83"/>
        <v>0</v>
      </c>
      <c r="FO20" s="56">
        <f t="shared" si="84"/>
        <v>0</v>
      </c>
      <c r="FP20" s="55">
        <f t="shared" si="85"/>
        <v>0</v>
      </c>
      <c r="FQ20" s="56">
        <f t="shared" si="86"/>
        <v>0</v>
      </c>
      <c r="FR20" s="55"/>
      <c r="FS20" s="56">
        <f t="shared" si="86"/>
        <v>0</v>
      </c>
      <c r="FT20" s="55">
        <f t="shared" si="87"/>
        <v>0</v>
      </c>
      <c r="FU20" s="56">
        <f t="shared" si="88"/>
        <v>0</v>
      </c>
      <c r="FV20" s="55">
        <f t="shared" si="89"/>
        <v>0</v>
      </c>
      <c r="FW20" s="56">
        <f t="shared" si="90"/>
        <v>0</v>
      </c>
      <c r="FX20" s="55">
        <f t="shared" si="91"/>
        <v>0</v>
      </c>
      <c r="FY20" s="56">
        <f t="shared" si="92"/>
        <v>0</v>
      </c>
      <c r="FZ20" s="55">
        <f t="shared" si="93"/>
        <v>0</v>
      </c>
      <c r="GA20" s="56">
        <f t="shared" si="94"/>
        <v>0</v>
      </c>
      <c r="GB20" s="55">
        <f t="shared" si="95"/>
        <v>0</v>
      </c>
      <c r="GC20" s="56">
        <f t="shared" si="96"/>
        <v>0</v>
      </c>
      <c r="GD20" s="56">
        <f t="shared" si="97"/>
        <v>0</v>
      </c>
      <c r="GE20" s="84">
        <f t="shared" si="98"/>
        <v>0</v>
      </c>
      <c r="GF20" s="84">
        <f t="shared" si="99"/>
        <v>0</v>
      </c>
      <c r="GG20" s="39"/>
      <c r="GH20" s="39"/>
      <c r="GI20" s="39"/>
      <c r="GJ20" s="39"/>
      <c r="GL20" s="8"/>
      <c r="GM20" s="8"/>
      <c r="GN20" s="1"/>
      <c r="GO20" s="17"/>
      <c r="GP20" s="11"/>
      <c r="GQ20" s="11"/>
      <c r="GR20" s="34"/>
    </row>
    <row r="21" spans="1:200" ht="24.95" hidden="1" customHeight="1" x14ac:dyDescent="0.3">
      <c r="A21" s="113"/>
      <c r="B21" s="39"/>
      <c r="C21" s="39"/>
      <c r="D21" s="113"/>
      <c r="E21" s="113"/>
      <c r="F21" s="113"/>
      <c r="G21" s="113"/>
      <c r="H21" s="113"/>
      <c r="I21" s="113"/>
      <c r="J21" s="113"/>
      <c r="K21" s="113"/>
      <c r="L21" s="113"/>
      <c r="M21" s="98">
        <f t="shared" si="117"/>
        <v>0</v>
      </c>
      <c r="N21" s="94"/>
      <c r="O21" s="58"/>
      <c r="P21" s="94"/>
      <c r="Q21" s="58"/>
      <c r="R21" s="94"/>
      <c r="S21" s="58"/>
      <c r="T21" s="94"/>
      <c r="U21" s="58"/>
      <c r="V21" s="97"/>
      <c r="W21" s="58"/>
      <c r="X21" s="58"/>
      <c r="Y21" s="58"/>
      <c r="Z21" s="97"/>
      <c r="AA21" s="58"/>
      <c r="AB21" s="97"/>
      <c r="AC21" s="58"/>
      <c r="AD21" s="97"/>
      <c r="AE21" s="99"/>
      <c r="AF21" s="97"/>
      <c r="AG21" s="58"/>
      <c r="AH21" s="97"/>
      <c r="AI21" s="58"/>
      <c r="AJ21" s="97"/>
      <c r="AK21" s="58"/>
      <c r="AL21" s="97"/>
      <c r="AM21" s="58"/>
      <c r="AN21" s="97"/>
      <c r="AO21" s="58"/>
      <c r="AP21" s="97"/>
      <c r="AQ21" s="58"/>
      <c r="AR21" s="97"/>
      <c r="AS21" s="58"/>
      <c r="AT21" s="97"/>
      <c r="AU21" s="58"/>
      <c r="AV21" s="97"/>
      <c r="AW21" s="58"/>
      <c r="AX21" s="97"/>
      <c r="AY21" s="58"/>
      <c r="AZ21" s="97"/>
      <c r="BA21" s="58"/>
      <c r="BB21" s="97"/>
      <c r="BC21" s="58"/>
      <c r="BD21" s="97"/>
      <c r="BE21" s="58"/>
      <c r="BF21" s="58"/>
      <c r="BG21" s="58">
        <f t="shared" si="37"/>
        <v>0</v>
      </c>
      <c r="BH21" s="58">
        <f t="shared" si="38"/>
        <v>0</v>
      </c>
      <c r="BI21" s="39"/>
      <c r="BJ21" s="39"/>
      <c r="BK21" s="39"/>
      <c r="BL21" s="39"/>
      <c r="BM21" s="113"/>
      <c r="BN21" s="39"/>
      <c r="BO21" s="39"/>
      <c r="BP21" s="113"/>
      <c r="BQ21" s="39"/>
      <c r="BR21" s="39"/>
      <c r="BS21" s="39"/>
      <c r="BT21" s="39"/>
      <c r="BU21" s="39"/>
      <c r="BV21" s="39"/>
      <c r="BW21" s="39"/>
      <c r="BX21" s="39"/>
      <c r="BY21" s="62">
        <f t="shared" si="109"/>
        <v>0</v>
      </c>
      <c r="BZ21" s="51"/>
      <c r="CA21" s="56"/>
      <c r="CB21" s="55"/>
      <c r="CC21" s="56"/>
      <c r="CD21" s="55"/>
      <c r="CE21" s="56"/>
      <c r="CF21" s="55"/>
      <c r="CG21" s="56"/>
      <c r="CH21" s="55"/>
      <c r="CI21" s="56"/>
      <c r="CJ21" s="56"/>
      <c r="CK21" s="56"/>
      <c r="CL21" s="55"/>
      <c r="CM21" s="56"/>
      <c r="CN21" s="55"/>
      <c r="CO21" s="56"/>
      <c r="CP21" s="55"/>
      <c r="CQ21" s="63"/>
      <c r="CR21" s="55"/>
      <c r="CS21" s="56"/>
      <c r="CT21" s="55"/>
      <c r="CU21" s="56"/>
      <c r="CV21" s="55"/>
      <c r="CW21" s="56"/>
      <c r="CX21" s="55"/>
      <c r="CY21" s="56"/>
      <c r="CZ21" s="55"/>
      <c r="DA21" s="56"/>
      <c r="DB21" s="55"/>
      <c r="DC21" s="56"/>
      <c r="DD21" s="55"/>
      <c r="DE21" s="56"/>
      <c r="DF21" s="55"/>
      <c r="DG21" s="56"/>
      <c r="DH21" s="55"/>
      <c r="DI21" s="56"/>
      <c r="DJ21" s="55"/>
      <c r="DK21" s="56"/>
      <c r="DL21" s="55"/>
      <c r="DM21" s="56"/>
      <c r="DN21" s="55"/>
      <c r="DO21" s="56"/>
      <c r="DP21" s="55"/>
      <c r="DQ21" s="56"/>
      <c r="DR21" s="56"/>
      <c r="DS21" s="84">
        <f t="shared" si="54"/>
        <v>0</v>
      </c>
      <c r="DT21" s="84">
        <f t="shared" si="55"/>
        <v>0</v>
      </c>
      <c r="DU21" s="39"/>
      <c r="DV21" s="39"/>
      <c r="DW21" s="39"/>
      <c r="DX21" s="39"/>
      <c r="DY21" s="113"/>
      <c r="DZ21" s="39"/>
      <c r="EA21" s="39"/>
      <c r="EB21" s="113"/>
      <c r="EC21" s="39"/>
      <c r="ED21" s="39"/>
      <c r="EE21" s="39"/>
      <c r="EF21" s="39"/>
      <c r="EG21" s="39"/>
      <c r="EH21" s="39"/>
      <c r="EI21" s="39"/>
      <c r="EJ21" s="39">
        <f t="shared" si="118"/>
        <v>0</v>
      </c>
      <c r="EK21" s="62">
        <f t="shared" si="118"/>
        <v>0</v>
      </c>
      <c r="EL21" s="51">
        <f t="shared" si="110"/>
        <v>0</v>
      </c>
      <c r="EM21" s="56">
        <f t="shared" si="56"/>
        <v>0</v>
      </c>
      <c r="EN21" s="55">
        <f t="shared" si="57"/>
        <v>0</v>
      </c>
      <c r="EO21" s="56">
        <f t="shared" si="58"/>
        <v>0</v>
      </c>
      <c r="EP21" s="55">
        <f t="shared" si="59"/>
        <v>0</v>
      </c>
      <c r="EQ21" s="56">
        <f t="shared" si="60"/>
        <v>0</v>
      </c>
      <c r="ER21" s="55">
        <f t="shared" si="61"/>
        <v>0</v>
      </c>
      <c r="ES21" s="56">
        <f t="shared" si="62"/>
        <v>0</v>
      </c>
      <c r="ET21" s="55">
        <f t="shared" si="63"/>
        <v>0</v>
      </c>
      <c r="EU21" s="56">
        <f t="shared" si="64"/>
        <v>0</v>
      </c>
      <c r="EV21" s="56">
        <f t="shared" si="65"/>
        <v>0</v>
      </c>
      <c r="EW21" s="56">
        <f t="shared" si="66"/>
        <v>0</v>
      </c>
      <c r="EX21" s="55">
        <f t="shared" si="67"/>
        <v>0</v>
      </c>
      <c r="EY21" s="56">
        <f t="shared" si="68"/>
        <v>0</v>
      </c>
      <c r="EZ21" s="55">
        <f t="shared" si="69"/>
        <v>0</v>
      </c>
      <c r="FA21" s="56">
        <f t="shared" si="70"/>
        <v>0</v>
      </c>
      <c r="FB21" s="55">
        <f t="shared" si="71"/>
        <v>0</v>
      </c>
      <c r="FC21" s="63">
        <f t="shared" si="72"/>
        <v>0</v>
      </c>
      <c r="FD21" s="55">
        <f t="shared" si="73"/>
        <v>0</v>
      </c>
      <c r="FE21" s="56">
        <f t="shared" si="74"/>
        <v>0</v>
      </c>
      <c r="FF21" s="55">
        <f t="shared" si="75"/>
        <v>0</v>
      </c>
      <c r="FG21" s="56">
        <f t="shared" si="76"/>
        <v>0</v>
      </c>
      <c r="FH21" s="55">
        <f t="shared" si="77"/>
        <v>0</v>
      </c>
      <c r="FI21" s="56">
        <f t="shared" si="78"/>
        <v>0</v>
      </c>
      <c r="FJ21" s="55">
        <f t="shared" si="79"/>
        <v>0</v>
      </c>
      <c r="FK21" s="56">
        <f t="shared" si="80"/>
        <v>0</v>
      </c>
      <c r="FL21" s="55">
        <f t="shared" si="81"/>
        <v>0</v>
      </c>
      <c r="FM21" s="56">
        <f t="shared" si="82"/>
        <v>0</v>
      </c>
      <c r="FN21" s="55">
        <f t="shared" si="83"/>
        <v>0</v>
      </c>
      <c r="FO21" s="56">
        <f t="shared" si="84"/>
        <v>0</v>
      </c>
      <c r="FP21" s="55">
        <f t="shared" si="85"/>
        <v>0</v>
      </c>
      <c r="FQ21" s="56">
        <f t="shared" si="86"/>
        <v>0</v>
      </c>
      <c r="FR21" s="55"/>
      <c r="FS21" s="56">
        <f t="shared" si="86"/>
        <v>0</v>
      </c>
      <c r="FT21" s="55">
        <f t="shared" si="87"/>
        <v>0</v>
      </c>
      <c r="FU21" s="56">
        <f t="shared" si="88"/>
        <v>0</v>
      </c>
      <c r="FV21" s="55">
        <f t="shared" si="89"/>
        <v>0</v>
      </c>
      <c r="FW21" s="56">
        <f t="shared" si="90"/>
        <v>0</v>
      </c>
      <c r="FX21" s="55">
        <f t="shared" si="91"/>
        <v>0</v>
      </c>
      <c r="FY21" s="56">
        <f t="shared" si="92"/>
        <v>0</v>
      </c>
      <c r="FZ21" s="55">
        <f t="shared" si="93"/>
        <v>0</v>
      </c>
      <c r="GA21" s="56">
        <f t="shared" si="94"/>
        <v>0</v>
      </c>
      <c r="GB21" s="55">
        <f t="shared" si="95"/>
        <v>0</v>
      </c>
      <c r="GC21" s="56">
        <f t="shared" si="96"/>
        <v>0</v>
      </c>
      <c r="GD21" s="56">
        <f t="shared" si="97"/>
        <v>0</v>
      </c>
      <c r="GE21" s="84">
        <f t="shared" si="98"/>
        <v>0</v>
      </c>
      <c r="GF21" s="84">
        <f t="shared" si="99"/>
        <v>0</v>
      </c>
      <c r="GG21" s="39"/>
      <c r="GH21" s="39"/>
      <c r="GI21" s="39"/>
      <c r="GJ21" s="39"/>
      <c r="GL21" s="8"/>
      <c r="GM21" s="8"/>
      <c r="GN21" s="1"/>
      <c r="GO21" s="9"/>
      <c r="GP21" s="11"/>
      <c r="GQ21" s="11"/>
      <c r="GR21" s="34"/>
    </row>
    <row r="22" spans="1:200" ht="24.95" hidden="1" customHeight="1" x14ac:dyDescent="0.3">
      <c r="A22" s="113"/>
      <c r="B22" s="39"/>
      <c r="C22" s="39"/>
      <c r="D22" s="113"/>
      <c r="E22" s="113"/>
      <c r="F22" s="113"/>
      <c r="G22" s="113"/>
      <c r="H22" s="113"/>
      <c r="I22" s="113"/>
      <c r="J22" s="113"/>
      <c r="K22" s="113"/>
      <c r="L22" s="113"/>
      <c r="M22" s="98">
        <f t="shared" si="117"/>
        <v>0</v>
      </c>
      <c r="N22" s="94"/>
      <c r="O22" s="58"/>
      <c r="P22" s="94"/>
      <c r="Q22" s="58"/>
      <c r="R22" s="94"/>
      <c r="S22" s="58"/>
      <c r="T22" s="94"/>
      <c r="U22" s="58"/>
      <c r="V22" s="97"/>
      <c r="W22" s="58"/>
      <c r="X22" s="58"/>
      <c r="Y22" s="58"/>
      <c r="Z22" s="97"/>
      <c r="AA22" s="58"/>
      <c r="AB22" s="97"/>
      <c r="AC22" s="58"/>
      <c r="AD22" s="97"/>
      <c r="AE22" s="99"/>
      <c r="AF22" s="97"/>
      <c r="AG22" s="58"/>
      <c r="AH22" s="97"/>
      <c r="AI22" s="58"/>
      <c r="AJ22" s="97"/>
      <c r="AK22" s="58"/>
      <c r="AL22" s="97"/>
      <c r="AM22" s="58"/>
      <c r="AN22" s="97"/>
      <c r="AO22" s="58"/>
      <c r="AP22" s="97"/>
      <c r="AQ22" s="58"/>
      <c r="AR22" s="97"/>
      <c r="AS22" s="58"/>
      <c r="AT22" s="97"/>
      <c r="AU22" s="58"/>
      <c r="AV22" s="97"/>
      <c r="AW22" s="58"/>
      <c r="AX22" s="97"/>
      <c r="AY22" s="58"/>
      <c r="AZ22" s="97"/>
      <c r="BA22" s="58"/>
      <c r="BB22" s="97"/>
      <c r="BC22" s="58"/>
      <c r="BD22" s="97"/>
      <c r="BE22" s="58"/>
      <c r="BF22" s="58"/>
      <c r="BG22" s="58">
        <f t="shared" si="37"/>
        <v>0</v>
      </c>
      <c r="BH22" s="58">
        <f t="shared" si="38"/>
        <v>0</v>
      </c>
      <c r="BI22" s="39"/>
      <c r="BJ22" s="39"/>
      <c r="BK22" s="39"/>
      <c r="BL22" s="39"/>
      <c r="BM22" s="113"/>
      <c r="BN22" s="39"/>
      <c r="BO22" s="39"/>
      <c r="BP22" s="113"/>
      <c r="BQ22" s="39"/>
      <c r="BR22" s="39"/>
      <c r="BS22" s="39"/>
      <c r="BT22" s="39"/>
      <c r="BU22" s="39"/>
      <c r="BV22" s="39"/>
      <c r="BW22" s="39"/>
      <c r="BX22" s="39"/>
      <c r="BY22" s="62">
        <f t="shared" si="109"/>
        <v>0</v>
      </c>
      <c r="BZ22" s="51"/>
      <c r="CA22" s="56"/>
      <c r="CB22" s="55"/>
      <c r="CC22" s="56"/>
      <c r="CD22" s="55"/>
      <c r="CE22" s="56"/>
      <c r="CF22" s="55"/>
      <c r="CG22" s="56"/>
      <c r="CH22" s="55"/>
      <c r="CI22" s="56"/>
      <c r="CJ22" s="56"/>
      <c r="CK22" s="56"/>
      <c r="CL22" s="55"/>
      <c r="CM22" s="56"/>
      <c r="CN22" s="55"/>
      <c r="CO22" s="56"/>
      <c r="CP22" s="55"/>
      <c r="CQ22" s="63"/>
      <c r="CR22" s="55"/>
      <c r="CS22" s="56"/>
      <c r="CT22" s="55"/>
      <c r="CU22" s="56"/>
      <c r="CV22" s="55"/>
      <c r="CW22" s="56"/>
      <c r="CX22" s="55"/>
      <c r="CY22" s="56"/>
      <c r="CZ22" s="55"/>
      <c r="DA22" s="56"/>
      <c r="DB22" s="55"/>
      <c r="DC22" s="56"/>
      <c r="DD22" s="55"/>
      <c r="DE22" s="56"/>
      <c r="DF22" s="55"/>
      <c r="DG22" s="56"/>
      <c r="DH22" s="55"/>
      <c r="DI22" s="56"/>
      <c r="DJ22" s="55"/>
      <c r="DK22" s="56"/>
      <c r="DL22" s="55"/>
      <c r="DM22" s="56"/>
      <c r="DN22" s="55"/>
      <c r="DO22" s="56"/>
      <c r="DP22" s="55"/>
      <c r="DQ22" s="56"/>
      <c r="DR22" s="56"/>
      <c r="DS22" s="84">
        <f t="shared" si="54"/>
        <v>0</v>
      </c>
      <c r="DT22" s="84">
        <f t="shared" si="55"/>
        <v>0</v>
      </c>
      <c r="DU22" s="39"/>
      <c r="DV22" s="39"/>
      <c r="DW22" s="39"/>
      <c r="DX22" s="39"/>
      <c r="DY22" s="113"/>
      <c r="DZ22" s="39"/>
      <c r="EA22" s="39"/>
      <c r="EB22" s="113"/>
      <c r="EC22" s="39"/>
      <c r="ED22" s="39"/>
      <c r="EE22" s="39"/>
      <c r="EF22" s="39"/>
      <c r="EG22" s="39"/>
      <c r="EH22" s="39"/>
      <c r="EI22" s="39"/>
      <c r="EJ22" s="39">
        <f t="shared" si="118"/>
        <v>0</v>
      </c>
      <c r="EK22" s="62">
        <f t="shared" si="118"/>
        <v>0</v>
      </c>
      <c r="EL22" s="51">
        <f t="shared" si="110"/>
        <v>0</v>
      </c>
      <c r="EM22" s="56">
        <f t="shared" si="56"/>
        <v>0</v>
      </c>
      <c r="EN22" s="55">
        <f t="shared" si="57"/>
        <v>0</v>
      </c>
      <c r="EO22" s="56">
        <f t="shared" si="58"/>
        <v>0</v>
      </c>
      <c r="EP22" s="55">
        <f t="shared" si="59"/>
        <v>0</v>
      </c>
      <c r="EQ22" s="56">
        <f t="shared" si="60"/>
        <v>0</v>
      </c>
      <c r="ER22" s="55">
        <f t="shared" si="61"/>
        <v>0</v>
      </c>
      <c r="ES22" s="56">
        <f t="shared" si="62"/>
        <v>0</v>
      </c>
      <c r="ET22" s="55">
        <f t="shared" si="63"/>
        <v>0</v>
      </c>
      <c r="EU22" s="56">
        <f t="shared" si="64"/>
        <v>0</v>
      </c>
      <c r="EV22" s="56">
        <f t="shared" si="65"/>
        <v>0</v>
      </c>
      <c r="EW22" s="56">
        <f t="shared" si="66"/>
        <v>0</v>
      </c>
      <c r="EX22" s="55">
        <f t="shared" si="67"/>
        <v>0</v>
      </c>
      <c r="EY22" s="56">
        <f t="shared" si="68"/>
        <v>0</v>
      </c>
      <c r="EZ22" s="55">
        <f t="shared" si="69"/>
        <v>0</v>
      </c>
      <c r="FA22" s="56">
        <f t="shared" si="70"/>
        <v>0</v>
      </c>
      <c r="FB22" s="55">
        <f t="shared" si="71"/>
        <v>0</v>
      </c>
      <c r="FC22" s="63">
        <f t="shared" si="72"/>
        <v>0</v>
      </c>
      <c r="FD22" s="55">
        <f t="shared" si="73"/>
        <v>0</v>
      </c>
      <c r="FE22" s="56">
        <f t="shared" si="74"/>
        <v>0</v>
      </c>
      <c r="FF22" s="55">
        <f t="shared" si="75"/>
        <v>0</v>
      </c>
      <c r="FG22" s="56">
        <f t="shared" si="76"/>
        <v>0</v>
      </c>
      <c r="FH22" s="55">
        <f t="shared" si="77"/>
        <v>0</v>
      </c>
      <c r="FI22" s="56">
        <f t="shared" si="78"/>
        <v>0</v>
      </c>
      <c r="FJ22" s="55">
        <f t="shared" si="79"/>
        <v>0</v>
      </c>
      <c r="FK22" s="56">
        <f t="shared" si="80"/>
        <v>0</v>
      </c>
      <c r="FL22" s="55">
        <f t="shared" si="81"/>
        <v>0</v>
      </c>
      <c r="FM22" s="56">
        <f t="shared" si="82"/>
        <v>0</v>
      </c>
      <c r="FN22" s="55">
        <f t="shared" si="83"/>
        <v>0</v>
      </c>
      <c r="FO22" s="56">
        <f t="shared" si="84"/>
        <v>0</v>
      </c>
      <c r="FP22" s="55">
        <f t="shared" si="85"/>
        <v>0</v>
      </c>
      <c r="FQ22" s="56">
        <f t="shared" si="86"/>
        <v>0</v>
      </c>
      <c r="FR22" s="55"/>
      <c r="FS22" s="56">
        <f t="shared" si="86"/>
        <v>0</v>
      </c>
      <c r="FT22" s="55">
        <f t="shared" si="87"/>
        <v>0</v>
      </c>
      <c r="FU22" s="56">
        <f t="shared" si="88"/>
        <v>0</v>
      </c>
      <c r="FV22" s="55">
        <f t="shared" si="89"/>
        <v>0</v>
      </c>
      <c r="FW22" s="56">
        <f t="shared" si="90"/>
        <v>0</v>
      </c>
      <c r="FX22" s="55">
        <f t="shared" si="91"/>
        <v>0</v>
      </c>
      <c r="FY22" s="56">
        <f t="shared" si="92"/>
        <v>0</v>
      </c>
      <c r="FZ22" s="55">
        <f t="shared" si="93"/>
        <v>0</v>
      </c>
      <c r="GA22" s="56">
        <f t="shared" si="94"/>
        <v>0</v>
      </c>
      <c r="GB22" s="55">
        <f t="shared" si="95"/>
        <v>0</v>
      </c>
      <c r="GC22" s="56">
        <f t="shared" si="96"/>
        <v>0</v>
      </c>
      <c r="GD22" s="56">
        <f t="shared" si="97"/>
        <v>0</v>
      </c>
      <c r="GE22" s="84">
        <f t="shared" si="98"/>
        <v>0</v>
      </c>
      <c r="GF22" s="84">
        <f t="shared" si="99"/>
        <v>0</v>
      </c>
      <c r="GG22" s="39"/>
      <c r="GH22" s="39"/>
      <c r="GI22" s="39"/>
      <c r="GJ22" s="39"/>
      <c r="GL22" s="8"/>
      <c r="GM22" s="8"/>
      <c r="GN22" s="1"/>
      <c r="GO22" s="9"/>
      <c r="GP22" s="11"/>
      <c r="GQ22" s="11"/>
      <c r="GR22" s="34"/>
    </row>
    <row r="23" spans="1:200" ht="24.95" hidden="1" customHeight="1" x14ac:dyDescent="0.3">
      <c r="A23" s="113"/>
      <c r="B23" s="39"/>
      <c r="C23" s="39"/>
      <c r="D23" s="113"/>
      <c r="E23" s="113"/>
      <c r="F23" s="113"/>
      <c r="G23" s="113"/>
      <c r="H23" s="113"/>
      <c r="I23" s="113"/>
      <c r="J23" s="113"/>
      <c r="K23" s="113"/>
      <c r="L23" s="113"/>
      <c r="M23" s="98">
        <f t="shared" si="117"/>
        <v>0</v>
      </c>
      <c r="N23" s="94"/>
      <c r="O23" s="58"/>
      <c r="P23" s="94"/>
      <c r="Q23" s="58"/>
      <c r="R23" s="94"/>
      <c r="S23" s="58"/>
      <c r="T23" s="94"/>
      <c r="U23" s="58"/>
      <c r="V23" s="97"/>
      <c r="W23" s="58"/>
      <c r="X23" s="58"/>
      <c r="Y23" s="58"/>
      <c r="Z23" s="97"/>
      <c r="AA23" s="58"/>
      <c r="AB23" s="97"/>
      <c r="AC23" s="58"/>
      <c r="AD23" s="97"/>
      <c r="AE23" s="99"/>
      <c r="AF23" s="97"/>
      <c r="AG23" s="58"/>
      <c r="AH23" s="97"/>
      <c r="AI23" s="58"/>
      <c r="AJ23" s="97"/>
      <c r="AK23" s="58"/>
      <c r="AL23" s="97"/>
      <c r="AM23" s="58"/>
      <c r="AN23" s="97"/>
      <c r="AO23" s="58"/>
      <c r="AP23" s="97"/>
      <c r="AQ23" s="58"/>
      <c r="AR23" s="97"/>
      <c r="AS23" s="58"/>
      <c r="AT23" s="97"/>
      <c r="AU23" s="58"/>
      <c r="AV23" s="97"/>
      <c r="AW23" s="58"/>
      <c r="AX23" s="97"/>
      <c r="AY23" s="58"/>
      <c r="AZ23" s="97"/>
      <c r="BA23" s="58"/>
      <c r="BB23" s="97"/>
      <c r="BC23" s="58"/>
      <c r="BD23" s="97"/>
      <c r="BE23" s="58"/>
      <c r="BF23" s="58"/>
      <c r="BG23" s="58">
        <f t="shared" si="37"/>
        <v>0</v>
      </c>
      <c r="BH23" s="58">
        <f t="shared" si="38"/>
        <v>0</v>
      </c>
      <c r="BI23" s="39"/>
      <c r="BJ23" s="39"/>
      <c r="BK23" s="39"/>
      <c r="BL23" s="39"/>
      <c r="BM23" s="113"/>
      <c r="BN23" s="39"/>
      <c r="BO23" s="39"/>
      <c r="BP23" s="113"/>
      <c r="BQ23" s="39"/>
      <c r="BR23" s="39"/>
      <c r="BS23" s="39"/>
      <c r="BT23" s="39"/>
      <c r="BU23" s="39"/>
      <c r="BV23" s="39"/>
      <c r="BW23" s="39"/>
      <c r="BX23" s="39"/>
      <c r="BY23" s="62">
        <f t="shared" si="109"/>
        <v>0</v>
      </c>
      <c r="BZ23" s="51"/>
      <c r="CA23" s="56"/>
      <c r="CB23" s="55"/>
      <c r="CC23" s="56"/>
      <c r="CD23" s="55"/>
      <c r="CE23" s="56"/>
      <c r="CF23" s="55"/>
      <c r="CG23" s="56"/>
      <c r="CH23" s="55"/>
      <c r="CI23" s="56"/>
      <c r="CJ23" s="56"/>
      <c r="CK23" s="56"/>
      <c r="CL23" s="55"/>
      <c r="CM23" s="56"/>
      <c r="CN23" s="55"/>
      <c r="CO23" s="56"/>
      <c r="CP23" s="55"/>
      <c r="CQ23" s="63"/>
      <c r="CR23" s="55"/>
      <c r="CS23" s="56"/>
      <c r="CT23" s="55"/>
      <c r="CU23" s="56"/>
      <c r="CV23" s="55"/>
      <c r="CW23" s="56"/>
      <c r="CX23" s="55"/>
      <c r="CY23" s="56"/>
      <c r="CZ23" s="55"/>
      <c r="DA23" s="56"/>
      <c r="DB23" s="55"/>
      <c r="DC23" s="56"/>
      <c r="DD23" s="55"/>
      <c r="DE23" s="56"/>
      <c r="DF23" s="55"/>
      <c r="DG23" s="56"/>
      <c r="DH23" s="55"/>
      <c r="DI23" s="56"/>
      <c r="DJ23" s="55"/>
      <c r="DK23" s="56"/>
      <c r="DL23" s="55"/>
      <c r="DM23" s="56"/>
      <c r="DN23" s="55"/>
      <c r="DO23" s="56"/>
      <c r="DP23" s="55"/>
      <c r="DQ23" s="56"/>
      <c r="DR23" s="56"/>
      <c r="DS23" s="84">
        <f t="shared" si="54"/>
        <v>0</v>
      </c>
      <c r="DT23" s="84">
        <f t="shared" si="55"/>
        <v>0</v>
      </c>
      <c r="DU23" s="39"/>
      <c r="DV23" s="39"/>
      <c r="DW23" s="39"/>
      <c r="DX23" s="39"/>
      <c r="DY23" s="113"/>
      <c r="DZ23" s="39"/>
      <c r="EA23" s="39"/>
      <c r="EB23" s="113"/>
      <c r="EC23" s="39"/>
      <c r="ED23" s="39"/>
      <c r="EE23" s="39"/>
      <c r="EF23" s="39"/>
      <c r="EG23" s="39"/>
      <c r="EH23" s="39"/>
      <c r="EI23" s="39"/>
      <c r="EJ23" s="39">
        <f>SUM(BX23,L23)</f>
        <v>0</v>
      </c>
      <c r="EK23" s="62">
        <f>SUM(BY23,M23)</f>
        <v>0</v>
      </c>
      <c r="EL23" s="51">
        <f t="shared" si="110"/>
        <v>0</v>
      </c>
      <c r="EM23" s="56">
        <f t="shared" si="56"/>
        <v>0</v>
      </c>
      <c r="EN23" s="55">
        <f t="shared" si="57"/>
        <v>0</v>
      </c>
      <c r="EO23" s="56">
        <f t="shared" si="58"/>
        <v>0</v>
      </c>
      <c r="EP23" s="55">
        <f t="shared" si="59"/>
        <v>0</v>
      </c>
      <c r="EQ23" s="56">
        <f t="shared" si="60"/>
        <v>0</v>
      </c>
      <c r="ER23" s="55">
        <f t="shared" si="61"/>
        <v>0</v>
      </c>
      <c r="ES23" s="56">
        <f t="shared" si="62"/>
        <v>0</v>
      </c>
      <c r="ET23" s="55">
        <f t="shared" si="63"/>
        <v>0</v>
      </c>
      <c r="EU23" s="56">
        <f t="shared" si="64"/>
        <v>0</v>
      </c>
      <c r="EV23" s="56">
        <f t="shared" si="65"/>
        <v>0</v>
      </c>
      <c r="EW23" s="56">
        <f t="shared" si="66"/>
        <v>0</v>
      </c>
      <c r="EX23" s="55">
        <f t="shared" si="67"/>
        <v>0</v>
      </c>
      <c r="EY23" s="56">
        <f t="shared" si="68"/>
        <v>0</v>
      </c>
      <c r="EZ23" s="55">
        <f t="shared" si="69"/>
        <v>0</v>
      </c>
      <c r="FA23" s="56">
        <f t="shared" si="70"/>
        <v>0</v>
      </c>
      <c r="FB23" s="55">
        <f t="shared" si="71"/>
        <v>0</v>
      </c>
      <c r="FC23" s="63">
        <f t="shared" si="72"/>
        <v>0</v>
      </c>
      <c r="FD23" s="55">
        <f t="shared" si="73"/>
        <v>0</v>
      </c>
      <c r="FE23" s="56">
        <f t="shared" si="74"/>
        <v>0</v>
      </c>
      <c r="FF23" s="55">
        <f t="shared" si="75"/>
        <v>0</v>
      </c>
      <c r="FG23" s="56">
        <f t="shared" si="76"/>
        <v>0</v>
      </c>
      <c r="FH23" s="55">
        <f t="shared" si="77"/>
        <v>0</v>
      </c>
      <c r="FI23" s="56">
        <f t="shared" si="78"/>
        <v>0</v>
      </c>
      <c r="FJ23" s="55">
        <f t="shared" si="79"/>
        <v>0</v>
      </c>
      <c r="FK23" s="56">
        <f t="shared" si="80"/>
        <v>0</v>
      </c>
      <c r="FL23" s="55">
        <f t="shared" si="81"/>
        <v>0</v>
      </c>
      <c r="FM23" s="56">
        <f t="shared" si="82"/>
        <v>0</v>
      </c>
      <c r="FN23" s="55">
        <f t="shared" si="83"/>
        <v>0</v>
      </c>
      <c r="FO23" s="56">
        <f t="shared" si="84"/>
        <v>0</v>
      </c>
      <c r="FP23" s="55">
        <f t="shared" si="85"/>
        <v>0</v>
      </c>
      <c r="FQ23" s="56">
        <f t="shared" si="86"/>
        <v>0</v>
      </c>
      <c r="FR23" s="55"/>
      <c r="FS23" s="56">
        <f t="shared" si="86"/>
        <v>0</v>
      </c>
      <c r="FT23" s="55">
        <f t="shared" si="87"/>
        <v>0</v>
      </c>
      <c r="FU23" s="56">
        <f t="shared" si="88"/>
        <v>0</v>
      </c>
      <c r="FV23" s="55">
        <f t="shared" si="89"/>
        <v>0</v>
      </c>
      <c r="FW23" s="56">
        <f t="shared" si="90"/>
        <v>0</v>
      </c>
      <c r="FX23" s="55">
        <f t="shared" si="91"/>
        <v>0</v>
      </c>
      <c r="FY23" s="56">
        <f t="shared" si="92"/>
        <v>0</v>
      </c>
      <c r="FZ23" s="55">
        <f t="shared" si="93"/>
        <v>0</v>
      </c>
      <c r="GA23" s="56">
        <f t="shared" si="94"/>
        <v>0</v>
      </c>
      <c r="GB23" s="55">
        <f t="shared" si="95"/>
        <v>0</v>
      </c>
      <c r="GC23" s="56">
        <f t="shared" si="96"/>
        <v>0</v>
      </c>
      <c r="GD23" s="56">
        <f t="shared" si="97"/>
        <v>0</v>
      </c>
      <c r="GE23" s="84">
        <f t="shared" si="98"/>
        <v>0</v>
      </c>
      <c r="GF23" s="84">
        <f t="shared" si="99"/>
        <v>0</v>
      </c>
      <c r="GG23" s="39"/>
      <c r="GH23" s="39"/>
      <c r="GI23" s="39"/>
      <c r="GJ23" s="39"/>
      <c r="GL23" s="8"/>
      <c r="GM23" s="8"/>
      <c r="GN23" s="1"/>
      <c r="GO23" s="9"/>
      <c r="GP23" s="11"/>
      <c r="GQ23" s="11"/>
      <c r="GR23" s="34"/>
    </row>
    <row r="24" spans="1:200" ht="24.95" customHeight="1" x14ac:dyDescent="0.3">
      <c r="A24" s="113">
        <v>2</v>
      </c>
      <c r="B24" s="66" t="s">
        <v>57</v>
      </c>
      <c r="C24" s="66" t="s">
        <v>58</v>
      </c>
      <c r="D24" s="113">
        <v>1</v>
      </c>
      <c r="E24" s="113"/>
      <c r="F24" s="113"/>
      <c r="G24" s="113"/>
      <c r="H24" s="113"/>
      <c r="I24" s="113"/>
      <c r="J24" s="113"/>
      <c r="K24" s="113"/>
      <c r="L24" s="113">
        <f t="shared" ref="L24:N24" si="119">SUM(L25:L38)</f>
        <v>126</v>
      </c>
      <c r="M24" s="113">
        <f t="shared" si="119"/>
        <v>126</v>
      </c>
      <c r="N24" s="113">
        <f t="shared" si="119"/>
        <v>62</v>
      </c>
      <c r="O24" s="92">
        <f>SUM(O25:O38)</f>
        <v>16</v>
      </c>
      <c r="P24" s="113">
        <f t="shared" ref="P24:BH24" si="120">SUM(P25:P38)</f>
        <v>44</v>
      </c>
      <c r="Q24" s="92">
        <f t="shared" si="120"/>
        <v>44</v>
      </c>
      <c r="R24" s="92">
        <f t="shared" si="120"/>
        <v>20</v>
      </c>
      <c r="S24" s="92">
        <f t="shared" si="120"/>
        <v>0</v>
      </c>
      <c r="T24" s="92">
        <f t="shared" si="120"/>
        <v>0</v>
      </c>
      <c r="U24" s="92">
        <f t="shared" si="120"/>
        <v>0</v>
      </c>
      <c r="V24" s="92">
        <f t="shared" si="120"/>
        <v>0</v>
      </c>
      <c r="W24" s="92">
        <f t="shared" si="120"/>
        <v>0</v>
      </c>
      <c r="X24" s="92">
        <f t="shared" si="120"/>
        <v>4</v>
      </c>
      <c r="Y24" s="92">
        <f t="shared" si="120"/>
        <v>3.8</v>
      </c>
      <c r="Z24" s="92">
        <f t="shared" si="120"/>
        <v>0</v>
      </c>
      <c r="AA24" s="92">
        <f t="shared" si="120"/>
        <v>0</v>
      </c>
      <c r="AB24" s="92">
        <f t="shared" si="120"/>
        <v>0</v>
      </c>
      <c r="AC24" s="92">
        <f t="shared" si="120"/>
        <v>0</v>
      </c>
      <c r="AD24" s="92">
        <f t="shared" si="120"/>
        <v>0</v>
      </c>
      <c r="AE24" s="92">
        <f t="shared" si="120"/>
        <v>0</v>
      </c>
      <c r="AF24" s="92">
        <f t="shared" si="120"/>
        <v>0</v>
      </c>
      <c r="AG24" s="92">
        <f t="shared" si="120"/>
        <v>0</v>
      </c>
      <c r="AH24" s="92">
        <f t="shared" si="120"/>
        <v>0</v>
      </c>
      <c r="AI24" s="92">
        <f t="shared" si="120"/>
        <v>0</v>
      </c>
      <c r="AJ24" s="92">
        <f t="shared" si="120"/>
        <v>0</v>
      </c>
      <c r="AK24" s="92">
        <f t="shared" si="120"/>
        <v>0</v>
      </c>
      <c r="AL24" s="92">
        <f t="shared" si="120"/>
        <v>3</v>
      </c>
      <c r="AM24" s="92">
        <f t="shared" si="120"/>
        <v>300</v>
      </c>
      <c r="AN24" s="92">
        <f t="shared" si="120"/>
        <v>0</v>
      </c>
      <c r="AO24" s="92">
        <f t="shared" si="120"/>
        <v>0</v>
      </c>
      <c r="AP24" s="92">
        <f t="shared" si="120"/>
        <v>0</v>
      </c>
      <c r="AQ24" s="92">
        <f t="shared" si="120"/>
        <v>0</v>
      </c>
      <c r="AR24" s="92">
        <f t="shared" si="120"/>
        <v>0</v>
      </c>
      <c r="AS24" s="92">
        <f t="shared" si="120"/>
        <v>0</v>
      </c>
      <c r="AT24" s="92">
        <f t="shared" si="120"/>
        <v>0</v>
      </c>
      <c r="AU24" s="92">
        <f t="shared" si="120"/>
        <v>0</v>
      </c>
      <c r="AV24" s="92">
        <f t="shared" si="120"/>
        <v>0</v>
      </c>
      <c r="AW24" s="92">
        <f t="shared" si="120"/>
        <v>0</v>
      </c>
      <c r="AX24" s="92">
        <f t="shared" si="120"/>
        <v>3</v>
      </c>
      <c r="AY24" s="92">
        <f t="shared" si="120"/>
        <v>16</v>
      </c>
      <c r="AZ24" s="92">
        <f t="shared" si="120"/>
        <v>0</v>
      </c>
      <c r="BA24" s="92">
        <f t="shared" si="120"/>
        <v>0</v>
      </c>
      <c r="BB24" s="92">
        <f t="shared" si="120"/>
        <v>0</v>
      </c>
      <c r="BC24" s="92">
        <f t="shared" si="120"/>
        <v>0</v>
      </c>
      <c r="BD24" s="113">
        <f t="shared" si="120"/>
        <v>0</v>
      </c>
      <c r="BE24" s="113">
        <f t="shared" si="120"/>
        <v>0</v>
      </c>
      <c r="BF24" s="113">
        <f t="shared" si="120"/>
        <v>0</v>
      </c>
      <c r="BG24" s="92">
        <f>SUM(BG25:BG38)</f>
        <v>383.8</v>
      </c>
      <c r="BH24" s="92">
        <f t="shared" si="120"/>
        <v>80</v>
      </c>
      <c r="BI24" s="39"/>
      <c r="BJ24" s="39"/>
      <c r="BK24" s="39"/>
      <c r="BL24" s="39"/>
      <c r="BM24" s="113">
        <v>2</v>
      </c>
      <c r="BN24" s="66" t="s">
        <v>57</v>
      </c>
      <c r="BO24" s="66" t="s">
        <v>58</v>
      </c>
      <c r="BP24" s="113">
        <v>1</v>
      </c>
      <c r="BQ24" s="39"/>
      <c r="BR24" s="39"/>
      <c r="BS24" s="39"/>
      <c r="BT24" s="39"/>
      <c r="BU24" s="39"/>
      <c r="BV24" s="39"/>
      <c r="BW24" s="39"/>
      <c r="BX24" s="45">
        <f>SUM(BX25:BX26)</f>
        <v>100</v>
      </c>
      <c r="BY24" s="45">
        <f>SUM(BY25:BY26)</f>
        <v>100</v>
      </c>
      <c r="BZ24" s="39">
        <f t="shared" ref="BZ24:DR24" si="121">SUM(BZ25:BZ38)</f>
        <v>44</v>
      </c>
      <c r="CA24" s="46">
        <f>SUM(CA25:CA38)</f>
        <v>44</v>
      </c>
      <c r="CB24" s="46">
        <f t="shared" si="121"/>
        <v>56</v>
      </c>
      <c r="CC24" s="46">
        <f t="shared" si="121"/>
        <v>56</v>
      </c>
      <c r="CD24" s="46">
        <f t="shared" si="121"/>
        <v>0</v>
      </c>
      <c r="CE24" s="46">
        <f t="shared" si="121"/>
        <v>0</v>
      </c>
      <c r="CF24" s="46">
        <f t="shared" si="121"/>
        <v>0</v>
      </c>
      <c r="CG24" s="46">
        <f t="shared" si="121"/>
        <v>0</v>
      </c>
      <c r="CH24" s="46">
        <f t="shared" si="121"/>
        <v>0</v>
      </c>
      <c r="CI24" s="46">
        <f t="shared" si="121"/>
        <v>0</v>
      </c>
      <c r="CJ24" s="46">
        <f t="shared" si="121"/>
        <v>2</v>
      </c>
      <c r="CK24" s="46">
        <f t="shared" si="121"/>
        <v>5</v>
      </c>
      <c r="CL24" s="46">
        <f t="shared" si="121"/>
        <v>0</v>
      </c>
      <c r="CM24" s="46">
        <f t="shared" si="121"/>
        <v>0</v>
      </c>
      <c r="CN24" s="46">
        <f t="shared" si="121"/>
        <v>0</v>
      </c>
      <c r="CO24" s="46">
        <f t="shared" si="121"/>
        <v>0</v>
      </c>
      <c r="CP24" s="46">
        <f t="shared" si="121"/>
        <v>0</v>
      </c>
      <c r="CQ24" s="46">
        <f t="shared" si="121"/>
        <v>0</v>
      </c>
      <c r="CR24" s="46">
        <f t="shared" si="121"/>
        <v>0</v>
      </c>
      <c r="CS24" s="46">
        <f t="shared" si="121"/>
        <v>0</v>
      </c>
      <c r="CT24" s="46">
        <f t="shared" si="121"/>
        <v>0</v>
      </c>
      <c r="CU24" s="46">
        <f t="shared" si="121"/>
        <v>0</v>
      </c>
      <c r="CV24" s="46">
        <f t="shared" si="121"/>
        <v>0</v>
      </c>
      <c r="CW24" s="46">
        <f t="shared" si="121"/>
        <v>0</v>
      </c>
      <c r="CX24" s="46">
        <f t="shared" si="121"/>
        <v>1</v>
      </c>
      <c r="CY24" s="46">
        <f t="shared" si="121"/>
        <v>36</v>
      </c>
      <c r="CZ24" s="46">
        <f t="shared" si="121"/>
        <v>0</v>
      </c>
      <c r="DA24" s="46">
        <f t="shared" si="121"/>
        <v>0</v>
      </c>
      <c r="DB24" s="46">
        <f t="shared" si="121"/>
        <v>0</v>
      </c>
      <c r="DC24" s="46">
        <f t="shared" si="121"/>
        <v>0</v>
      </c>
      <c r="DD24" s="46">
        <f t="shared" si="121"/>
        <v>0</v>
      </c>
      <c r="DE24" s="46">
        <f t="shared" si="121"/>
        <v>0</v>
      </c>
      <c r="DF24" s="46">
        <f t="shared" si="121"/>
        <v>0</v>
      </c>
      <c r="DG24" s="46">
        <f t="shared" si="121"/>
        <v>0</v>
      </c>
      <c r="DH24" s="46">
        <f t="shared" si="121"/>
        <v>0</v>
      </c>
      <c r="DI24" s="46">
        <f t="shared" si="121"/>
        <v>0</v>
      </c>
      <c r="DJ24" s="46">
        <f t="shared" si="121"/>
        <v>1</v>
      </c>
      <c r="DK24" s="46">
        <f t="shared" si="121"/>
        <v>6</v>
      </c>
      <c r="DL24" s="46">
        <f t="shared" si="121"/>
        <v>0</v>
      </c>
      <c r="DM24" s="46">
        <f t="shared" si="121"/>
        <v>0</v>
      </c>
      <c r="DN24" s="46">
        <f t="shared" si="121"/>
        <v>0</v>
      </c>
      <c r="DO24" s="46">
        <f t="shared" si="121"/>
        <v>0</v>
      </c>
      <c r="DP24" s="39">
        <f t="shared" si="121"/>
        <v>0</v>
      </c>
      <c r="DQ24" s="39">
        <f t="shared" si="121"/>
        <v>0</v>
      </c>
      <c r="DR24" s="39">
        <f t="shared" si="121"/>
        <v>0</v>
      </c>
      <c r="DS24" s="83">
        <f>SUM(DS25:DS38)</f>
        <v>149</v>
      </c>
      <c r="DT24" s="83">
        <f t="shared" ref="DT24" si="122">SUM(DT25:DT38)</f>
        <v>108</v>
      </c>
      <c r="DU24" s="39"/>
      <c r="DV24" s="39"/>
      <c r="DW24" s="39"/>
      <c r="DX24" s="39"/>
      <c r="DY24" s="113">
        <v>2</v>
      </c>
      <c r="DZ24" s="66" t="s">
        <v>57</v>
      </c>
      <c r="EA24" s="66" t="s">
        <v>58</v>
      </c>
      <c r="EB24" s="113">
        <v>1</v>
      </c>
      <c r="EC24" s="39"/>
      <c r="ED24" s="39"/>
      <c r="EE24" s="39"/>
      <c r="EF24" s="39"/>
      <c r="EG24" s="39"/>
      <c r="EH24" s="39"/>
      <c r="EI24" s="39"/>
      <c r="EJ24" s="45">
        <f t="shared" ref="EJ24:GF24" si="123">SUM(EJ25:EJ38)</f>
        <v>182</v>
      </c>
      <c r="EK24" s="45">
        <f t="shared" si="123"/>
        <v>182</v>
      </c>
      <c r="EL24" s="39">
        <f t="shared" si="123"/>
        <v>80</v>
      </c>
      <c r="EM24" s="46">
        <f>SUM(EM25:EM38)</f>
        <v>60</v>
      </c>
      <c r="EN24" s="46">
        <f t="shared" si="123"/>
        <v>100</v>
      </c>
      <c r="EO24" s="46">
        <f t="shared" si="123"/>
        <v>100</v>
      </c>
      <c r="EP24" s="46">
        <f t="shared" si="123"/>
        <v>20</v>
      </c>
      <c r="EQ24" s="46">
        <f t="shared" si="123"/>
        <v>0</v>
      </c>
      <c r="ER24" s="46">
        <f t="shared" si="123"/>
        <v>0</v>
      </c>
      <c r="ES24" s="46">
        <f t="shared" si="123"/>
        <v>0</v>
      </c>
      <c r="ET24" s="46">
        <f t="shared" si="123"/>
        <v>0</v>
      </c>
      <c r="EU24" s="46">
        <f t="shared" si="123"/>
        <v>0</v>
      </c>
      <c r="EV24" s="46">
        <f t="shared" si="123"/>
        <v>6</v>
      </c>
      <c r="EW24" s="46">
        <f t="shared" si="123"/>
        <v>8.8000000000000007</v>
      </c>
      <c r="EX24" s="46">
        <f t="shared" si="123"/>
        <v>0</v>
      </c>
      <c r="EY24" s="46">
        <f t="shared" si="123"/>
        <v>0</v>
      </c>
      <c r="EZ24" s="46">
        <f t="shared" si="123"/>
        <v>0</v>
      </c>
      <c r="FA24" s="46">
        <f t="shared" si="123"/>
        <v>0</v>
      </c>
      <c r="FB24" s="46">
        <f t="shared" si="123"/>
        <v>0</v>
      </c>
      <c r="FC24" s="46">
        <f t="shared" si="123"/>
        <v>0</v>
      </c>
      <c r="FD24" s="46">
        <f t="shared" si="123"/>
        <v>0</v>
      </c>
      <c r="FE24" s="46">
        <f t="shared" si="123"/>
        <v>0</v>
      </c>
      <c r="FF24" s="46">
        <f t="shared" si="123"/>
        <v>0</v>
      </c>
      <c r="FG24" s="46">
        <f t="shared" si="123"/>
        <v>0</v>
      </c>
      <c r="FH24" s="46">
        <f t="shared" si="123"/>
        <v>0</v>
      </c>
      <c r="FI24" s="46">
        <f t="shared" si="123"/>
        <v>0</v>
      </c>
      <c r="FJ24" s="46">
        <f t="shared" si="123"/>
        <v>4</v>
      </c>
      <c r="FK24" s="46">
        <f t="shared" si="123"/>
        <v>336</v>
      </c>
      <c r="FL24" s="46">
        <f t="shared" si="123"/>
        <v>0</v>
      </c>
      <c r="FM24" s="46">
        <f t="shared" si="123"/>
        <v>0</v>
      </c>
      <c r="FN24" s="46">
        <f t="shared" si="123"/>
        <v>0</v>
      </c>
      <c r="FO24" s="46">
        <f t="shared" si="123"/>
        <v>0</v>
      </c>
      <c r="FP24" s="46">
        <f t="shared" si="123"/>
        <v>0</v>
      </c>
      <c r="FQ24" s="46">
        <f t="shared" si="123"/>
        <v>0</v>
      </c>
      <c r="FR24" s="46"/>
      <c r="FS24" s="46">
        <f t="shared" ref="FS24" si="124">SUM(FS25:FS38)</f>
        <v>0</v>
      </c>
      <c r="FT24" s="46">
        <f t="shared" si="123"/>
        <v>0</v>
      </c>
      <c r="FU24" s="46">
        <f t="shared" si="123"/>
        <v>0</v>
      </c>
      <c r="FV24" s="46">
        <f t="shared" si="123"/>
        <v>4</v>
      </c>
      <c r="FW24" s="46">
        <f t="shared" si="123"/>
        <v>22</v>
      </c>
      <c r="FX24" s="46">
        <f t="shared" si="123"/>
        <v>0</v>
      </c>
      <c r="FY24" s="46">
        <f t="shared" si="123"/>
        <v>0</v>
      </c>
      <c r="FZ24" s="46">
        <f t="shared" si="123"/>
        <v>0</v>
      </c>
      <c r="GA24" s="46">
        <f t="shared" si="123"/>
        <v>0</v>
      </c>
      <c r="GB24" s="39">
        <f t="shared" si="123"/>
        <v>0</v>
      </c>
      <c r="GC24" s="39">
        <f t="shared" si="123"/>
        <v>0</v>
      </c>
      <c r="GD24" s="39">
        <f t="shared" si="123"/>
        <v>0</v>
      </c>
      <c r="GE24" s="83">
        <f t="shared" si="123"/>
        <v>532.79999999999995</v>
      </c>
      <c r="GF24" s="83">
        <f t="shared" si="123"/>
        <v>188</v>
      </c>
      <c r="GG24" s="39"/>
      <c r="GH24" s="39"/>
      <c r="GI24" s="39"/>
      <c r="GJ24" s="39"/>
      <c r="GL24" s="8"/>
      <c r="GM24" s="8"/>
      <c r="GN24" s="7"/>
      <c r="GO24" s="7"/>
      <c r="GP24" s="11"/>
      <c r="GQ24" s="11"/>
      <c r="GR24" s="34"/>
    </row>
    <row r="25" spans="1:200" ht="24.75" hidden="1" customHeight="1" x14ac:dyDescent="0.3">
      <c r="A25" s="113"/>
      <c r="B25" s="47" t="s">
        <v>97</v>
      </c>
      <c r="C25" s="48" t="s">
        <v>95</v>
      </c>
      <c r="D25" s="57" t="s">
        <v>80</v>
      </c>
      <c r="E25" s="57" t="s">
        <v>102</v>
      </c>
      <c r="F25" s="48" t="s">
        <v>103</v>
      </c>
      <c r="G25" s="57">
        <v>3</v>
      </c>
      <c r="H25" s="57">
        <v>40</v>
      </c>
      <c r="I25" s="57">
        <v>1</v>
      </c>
      <c r="J25" s="57">
        <v>2</v>
      </c>
      <c r="K25" s="57">
        <f>J25*2</f>
        <v>4</v>
      </c>
      <c r="L25" s="48">
        <v>38</v>
      </c>
      <c r="M25" s="93">
        <f>SUM(N25+P25+R25+T25+V25)</f>
        <v>38</v>
      </c>
      <c r="N25" s="94">
        <v>16</v>
      </c>
      <c r="O25" s="59">
        <f>SUM(N25)*I25</f>
        <v>16</v>
      </c>
      <c r="P25" s="94">
        <v>22</v>
      </c>
      <c r="Q25" s="59">
        <f>SUM(P25)*J25</f>
        <v>44</v>
      </c>
      <c r="R25" s="94"/>
      <c r="S25" s="59">
        <f>SUM(R25)*J25</f>
        <v>0</v>
      </c>
      <c r="T25" s="94"/>
      <c r="U25" s="59">
        <f>SUM(T25)*K25</f>
        <v>0</v>
      </c>
      <c r="V25" s="94"/>
      <c r="W25" s="59">
        <f>SUM(V25)*J25*5</f>
        <v>0</v>
      </c>
      <c r="X25" s="95">
        <f>SUM(J25*AX25*2+K25*AZ25*2)</f>
        <v>4</v>
      </c>
      <c r="Y25" s="95">
        <f>SUM(L25*5/100*J25)</f>
        <v>3.8</v>
      </c>
      <c r="Z25" s="94"/>
      <c r="AA25" s="59"/>
      <c r="AB25" s="94"/>
      <c r="AC25" s="95">
        <f>SUM(AB25)*3*H25/5</f>
        <v>0</v>
      </c>
      <c r="AD25" s="94"/>
      <c r="AE25" s="96">
        <f>SUM(AD25*H25*(30+4))</f>
        <v>0</v>
      </c>
      <c r="AF25" s="94"/>
      <c r="AG25" s="59">
        <f>SUM(AF25*H25*3)</f>
        <v>0</v>
      </c>
      <c r="AH25" s="94"/>
      <c r="AI25" s="95">
        <f>SUM(AH25*H25/3)</f>
        <v>0</v>
      </c>
      <c r="AJ25" s="94"/>
      <c r="AK25" s="95">
        <f>SUM(AJ25*H25*2/3)</f>
        <v>0</v>
      </c>
      <c r="AL25" s="94">
        <v>1</v>
      </c>
      <c r="AM25" s="59">
        <f>SUM(AL25*H25)*2</f>
        <v>80</v>
      </c>
      <c r="AN25" s="94"/>
      <c r="AO25" s="59">
        <f>SUM(AN25*J25)</f>
        <v>0</v>
      </c>
      <c r="AP25" s="94"/>
      <c r="AQ25" s="95">
        <f>SUM(AP25*H25*2)</f>
        <v>0</v>
      </c>
      <c r="AR25" s="94"/>
      <c r="AS25" s="95">
        <f>SUM(J25*AR25*6)</f>
        <v>0</v>
      </c>
      <c r="AT25" s="94"/>
      <c r="AU25" s="95">
        <f>AT25*H25/3</f>
        <v>0</v>
      </c>
      <c r="AV25" s="94"/>
      <c r="AW25" s="59">
        <f>SUM(AV25*H25/3)</f>
        <v>0</v>
      </c>
      <c r="AX25" s="94">
        <v>1</v>
      </c>
      <c r="AY25" s="95">
        <f>AX25*J25*8</f>
        <v>16</v>
      </c>
      <c r="AZ25" s="94"/>
      <c r="BA25" s="95">
        <f>SUM(AZ25*K25*5*6)</f>
        <v>0</v>
      </c>
      <c r="BB25" s="94"/>
      <c r="BC25" s="95">
        <f>SUM(BB25*K25*4*6)</f>
        <v>0</v>
      </c>
      <c r="BD25" s="97"/>
      <c r="BE25" s="58"/>
      <c r="BF25" s="58"/>
      <c r="BG25" s="58">
        <f t="shared" si="37"/>
        <v>163.80000000000001</v>
      </c>
      <c r="BH25" s="58">
        <f t="shared" ref="BH25:BH38" si="125">SUM(O25+Q25+U25+W25+X25+AS25+AW25+AY25+BA25+BC25+S25+AQ25)</f>
        <v>80</v>
      </c>
      <c r="BI25" s="39"/>
      <c r="BJ25" s="39"/>
      <c r="BK25" s="39"/>
      <c r="BL25" s="39"/>
      <c r="BM25" s="113"/>
      <c r="BN25" s="47" t="s">
        <v>97</v>
      </c>
      <c r="BO25" s="48" t="s">
        <v>98</v>
      </c>
      <c r="BP25" s="57" t="s">
        <v>80</v>
      </c>
      <c r="BQ25" s="57" t="s">
        <v>107</v>
      </c>
      <c r="BR25" s="48" t="s">
        <v>108</v>
      </c>
      <c r="BS25" s="57">
        <v>4</v>
      </c>
      <c r="BT25" s="48">
        <v>18</v>
      </c>
      <c r="BU25" s="48">
        <v>1</v>
      </c>
      <c r="BV25" s="48">
        <v>1</v>
      </c>
      <c r="BW25" s="48">
        <v>4</v>
      </c>
      <c r="BX25" s="47">
        <v>100</v>
      </c>
      <c r="BY25" s="50">
        <f>SUM(BZ25+CB25+CD25+CF25+CH25)</f>
        <v>100</v>
      </c>
      <c r="BZ25" s="51">
        <v>44</v>
      </c>
      <c r="CA25" s="56">
        <f>SUM(BZ25)*BU25</f>
        <v>44</v>
      </c>
      <c r="CB25" s="55">
        <v>56</v>
      </c>
      <c r="CC25" s="56">
        <f>SUM(CB25)*BV25</f>
        <v>56</v>
      </c>
      <c r="CD25" s="55"/>
      <c r="CE25" s="56">
        <f>SUM(CD25)*BV25</f>
        <v>0</v>
      </c>
      <c r="CF25" s="55"/>
      <c r="CG25" s="56">
        <f>SUM(CF25)*BW25</f>
        <v>0</v>
      </c>
      <c r="CH25" s="55"/>
      <c r="CI25" s="56">
        <f>SUM(CH25)*BV25*5</f>
        <v>0</v>
      </c>
      <c r="CJ25" s="56">
        <f>SUM(BV25*DJ25*2+BW25*DL25*2)</f>
        <v>2</v>
      </c>
      <c r="CK25" s="56">
        <f>SUM(BX25*5/100*BV25)</f>
        <v>5</v>
      </c>
      <c r="CL25" s="55"/>
      <c r="CM25" s="56"/>
      <c r="CN25" s="55"/>
      <c r="CO25" s="56">
        <f>SUM(CN25)*3*BT25/5</f>
        <v>0</v>
      </c>
      <c r="CP25" s="55"/>
      <c r="CQ25" s="63">
        <f>SUM(CP25*BT25*(30+4))</f>
        <v>0</v>
      </c>
      <c r="CR25" s="55"/>
      <c r="CS25" s="56">
        <f>SUM(CR25*BT25*3)</f>
        <v>0</v>
      </c>
      <c r="CT25" s="55"/>
      <c r="CU25" s="56">
        <f>SUM(CT25*BT25/3)</f>
        <v>0</v>
      </c>
      <c r="CV25" s="55"/>
      <c r="CW25" s="56">
        <f>SUM(CV25*BT25*2/3)</f>
        <v>0</v>
      </c>
      <c r="CX25" s="55">
        <v>1</v>
      </c>
      <c r="CY25" s="56">
        <f>SUM(CX25*BT25)*2</f>
        <v>36</v>
      </c>
      <c r="CZ25" s="55"/>
      <c r="DA25" s="56">
        <f>SUM(CZ25*BV25)</f>
        <v>0</v>
      </c>
      <c r="DB25" s="55"/>
      <c r="DC25" s="56">
        <f>SUM(DB25*BT25*2)</f>
        <v>0</v>
      </c>
      <c r="DD25" s="55"/>
      <c r="DE25" s="56">
        <f>BV25*6*DD25</f>
        <v>0</v>
      </c>
      <c r="DF25" s="55"/>
      <c r="DG25" s="56">
        <f>DF25*BT25/3</f>
        <v>0</v>
      </c>
      <c r="DH25" s="55"/>
      <c r="DI25" s="56">
        <f>SUM(DH25*6*BV25)</f>
        <v>0</v>
      </c>
      <c r="DJ25" s="55">
        <v>1</v>
      </c>
      <c r="DK25" s="56">
        <f>DJ25*BT25/3</f>
        <v>6</v>
      </c>
      <c r="DL25" s="55"/>
      <c r="DM25" s="56">
        <f>SUM(DL25*BW25*5*6)</f>
        <v>0</v>
      </c>
      <c r="DN25" s="55"/>
      <c r="DO25" s="56">
        <f>SUM(DN25*BW25*4*6)</f>
        <v>0</v>
      </c>
      <c r="DP25" s="55"/>
      <c r="DQ25" s="56"/>
      <c r="DR25" s="56"/>
      <c r="DS25" s="84">
        <f t="shared" ref="DS25:DS38" si="126">SUM(DA25+DQ25+DO25+DM25+DK25+DI25+DE25+DC25+CW25+CY25+CU25+CS25+CQ25+CO25+CM25+CK25+CJ25+CI25+CG25+CC25+CA25+CE25+DG25)</f>
        <v>149</v>
      </c>
      <c r="DT25" s="84">
        <f t="shared" ref="DT25:DT38" si="127">SUM(CA25+CC25+CG25+CI25+CJ25+DE25+DI25+DK25+DM25+DO25+CE25+DC25)</f>
        <v>108</v>
      </c>
      <c r="DU25" s="39"/>
      <c r="DV25" s="39"/>
      <c r="DW25" s="39"/>
      <c r="DX25" s="39"/>
      <c r="DY25" s="113"/>
      <c r="DZ25" s="56"/>
      <c r="EA25" s="58"/>
      <c r="EB25" s="58"/>
      <c r="EC25" s="58"/>
      <c r="ED25" s="58"/>
      <c r="EE25" s="59"/>
      <c r="EF25" s="59"/>
      <c r="EG25" s="60"/>
      <c r="EH25" s="61"/>
      <c r="EI25" s="60"/>
      <c r="EJ25" s="52">
        <f>SUM(L25+BX25)</f>
        <v>138</v>
      </c>
      <c r="EK25" s="62">
        <f>SUM(M25+BY25)</f>
        <v>138</v>
      </c>
      <c r="EL25" s="51">
        <f t="shared" si="110"/>
        <v>60</v>
      </c>
      <c r="EM25" s="56">
        <f t="shared" ref="EM25:EM38" si="128">SUM(O25+CA25)</f>
        <v>60</v>
      </c>
      <c r="EN25" s="55">
        <f t="shared" ref="EN25:EN38" si="129">SUM(P25+CB25)</f>
        <v>78</v>
      </c>
      <c r="EO25" s="56">
        <f t="shared" ref="EO25:EO38" si="130">SUM(Q25+CC25)</f>
        <v>100</v>
      </c>
      <c r="EP25" s="55">
        <f t="shared" ref="EP25:EP38" si="131">SUM(R25+CD25)</f>
        <v>0</v>
      </c>
      <c r="EQ25" s="56">
        <f t="shared" ref="EQ25:EQ38" si="132">SUM(S25+CE25)</f>
        <v>0</v>
      </c>
      <c r="ER25" s="55">
        <f t="shared" ref="ER25:ER38" si="133">SUM(T25+CF25)</f>
        <v>0</v>
      </c>
      <c r="ES25" s="56">
        <f t="shared" ref="ES25:ES38" si="134">SUM(U25+CG25)</f>
        <v>0</v>
      </c>
      <c r="ET25" s="55">
        <f t="shared" ref="ET25:ET38" si="135">SUM(V25+CH25)</f>
        <v>0</v>
      </c>
      <c r="EU25" s="56">
        <f t="shared" ref="EU25:EU38" si="136">SUM(W25+CI25)</f>
        <v>0</v>
      </c>
      <c r="EV25" s="56">
        <f t="shared" ref="EV25:EV38" si="137">SUM(X25+CJ25)</f>
        <v>6</v>
      </c>
      <c r="EW25" s="56">
        <f t="shared" ref="EW25:EW38" si="138">SUM(Y25+CK25)</f>
        <v>8.8000000000000007</v>
      </c>
      <c r="EX25" s="55">
        <f t="shared" ref="EX25:EX38" si="139">SUM(Z25+CL25)</f>
        <v>0</v>
      </c>
      <c r="EY25" s="56">
        <f t="shared" ref="EY25:EY38" si="140">SUM(AA25+CM25)</f>
        <v>0</v>
      </c>
      <c r="EZ25" s="55">
        <f t="shared" ref="EZ25:EZ38" si="141">SUM(AB25+CN25)</f>
        <v>0</v>
      </c>
      <c r="FA25" s="56">
        <f t="shared" ref="FA25:FA38" si="142">SUM(AC25+CO25)</f>
        <v>0</v>
      </c>
      <c r="FB25" s="55">
        <f t="shared" ref="FB25:FB38" si="143">SUM(AD25+CP25)</f>
        <v>0</v>
      </c>
      <c r="FC25" s="63">
        <f t="shared" ref="FC25:FC38" si="144">SUM(AE25+CQ25)</f>
        <v>0</v>
      </c>
      <c r="FD25" s="55">
        <f t="shared" ref="FD25:FD38" si="145">SUM(AF25+CR25)</f>
        <v>0</v>
      </c>
      <c r="FE25" s="56">
        <f t="shared" ref="FE25:FE38" si="146">SUM(AG25+CS25)</f>
        <v>0</v>
      </c>
      <c r="FF25" s="55">
        <f t="shared" ref="FF25:FF38" si="147">SUM(AH25+CT25)</f>
        <v>0</v>
      </c>
      <c r="FG25" s="56">
        <f t="shared" ref="FG25:FG38" si="148">SUM(AI25+CU25)</f>
        <v>0</v>
      </c>
      <c r="FH25" s="55">
        <f t="shared" ref="FH25:FH38" si="149">SUM(AJ25+CV25)</f>
        <v>0</v>
      </c>
      <c r="FI25" s="56">
        <f t="shared" ref="FI25:FI38" si="150">SUM(AK25+CW25)</f>
        <v>0</v>
      </c>
      <c r="FJ25" s="55">
        <f t="shared" ref="FJ25:FJ38" si="151">SUM(AL25+CX25)</f>
        <v>2</v>
      </c>
      <c r="FK25" s="56">
        <f t="shared" ref="FK25:FK38" si="152">SUM(AM25+CY25)</f>
        <v>116</v>
      </c>
      <c r="FL25" s="55">
        <f t="shared" ref="FL25:FL38" si="153">SUM(AN25+CZ25)</f>
        <v>0</v>
      </c>
      <c r="FM25" s="56">
        <f t="shared" ref="FM25:FM38" si="154">SUM(AO25+DA25)</f>
        <v>0</v>
      </c>
      <c r="FN25" s="55">
        <f t="shared" ref="FN25:FN38" si="155">SUM(AP25+DB25)</f>
        <v>0</v>
      </c>
      <c r="FO25" s="56">
        <f t="shared" ref="FO25:FO38" si="156">SUM(AQ25+DC25)</f>
        <v>0</v>
      </c>
      <c r="FP25" s="55">
        <f t="shared" ref="FP25:FP38" si="157">SUM(AR25+DD25)</f>
        <v>0</v>
      </c>
      <c r="FQ25" s="56">
        <f t="shared" ref="FQ25:FS38" si="158">SUM(AS25+DE25)</f>
        <v>0</v>
      </c>
      <c r="FR25" s="55"/>
      <c r="FS25" s="56">
        <f t="shared" si="158"/>
        <v>0</v>
      </c>
      <c r="FT25" s="55">
        <f t="shared" ref="FT25:FT38" si="159">SUM(AV25+DH25)</f>
        <v>0</v>
      </c>
      <c r="FU25" s="56">
        <f t="shared" ref="FU25:FU38" si="160">SUM(AW25+DI25)</f>
        <v>0</v>
      </c>
      <c r="FV25" s="55">
        <f t="shared" ref="FV25:FV38" si="161">SUM(AX25+DJ25)</f>
        <v>2</v>
      </c>
      <c r="FW25" s="56">
        <f t="shared" ref="FW25:FW38" si="162">SUM(AY25+DK25)</f>
        <v>22</v>
      </c>
      <c r="FX25" s="55">
        <f t="shared" ref="FX25:FX38" si="163">SUM(AZ25+DL25)</f>
        <v>0</v>
      </c>
      <c r="FY25" s="56">
        <f t="shared" ref="FY25:FY38" si="164">SUM(BA25+DM25)</f>
        <v>0</v>
      </c>
      <c r="FZ25" s="55">
        <f t="shared" ref="FZ25:FZ38" si="165">SUM(BB25+DN25)</f>
        <v>0</v>
      </c>
      <c r="GA25" s="56">
        <f t="shared" ref="GA25:GA38" si="166">SUM(BC25+DO25)</f>
        <v>0</v>
      </c>
      <c r="GB25" s="55">
        <f t="shared" ref="GB25:GB38" si="167">SUM(BD25+DP25)</f>
        <v>0</v>
      </c>
      <c r="GC25" s="56">
        <f t="shared" ref="GC25:GC38" si="168">SUM(BE25+DQ25)</f>
        <v>0</v>
      </c>
      <c r="GD25" s="56">
        <f t="shared" ref="GD25:GD38" si="169">SUM(BF25+DR25)</f>
        <v>0</v>
      </c>
      <c r="GE25" s="84">
        <f t="shared" ref="GE25:GE38" si="170">SUM(BG25+DS25)</f>
        <v>312.8</v>
      </c>
      <c r="GF25" s="84">
        <f t="shared" ref="GF25:GF38" si="171">SUM(BH25+DT25)</f>
        <v>188</v>
      </c>
      <c r="GG25" s="39"/>
      <c r="GH25" s="39"/>
      <c r="GI25" s="39"/>
      <c r="GJ25" s="39"/>
      <c r="GL25" s="8"/>
      <c r="GM25" s="8"/>
      <c r="GN25" s="1"/>
      <c r="GO25" s="9"/>
      <c r="GP25" s="11"/>
      <c r="GQ25" s="1"/>
      <c r="GR25" s="34"/>
    </row>
    <row r="26" spans="1:200" ht="24.95" hidden="1" customHeight="1" x14ac:dyDescent="0.3">
      <c r="A26" s="113"/>
      <c r="B26" s="47" t="s">
        <v>90</v>
      </c>
      <c r="C26" s="48" t="s">
        <v>95</v>
      </c>
      <c r="D26" s="57" t="s">
        <v>80</v>
      </c>
      <c r="E26" s="57" t="s">
        <v>102</v>
      </c>
      <c r="F26" s="48" t="s">
        <v>104</v>
      </c>
      <c r="G26" s="57">
        <v>3</v>
      </c>
      <c r="H26" s="48">
        <v>50</v>
      </c>
      <c r="I26" s="48"/>
      <c r="J26" s="48"/>
      <c r="K26" s="48">
        <f>J26*2</f>
        <v>0</v>
      </c>
      <c r="L26" s="48">
        <v>50</v>
      </c>
      <c r="M26" s="93">
        <f t="shared" ref="M26" si="172">SUM(N26+P26+R26+T26+V26)</f>
        <v>50</v>
      </c>
      <c r="N26" s="94">
        <v>30</v>
      </c>
      <c r="O26" s="59">
        <f t="shared" ref="O26" si="173">SUM(N26)*I26</f>
        <v>0</v>
      </c>
      <c r="P26" s="94"/>
      <c r="Q26" s="59">
        <f t="shared" ref="Q26" si="174">SUM(P26)*J26</f>
        <v>0</v>
      </c>
      <c r="R26" s="94">
        <v>20</v>
      </c>
      <c r="S26" s="59">
        <f t="shared" ref="S26" si="175">SUM(R26)*J26</f>
        <v>0</v>
      </c>
      <c r="T26" s="94"/>
      <c r="U26" s="59">
        <f t="shared" ref="U26" si="176">SUM(T26)*K26</f>
        <v>0</v>
      </c>
      <c r="V26" s="94"/>
      <c r="W26" s="59">
        <f t="shared" ref="W26" si="177">SUM(V26)*J26*5</f>
        <v>0</v>
      </c>
      <c r="X26" s="95">
        <f t="shared" ref="X26" si="178">SUM(J26*AX26*2+K26*AZ26*2)</f>
        <v>0</v>
      </c>
      <c r="Y26" s="95">
        <f t="shared" ref="Y26:Y27" si="179">SUM(L26*5/100*J26)</f>
        <v>0</v>
      </c>
      <c r="Z26" s="94"/>
      <c r="AA26" s="59"/>
      <c r="AB26" s="94"/>
      <c r="AC26" s="95">
        <f t="shared" ref="AC26" si="180">SUM(AB26)*3*H26/5</f>
        <v>0</v>
      </c>
      <c r="AD26" s="94"/>
      <c r="AE26" s="96">
        <f t="shared" ref="AE26" si="181">SUM(AD26*H26*(30+4))</f>
        <v>0</v>
      </c>
      <c r="AF26" s="94"/>
      <c r="AG26" s="59">
        <f t="shared" ref="AG26" si="182">SUM(AF26*H26*3)</f>
        <v>0</v>
      </c>
      <c r="AH26" s="94"/>
      <c r="AI26" s="95">
        <f t="shared" ref="AI26" si="183">SUM(AH26*H26/3)</f>
        <v>0</v>
      </c>
      <c r="AJ26" s="94"/>
      <c r="AK26" s="95">
        <f t="shared" ref="AK26" si="184">SUM(AJ26*H26*2/3)</f>
        <v>0</v>
      </c>
      <c r="AL26" s="94">
        <v>1</v>
      </c>
      <c r="AM26" s="59">
        <f t="shared" ref="AM26" si="185">SUM(AL26*H26*2)</f>
        <v>100</v>
      </c>
      <c r="AN26" s="94"/>
      <c r="AO26" s="59">
        <f t="shared" ref="AO26" si="186">SUM(AN26*J26*2)</f>
        <v>0</v>
      </c>
      <c r="AP26" s="94"/>
      <c r="AQ26" s="95">
        <f t="shared" ref="AQ26" si="187">SUM(AP26*H26*2)</f>
        <v>0</v>
      </c>
      <c r="AR26" s="94"/>
      <c r="AS26" s="95">
        <f>AR26*J26*6</f>
        <v>0</v>
      </c>
      <c r="AT26" s="94"/>
      <c r="AU26" s="95">
        <f t="shared" ref="AU26" si="188">AT26*H26/3</f>
        <v>0</v>
      </c>
      <c r="AV26" s="94"/>
      <c r="AW26" s="59">
        <f t="shared" ref="AW26" si="189">SUM(AV26*H26/3)</f>
        <v>0</v>
      </c>
      <c r="AX26" s="94">
        <v>1</v>
      </c>
      <c r="AY26" s="95">
        <f t="shared" ref="AY26" si="190">SUM(J26*AX26*8)</f>
        <v>0</v>
      </c>
      <c r="AZ26" s="94"/>
      <c r="BA26" s="95">
        <f t="shared" ref="BA26" si="191">SUM(AZ26*K26*5*6)</f>
        <v>0</v>
      </c>
      <c r="BB26" s="94"/>
      <c r="BC26" s="95">
        <f t="shared" ref="BC26" si="192">SUM(BB26*K26*4*6)</f>
        <v>0</v>
      </c>
      <c r="BD26" s="97"/>
      <c r="BE26" s="58"/>
      <c r="BF26" s="58"/>
      <c r="BG26" s="58">
        <f t="shared" si="37"/>
        <v>100</v>
      </c>
      <c r="BH26" s="58">
        <f t="shared" si="125"/>
        <v>0</v>
      </c>
      <c r="BI26" s="39"/>
      <c r="BJ26" s="39"/>
      <c r="BK26" s="39"/>
      <c r="BL26" s="39"/>
      <c r="BM26" s="113"/>
      <c r="BN26" s="56"/>
      <c r="BO26" s="64"/>
      <c r="BP26" s="64"/>
      <c r="BQ26" s="64"/>
      <c r="BR26" s="58"/>
      <c r="BS26" s="60"/>
      <c r="BT26" s="60"/>
      <c r="BU26" s="60"/>
      <c r="BV26" s="60"/>
      <c r="BW26" s="60"/>
      <c r="BX26" s="52"/>
      <c r="BY26" s="62">
        <f t="shared" ref="BY26:BY38" si="193">SUM(BZ26+CB26+CF26+CH26+DD26*2)</f>
        <v>0</v>
      </c>
      <c r="BZ26" s="51"/>
      <c r="CA26" s="56"/>
      <c r="CB26" s="55"/>
      <c r="CC26" s="56"/>
      <c r="CD26" s="55"/>
      <c r="CE26" s="56"/>
      <c r="CF26" s="55"/>
      <c r="CG26" s="56"/>
      <c r="CH26" s="55"/>
      <c r="CI26" s="56"/>
      <c r="CJ26" s="56"/>
      <c r="CK26" s="56"/>
      <c r="CL26" s="55"/>
      <c r="CM26" s="56"/>
      <c r="CN26" s="55"/>
      <c r="CO26" s="56"/>
      <c r="CP26" s="55"/>
      <c r="CQ26" s="63"/>
      <c r="CR26" s="55"/>
      <c r="CS26" s="56"/>
      <c r="CT26" s="55"/>
      <c r="CU26" s="56"/>
      <c r="CV26" s="55"/>
      <c r="CW26" s="56"/>
      <c r="CX26" s="55"/>
      <c r="CY26" s="56"/>
      <c r="CZ26" s="55"/>
      <c r="DA26" s="56"/>
      <c r="DB26" s="55"/>
      <c r="DC26" s="56"/>
      <c r="DD26" s="55"/>
      <c r="DE26" s="56"/>
      <c r="DF26" s="55"/>
      <c r="DG26" s="56"/>
      <c r="DH26" s="55"/>
      <c r="DI26" s="56"/>
      <c r="DJ26" s="55"/>
      <c r="DK26" s="56"/>
      <c r="DL26" s="55"/>
      <c r="DM26" s="56"/>
      <c r="DN26" s="55"/>
      <c r="DO26" s="56"/>
      <c r="DP26" s="55"/>
      <c r="DQ26" s="56"/>
      <c r="DR26" s="56"/>
      <c r="DS26" s="84">
        <f t="shared" si="126"/>
        <v>0</v>
      </c>
      <c r="DT26" s="84">
        <f t="shared" si="127"/>
        <v>0</v>
      </c>
      <c r="DU26" s="39"/>
      <c r="DV26" s="39"/>
      <c r="DW26" s="39"/>
      <c r="DX26" s="39"/>
      <c r="DY26" s="113"/>
      <c r="DZ26" s="56"/>
      <c r="EA26" s="64"/>
      <c r="EB26" s="64"/>
      <c r="EC26" s="64"/>
      <c r="ED26" s="58"/>
      <c r="EE26" s="60"/>
      <c r="EF26" s="60"/>
      <c r="EG26" s="60"/>
      <c r="EH26" s="60"/>
      <c r="EI26" s="60"/>
      <c r="EJ26" s="52">
        <f>SUM(L41+BX26)</f>
        <v>6</v>
      </c>
      <c r="EK26" s="62">
        <f>SUM(M41+BY26)</f>
        <v>6</v>
      </c>
      <c r="EL26" s="51">
        <f>SUM(N41+BZ26)</f>
        <v>4</v>
      </c>
      <c r="EM26" s="56">
        <f t="shared" si="128"/>
        <v>0</v>
      </c>
      <c r="EN26" s="55">
        <f t="shared" si="129"/>
        <v>0</v>
      </c>
      <c r="EO26" s="56">
        <f t="shared" si="130"/>
        <v>0</v>
      </c>
      <c r="EP26" s="55">
        <f t="shared" si="131"/>
        <v>20</v>
      </c>
      <c r="EQ26" s="56">
        <f t="shared" si="132"/>
        <v>0</v>
      </c>
      <c r="ER26" s="55">
        <f t="shared" si="133"/>
        <v>0</v>
      </c>
      <c r="ES26" s="56">
        <f t="shared" si="134"/>
        <v>0</v>
      </c>
      <c r="ET26" s="55">
        <f t="shared" si="135"/>
        <v>0</v>
      </c>
      <c r="EU26" s="56">
        <f t="shared" si="136"/>
        <v>0</v>
      </c>
      <c r="EV26" s="56">
        <f t="shared" si="137"/>
        <v>0</v>
      </c>
      <c r="EW26" s="56">
        <f t="shared" si="138"/>
        <v>0</v>
      </c>
      <c r="EX26" s="55">
        <f t="shared" si="139"/>
        <v>0</v>
      </c>
      <c r="EY26" s="56">
        <f t="shared" si="140"/>
        <v>0</v>
      </c>
      <c r="EZ26" s="55">
        <f t="shared" si="141"/>
        <v>0</v>
      </c>
      <c r="FA26" s="56">
        <f t="shared" si="142"/>
        <v>0</v>
      </c>
      <c r="FB26" s="55">
        <f t="shared" si="143"/>
        <v>0</v>
      </c>
      <c r="FC26" s="63">
        <f t="shared" si="144"/>
        <v>0</v>
      </c>
      <c r="FD26" s="55">
        <f t="shared" si="145"/>
        <v>0</v>
      </c>
      <c r="FE26" s="56">
        <f t="shared" si="146"/>
        <v>0</v>
      </c>
      <c r="FF26" s="55">
        <f t="shared" si="147"/>
        <v>0</v>
      </c>
      <c r="FG26" s="56">
        <f t="shared" si="148"/>
        <v>0</v>
      </c>
      <c r="FH26" s="55">
        <f t="shared" si="149"/>
        <v>0</v>
      </c>
      <c r="FI26" s="56">
        <f t="shared" si="150"/>
        <v>0</v>
      </c>
      <c r="FJ26" s="55">
        <f t="shared" si="151"/>
        <v>1</v>
      </c>
      <c r="FK26" s="56">
        <f t="shared" si="152"/>
        <v>100</v>
      </c>
      <c r="FL26" s="55">
        <f t="shared" si="153"/>
        <v>0</v>
      </c>
      <c r="FM26" s="56">
        <f t="shared" si="154"/>
        <v>0</v>
      </c>
      <c r="FN26" s="55">
        <f t="shared" si="155"/>
        <v>0</v>
      </c>
      <c r="FO26" s="56">
        <f t="shared" si="156"/>
        <v>0</v>
      </c>
      <c r="FP26" s="55">
        <f t="shared" si="157"/>
        <v>0</v>
      </c>
      <c r="FQ26" s="56">
        <f t="shared" si="158"/>
        <v>0</v>
      </c>
      <c r="FR26" s="55"/>
      <c r="FS26" s="56">
        <f t="shared" si="158"/>
        <v>0</v>
      </c>
      <c r="FT26" s="55">
        <f t="shared" si="159"/>
        <v>0</v>
      </c>
      <c r="FU26" s="56">
        <f t="shared" si="160"/>
        <v>0</v>
      </c>
      <c r="FV26" s="55">
        <f t="shared" si="161"/>
        <v>1</v>
      </c>
      <c r="FW26" s="56">
        <f t="shared" si="162"/>
        <v>0</v>
      </c>
      <c r="FX26" s="55">
        <f t="shared" si="163"/>
        <v>0</v>
      </c>
      <c r="FY26" s="56">
        <f t="shared" si="164"/>
        <v>0</v>
      </c>
      <c r="FZ26" s="55">
        <f t="shared" si="165"/>
        <v>0</v>
      </c>
      <c r="GA26" s="56">
        <f t="shared" si="166"/>
        <v>0</v>
      </c>
      <c r="GB26" s="55">
        <f t="shared" si="167"/>
        <v>0</v>
      </c>
      <c r="GC26" s="56">
        <f t="shared" si="168"/>
        <v>0</v>
      </c>
      <c r="GD26" s="56">
        <f t="shared" si="169"/>
        <v>0</v>
      </c>
      <c r="GE26" s="84">
        <f t="shared" si="170"/>
        <v>100</v>
      </c>
      <c r="GF26" s="84">
        <f t="shared" si="171"/>
        <v>0</v>
      </c>
      <c r="GG26" s="39"/>
      <c r="GH26" s="39"/>
      <c r="GI26" s="39"/>
      <c r="GJ26" s="39"/>
      <c r="GL26" s="8"/>
      <c r="GM26" s="8"/>
      <c r="GN26" s="1"/>
      <c r="GO26" s="9"/>
      <c r="GP26" s="11"/>
      <c r="GQ26" s="1"/>
      <c r="GR26" s="34"/>
    </row>
    <row r="27" spans="1:200" ht="24.95" hidden="1" customHeight="1" x14ac:dyDescent="0.3">
      <c r="A27" s="113"/>
      <c r="B27" s="47" t="s">
        <v>97</v>
      </c>
      <c r="C27" s="57" t="s">
        <v>91</v>
      </c>
      <c r="D27" s="57" t="s">
        <v>80</v>
      </c>
      <c r="E27" s="57" t="s">
        <v>105</v>
      </c>
      <c r="F27" s="48" t="s">
        <v>106</v>
      </c>
      <c r="G27" s="48">
        <v>3</v>
      </c>
      <c r="H27" s="48">
        <v>60</v>
      </c>
      <c r="I27" s="48"/>
      <c r="J27" s="48"/>
      <c r="K27" s="48">
        <f>SUM(J27)*2</f>
        <v>0</v>
      </c>
      <c r="L27" s="48">
        <v>38</v>
      </c>
      <c r="M27" s="93">
        <f>SUM(N27+P27+R27+T27+V27)</f>
        <v>38</v>
      </c>
      <c r="N27" s="94">
        <v>16</v>
      </c>
      <c r="O27" s="59">
        <f>SUM(N27)*I27</f>
        <v>0</v>
      </c>
      <c r="P27" s="94">
        <v>22</v>
      </c>
      <c r="Q27" s="59">
        <f>SUM(P27)*J27</f>
        <v>0</v>
      </c>
      <c r="R27" s="94"/>
      <c r="S27" s="59">
        <f>SUM(R27)*J27</f>
        <v>0</v>
      </c>
      <c r="T27" s="94"/>
      <c r="U27" s="59">
        <f>SUM(T27)*K27</f>
        <v>0</v>
      </c>
      <c r="V27" s="94"/>
      <c r="W27" s="59">
        <f>SUM(V27)*J27*5</f>
        <v>0</v>
      </c>
      <c r="X27" s="95">
        <f>SUM(J27*AX27*2+K27*AZ27*2)</f>
        <v>0</v>
      </c>
      <c r="Y27" s="95">
        <f t="shared" si="179"/>
        <v>0</v>
      </c>
      <c r="Z27" s="94"/>
      <c r="AA27" s="59"/>
      <c r="AB27" s="94"/>
      <c r="AC27" s="95">
        <f>SUM(AB27)*3*H27/5</f>
        <v>0</v>
      </c>
      <c r="AD27" s="94"/>
      <c r="AE27" s="96">
        <f>SUM(AD27*H27*(30+4))</f>
        <v>0</v>
      </c>
      <c r="AF27" s="94"/>
      <c r="AG27" s="59">
        <f>SUM(AF27*H27*3)</f>
        <v>0</v>
      </c>
      <c r="AH27" s="94"/>
      <c r="AI27" s="95">
        <f>SUM(AH27*H27/3)</f>
        <v>0</v>
      </c>
      <c r="AJ27" s="94"/>
      <c r="AK27" s="95">
        <f>SUM(AJ27*H27*2/3)</f>
        <v>0</v>
      </c>
      <c r="AL27" s="94">
        <v>1</v>
      </c>
      <c r="AM27" s="59">
        <f>SUM(AL27*H27)*2</f>
        <v>120</v>
      </c>
      <c r="AN27" s="94"/>
      <c r="AO27" s="59">
        <f>SUM(AN27*J27)</f>
        <v>0</v>
      </c>
      <c r="AP27" s="94"/>
      <c r="AQ27" s="95">
        <f>SUM(AP27*H27*2)</f>
        <v>0</v>
      </c>
      <c r="AR27" s="94"/>
      <c r="AS27" s="95">
        <f>SUM(J27*AR27*6)</f>
        <v>0</v>
      </c>
      <c r="AT27" s="94"/>
      <c r="AU27" s="95">
        <f>AT27*H27/3</f>
        <v>0</v>
      </c>
      <c r="AV27" s="94"/>
      <c r="AW27" s="59">
        <f>SUM(AV27*H27/3)</f>
        <v>0</v>
      </c>
      <c r="AX27" s="94">
        <v>1</v>
      </c>
      <c r="AY27" s="95">
        <f>SUM(J27*AX27*8)</f>
        <v>0</v>
      </c>
      <c r="AZ27" s="94"/>
      <c r="BA27" s="95">
        <f>SUM(AZ27*K27*5*6)</f>
        <v>0</v>
      </c>
      <c r="BB27" s="94"/>
      <c r="BC27" s="95">
        <f>SUM(BB27*K27*4*6)</f>
        <v>0</v>
      </c>
      <c r="BD27" s="97"/>
      <c r="BE27" s="58"/>
      <c r="BF27" s="58"/>
      <c r="BG27" s="58">
        <f t="shared" si="37"/>
        <v>120</v>
      </c>
      <c r="BH27" s="58">
        <f t="shared" si="125"/>
        <v>0</v>
      </c>
      <c r="BI27" s="39"/>
      <c r="BJ27" s="39"/>
      <c r="BK27" s="39"/>
      <c r="BL27" s="39"/>
      <c r="BM27" s="113"/>
      <c r="BN27" s="56"/>
      <c r="BO27" s="64"/>
      <c r="BP27" s="64"/>
      <c r="BQ27" s="64"/>
      <c r="BR27" s="58"/>
      <c r="BS27" s="60"/>
      <c r="BT27" s="60"/>
      <c r="BU27" s="60"/>
      <c r="BV27" s="60"/>
      <c r="BW27" s="60"/>
      <c r="BX27" s="52"/>
      <c r="BY27" s="62">
        <f t="shared" si="193"/>
        <v>0</v>
      </c>
      <c r="BZ27" s="51"/>
      <c r="CA27" s="56"/>
      <c r="CB27" s="55"/>
      <c r="CC27" s="56"/>
      <c r="CD27" s="55"/>
      <c r="CE27" s="56"/>
      <c r="CF27" s="55"/>
      <c r="CG27" s="56"/>
      <c r="CH27" s="55"/>
      <c r="CI27" s="56"/>
      <c r="CJ27" s="56"/>
      <c r="CK27" s="56"/>
      <c r="CL27" s="55"/>
      <c r="CM27" s="56"/>
      <c r="CN27" s="55"/>
      <c r="CO27" s="56"/>
      <c r="CP27" s="55"/>
      <c r="CQ27" s="63"/>
      <c r="CR27" s="55"/>
      <c r="CS27" s="56"/>
      <c r="CT27" s="55"/>
      <c r="CU27" s="56"/>
      <c r="CV27" s="55"/>
      <c r="CW27" s="56"/>
      <c r="CX27" s="55"/>
      <c r="CY27" s="56"/>
      <c r="CZ27" s="55"/>
      <c r="DA27" s="56"/>
      <c r="DB27" s="55"/>
      <c r="DC27" s="56"/>
      <c r="DD27" s="55"/>
      <c r="DE27" s="56"/>
      <c r="DF27" s="55"/>
      <c r="DG27" s="56"/>
      <c r="DH27" s="55"/>
      <c r="DI27" s="56"/>
      <c r="DJ27" s="55"/>
      <c r="DK27" s="56"/>
      <c r="DL27" s="55"/>
      <c r="DM27" s="56"/>
      <c r="DN27" s="55"/>
      <c r="DO27" s="56"/>
      <c r="DP27" s="55"/>
      <c r="DQ27" s="56"/>
      <c r="DR27" s="56"/>
      <c r="DS27" s="84">
        <f t="shared" si="126"/>
        <v>0</v>
      </c>
      <c r="DT27" s="84">
        <f t="shared" si="127"/>
        <v>0</v>
      </c>
      <c r="DU27" s="39"/>
      <c r="DV27" s="39"/>
      <c r="DW27" s="39"/>
      <c r="DX27" s="39"/>
      <c r="DY27" s="113"/>
      <c r="DZ27" s="56"/>
      <c r="EA27" s="64"/>
      <c r="EB27" s="64"/>
      <c r="EC27" s="64"/>
      <c r="ED27" s="58"/>
      <c r="EE27" s="60"/>
      <c r="EF27" s="60"/>
      <c r="EG27" s="60"/>
      <c r="EH27" s="60"/>
      <c r="EI27" s="60"/>
      <c r="EJ27" s="52">
        <f t="shared" ref="EJ27:EJ36" si="194">SUM(L27+BX27)</f>
        <v>38</v>
      </c>
      <c r="EK27" s="62">
        <f t="shared" ref="EK27:EK36" si="195">SUM(M27+BY27)</f>
        <v>38</v>
      </c>
      <c r="EL27" s="51">
        <f t="shared" ref="EL27:EL36" si="196">SUM(N27+BZ27)</f>
        <v>16</v>
      </c>
      <c r="EM27" s="56">
        <f t="shared" si="128"/>
        <v>0</v>
      </c>
      <c r="EN27" s="55">
        <f t="shared" si="129"/>
        <v>22</v>
      </c>
      <c r="EO27" s="56">
        <f t="shared" si="130"/>
        <v>0</v>
      </c>
      <c r="EP27" s="55">
        <f t="shared" si="131"/>
        <v>0</v>
      </c>
      <c r="EQ27" s="56">
        <f t="shared" si="132"/>
        <v>0</v>
      </c>
      <c r="ER27" s="55">
        <f t="shared" si="133"/>
        <v>0</v>
      </c>
      <c r="ES27" s="56">
        <f t="shared" si="134"/>
        <v>0</v>
      </c>
      <c r="ET27" s="55">
        <f t="shared" si="135"/>
        <v>0</v>
      </c>
      <c r="EU27" s="56">
        <f t="shared" si="136"/>
        <v>0</v>
      </c>
      <c r="EV27" s="56">
        <f t="shared" si="137"/>
        <v>0</v>
      </c>
      <c r="EW27" s="56">
        <f t="shared" si="138"/>
        <v>0</v>
      </c>
      <c r="EX27" s="55">
        <f t="shared" si="139"/>
        <v>0</v>
      </c>
      <c r="EY27" s="56">
        <f t="shared" si="140"/>
        <v>0</v>
      </c>
      <c r="EZ27" s="55">
        <f t="shared" si="141"/>
        <v>0</v>
      </c>
      <c r="FA27" s="56">
        <f t="shared" si="142"/>
        <v>0</v>
      </c>
      <c r="FB27" s="55">
        <f t="shared" si="143"/>
        <v>0</v>
      </c>
      <c r="FC27" s="63">
        <f t="shared" si="144"/>
        <v>0</v>
      </c>
      <c r="FD27" s="55">
        <f t="shared" si="145"/>
        <v>0</v>
      </c>
      <c r="FE27" s="56">
        <f t="shared" si="146"/>
        <v>0</v>
      </c>
      <c r="FF27" s="55">
        <f t="shared" si="147"/>
        <v>0</v>
      </c>
      <c r="FG27" s="56">
        <f t="shared" si="148"/>
        <v>0</v>
      </c>
      <c r="FH27" s="55">
        <f t="shared" si="149"/>
        <v>0</v>
      </c>
      <c r="FI27" s="56">
        <f t="shared" si="150"/>
        <v>0</v>
      </c>
      <c r="FJ27" s="55">
        <f t="shared" si="151"/>
        <v>1</v>
      </c>
      <c r="FK27" s="56">
        <f t="shared" si="152"/>
        <v>120</v>
      </c>
      <c r="FL27" s="55">
        <f t="shared" si="153"/>
        <v>0</v>
      </c>
      <c r="FM27" s="56">
        <f t="shared" si="154"/>
        <v>0</v>
      </c>
      <c r="FN27" s="55">
        <f t="shared" si="155"/>
        <v>0</v>
      </c>
      <c r="FO27" s="56">
        <f t="shared" si="156"/>
        <v>0</v>
      </c>
      <c r="FP27" s="55">
        <f t="shared" si="157"/>
        <v>0</v>
      </c>
      <c r="FQ27" s="56">
        <f t="shared" si="158"/>
        <v>0</v>
      </c>
      <c r="FR27" s="55"/>
      <c r="FS27" s="56">
        <f t="shared" si="158"/>
        <v>0</v>
      </c>
      <c r="FT27" s="55">
        <f t="shared" si="159"/>
        <v>0</v>
      </c>
      <c r="FU27" s="56">
        <f t="shared" si="160"/>
        <v>0</v>
      </c>
      <c r="FV27" s="55">
        <f t="shared" si="161"/>
        <v>1</v>
      </c>
      <c r="FW27" s="56">
        <f t="shared" si="162"/>
        <v>0</v>
      </c>
      <c r="FX27" s="55">
        <f t="shared" si="163"/>
        <v>0</v>
      </c>
      <c r="FY27" s="56">
        <f t="shared" si="164"/>
        <v>0</v>
      </c>
      <c r="FZ27" s="55">
        <f t="shared" si="165"/>
        <v>0</v>
      </c>
      <c r="GA27" s="56">
        <f t="shared" si="166"/>
        <v>0</v>
      </c>
      <c r="GB27" s="55">
        <f t="shared" si="167"/>
        <v>0</v>
      </c>
      <c r="GC27" s="56">
        <f t="shared" si="168"/>
        <v>0</v>
      </c>
      <c r="GD27" s="56">
        <f t="shared" si="169"/>
        <v>0</v>
      </c>
      <c r="GE27" s="84">
        <f t="shared" si="170"/>
        <v>120</v>
      </c>
      <c r="GF27" s="84">
        <f t="shared" si="171"/>
        <v>0</v>
      </c>
      <c r="GG27" s="39"/>
      <c r="GH27" s="39"/>
      <c r="GI27" s="39"/>
      <c r="GJ27" s="39"/>
      <c r="GL27" s="8"/>
      <c r="GM27" s="8"/>
      <c r="GN27" s="1"/>
      <c r="GO27" s="9"/>
      <c r="GP27" s="11"/>
      <c r="GQ27" s="1"/>
      <c r="GR27" s="34"/>
    </row>
    <row r="28" spans="1:200" ht="24.95" hidden="1" customHeight="1" x14ac:dyDescent="0.3">
      <c r="A28" s="113"/>
      <c r="B28" s="56"/>
      <c r="C28" s="64"/>
      <c r="D28" s="64"/>
      <c r="E28" s="64"/>
      <c r="F28" s="58"/>
      <c r="G28" s="60"/>
      <c r="H28" s="60"/>
      <c r="I28" s="60"/>
      <c r="J28" s="60"/>
      <c r="K28" s="60"/>
      <c r="L28" s="59"/>
      <c r="M28" s="98">
        <f t="shared" ref="M28:M38" si="197">SUM(N28+P28+T28+V28+AR28*2)</f>
        <v>0</v>
      </c>
      <c r="N28" s="94"/>
      <c r="O28" s="58"/>
      <c r="P28" s="94"/>
      <c r="Q28" s="58"/>
      <c r="R28" s="94"/>
      <c r="S28" s="58"/>
      <c r="T28" s="94"/>
      <c r="U28" s="58"/>
      <c r="V28" s="97"/>
      <c r="W28" s="58"/>
      <c r="X28" s="58"/>
      <c r="Y28" s="58"/>
      <c r="Z28" s="97"/>
      <c r="AA28" s="58"/>
      <c r="AB28" s="97"/>
      <c r="AC28" s="58"/>
      <c r="AD28" s="97"/>
      <c r="AE28" s="99"/>
      <c r="AF28" s="97"/>
      <c r="AG28" s="58"/>
      <c r="AH28" s="97"/>
      <c r="AI28" s="58"/>
      <c r="AJ28" s="97"/>
      <c r="AK28" s="58"/>
      <c r="AL28" s="97"/>
      <c r="AM28" s="58"/>
      <c r="AN28" s="97"/>
      <c r="AO28" s="58"/>
      <c r="AP28" s="97"/>
      <c r="AQ28" s="58"/>
      <c r="AR28" s="97"/>
      <c r="AS28" s="58"/>
      <c r="AT28" s="97"/>
      <c r="AU28" s="58"/>
      <c r="AV28" s="97"/>
      <c r="AW28" s="58"/>
      <c r="AX28" s="97"/>
      <c r="AY28" s="58"/>
      <c r="AZ28" s="97"/>
      <c r="BA28" s="58"/>
      <c r="BB28" s="97"/>
      <c r="BC28" s="58"/>
      <c r="BD28" s="97"/>
      <c r="BE28" s="58"/>
      <c r="BF28" s="58"/>
      <c r="BG28" s="58">
        <f t="shared" si="37"/>
        <v>0</v>
      </c>
      <c r="BH28" s="58">
        <f t="shared" si="125"/>
        <v>0</v>
      </c>
      <c r="BI28" s="39"/>
      <c r="BJ28" s="39"/>
      <c r="BK28" s="39"/>
      <c r="BL28" s="39"/>
      <c r="BM28" s="113"/>
      <c r="BN28" s="56"/>
      <c r="BO28" s="64"/>
      <c r="BP28" s="64"/>
      <c r="BQ28" s="64"/>
      <c r="BR28" s="58"/>
      <c r="BS28" s="60"/>
      <c r="BT28" s="60"/>
      <c r="BU28" s="60"/>
      <c r="BV28" s="60"/>
      <c r="BW28" s="60"/>
      <c r="BX28" s="52"/>
      <c r="BY28" s="62">
        <f t="shared" si="193"/>
        <v>0</v>
      </c>
      <c r="BZ28" s="51"/>
      <c r="CA28" s="56"/>
      <c r="CB28" s="55"/>
      <c r="CC28" s="56"/>
      <c r="CD28" s="55"/>
      <c r="CE28" s="56"/>
      <c r="CF28" s="55"/>
      <c r="CG28" s="56"/>
      <c r="CH28" s="55"/>
      <c r="CI28" s="56"/>
      <c r="CJ28" s="56"/>
      <c r="CK28" s="56"/>
      <c r="CL28" s="55"/>
      <c r="CM28" s="56"/>
      <c r="CN28" s="55"/>
      <c r="CO28" s="56"/>
      <c r="CP28" s="55"/>
      <c r="CQ28" s="63"/>
      <c r="CR28" s="55"/>
      <c r="CS28" s="56"/>
      <c r="CT28" s="55"/>
      <c r="CU28" s="56"/>
      <c r="CV28" s="55"/>
      <c r="CW28" s="56"/>
      <c r="CX28" s="55"/>
      <c r="CY28" s="56"/>
      <c r="CZ28" s="55"/>
      <c r="DA28" s="56"/>
      <c r="DB28" s="55"/>
      <c r="DC28" s="56"/>
      <c r="DD28" s="55"/>
      <c r="DE28" s="56"/>
      <c r="DF28" s="55"/>
      <c r="DG28" s="56"/>
      <c r="DH28" s="55"/>
      <c r="DI28" s="56"/>
      <c r="DJ28" s="55"/>
      <c r="DK28" s="56"/>
      <c r="DL28" s="55"/>
      <c r="DM28" s="56"/>
      <c r="DN28" s="55"/>
      <c r="DO28" s="56"/>
      <c r="DP28" s="55"/>
      <c r="DQ28" s="56"/>
      <c r="DR28" s="56"/>
      <c r="DS28" s="84">
        <f t="shared" si="126"/>
        <v>0</v>
      </c>
      <c r="DT28" s="84">
        <f t="shared" si="127"/>
        <v>0</v>
      </c>
      <c r="DU28" s="39"/>
      <c r="DV28" s="39"/>
      <c r="DW28" s="39"/>
      <c r="DX28" s="39"/>
      <c r="DY28" s="113"/>
      <c r="DZ28" s="56"/>
      <c r="EA28" s="64"/>
      <c r="EB28" s="64"/>
      <c r="EC28" s="64"/>
      <c r="ED28" s="58"/>
      <c r="EE28" s="60"/>
      <c r="EF28" s="60"/>
      <c r="EG28" s="60"/>
      <c r="EH28" s="60"/>
      <c r="EI28" s="60"/>
      <c r="EJ28" s="52">
        <f t="shared" si="194"/>
        <v>0</v>
      </c>
      <c r="EK28" s="62">
        <f t="shared" si="195"/>
        <v>0</v>
      </c>
      <c r="EL28" s="51">
        <f t="shared" si="196"/>
        <v>0</v>
      </c>
      <c r="EM28" s="56">
        <f t="shared" si="128"/>
        <v>0</v>
      </c>
      <c r="EN28" s="55">
        <f t="shared" si="129"/>
        <v>0</v>
      </c>
      <c r="EO28" s="56">
        <f t="shared" si="130"/>
        <v>0</v>
      </c>
      <c r="EP28" s="55">
        <f t="shared" si="131"/>
        <v>0</v>
      </c>
      <c r="EQ28" s="56">
        <f t="shared" si="132"/>
        <v>0</v>
      </c>
      <c r="ER28" s="55">
        <f t="shared" si="133"/>
        <v>0</v>
      </c>
      <c r="ES28" s="56">
        <f t="shared" si="134"/>
        <v>0</v>
      </c>
      <c r="ET28" s="55">
        <f t="shared" si="135"/>
        <v>0</v>
      </c>
      <c r="EU28" s="56">
        <f t="shared" si="136"/>
        <v>0</v>
      </c>
      <c r="EV28" s="56">
        <f t="shared" si="137"/>
        <v>0</v>
      </c>
      <c r="EW28" s="56">
        <f t="shared" si="138"/>
        <v>0</v>
      </c>
      <c r="EX28" s="55">
        <f t="shared" si="139"/>
        <v>0</v>
      </c>
      <c r="EY28" s="56">
        <f t="shared" si="140"/>
        <v>0</v>
      </c>
      <c r="EZ28" s="55">
        <f t="shared" si="141"/>
        <v>0</v>
      </c>
      <c r="FA28" s="56">
        <f t="shared" si="142"/>
        <v>0</v>
      </c>
      <c r="FB28" s="55">
        <f t="shared" si="143"/>
        <v>0</v>
      </c>
      <c r="FC28" s="63">
        <f t="shared" si="144"/>
        <v>0</v>
      </c>
      <c r="FD28" s="55">
        <f t="shared" si="145"/>
        <v>0</v>
      </c>
      <c r="FE28" s="56">
        <f t="shared" si="146"/>
        <v>0</v>
      </c>
      <c r="FF28" s="55">
        <f t="shared" si="147"/>
        <v>0</v>
      </c>
      <c r="FG28" s="56">
        <f t="shared" si="148"/>
        <v>0</v>
      </c>
      <c r="FH28" s="55">
        <f t="shared" si="149"/>
        <v>0</v>
      </c>
      <c r="FI28" s="56">
        <f t="shared" si="150"/>
        <v>0</v>
      </c>
      <c r="FJ28" s="55">
        <f t="shared" si="151"/>
        <v>0</v>
      </c>
      <c r="FK28" s="56">
        <f t="shared" si="152"/>
        <v>0</v>
      </c>
      <c r="FL28" s="55">
        <f t="shared" si="153"/>
        <v>0</v>
      </c>
      <c r="FM28" s="56">
        <f t="shared" si="154"/>
        <v>0</v>
      </c>
      <c r="FN28" s="55">
        <f t="shared" si="155"/>
        <v>0</v>
      </c>
      <c r="FO28" s="56">
        <f t="shared" si="156"/>
        <v>0</v>
      </c>
      <c r="FP28" s="55">
        <f t="shared" si="157"/>
        <v>0</v>
      </c>
      <c r="FQ28" s="56">
        <f t="shared" si="158"/>
        <v>0</v>
      </c>
      <c r="FR28" s="55"/>
      <c r="FS28" s="56">
        <f t="shared" si="158"/>
        <v>0</v>
      </c>
      <c r="FT28" s="55">
        <f t="shared" si="159"/>
        <v>0</v>
      </c>
      <c r="FU28" s="56">
        <f t="shared" si="160"/>
        <v>0</v>
      </c>
      <c r="FV28" s="55">
        <f t="shared" si="161"/>
        <v>0</v>
      </c>
      <c r="FW28" s="56">
        <f t="shared" si="162"/>
        <v>0</v>
      </c>
      <c r="FX28" s="55">
        <f t="shared" si="163"/>
        <v>0</v>
      </c>
      <c r="FY28" s="56">
        <f t="shared" si="164"/>
        <v>0</v>
      </c>
      <c r="FZ28" s="55">
        <f t="shared" si="165"/>
        <v>0</v>
      </c>
      <c r="GA28" s="56">
        <f t="shared" si="166"/>
        <v>0</v>
      </c>
      <c r="GB28" s="55">
        <f t="shared" si="167"/>
        <v>0</v>
      </c>
      <c r="GC28" s="56">
        <f t="shared" si="168"/>
        <v>0</v>
      </c>
      <c r="GD28" s="56">
        <f t="shared" si="169"/>
        <v>0</v>
      </c>
      <c r="GE28" s="84">
        <f t="shared" si="170"/>
        <v>0</v>
      </c>
      <c r="GF28" s="84">
        <f t="shared" si="171"/>
        <v>0</v>
      </c>
      <c r="GG28" s="39"/>
      <c r="GH28" s="39"/>
      <c r="GI28" s="39"/>
      <c r="GJ28" s="39"/>
      <c r="GL28" s="8"/>
      <c r="GM28" s="8"/>
      <c r="GN28" s="1"/>
      <c r="GO28" s="9"/>
      <c r="GP28" s="11"/>
      <c r="GQ28" s="1"/>
      <c r="GR28" s="34"/>
    </row>
    <row r="29" spans="1:200" ht="24.95" hidden="1" customHeight="1" x14ac:dyDescent="0.3">
      <c r="A29" s="113"/>
      <c r="B29" s="47"/>
      <c r="C29" s="66"/>
      <c r="D29" s="48"/>
      <c r="E29" s="48"/>
      <c r="F29" s="48"/>
      <c r="G29" s="48"/>
      <c r="H29" s="48"/>
      <c r="I29" s="48"/>
      <c r="J29" s="48"/>
      <c r="K29" s="48"/>
      <c r="L29" s="48"/>
      <c r="M29" s="98">
        <f t="shared" si="197"/>
        <v>0</v>
      </c>
      <c r="N29" s="94"/>
      <c r="O29" s="58"/>
      <c r="P29" s="94"/>
      <c r="Q29" s="58"/>
      <c r="R29" s="94"/>
      <c r="S29" s="58"/>
      <c r="T29" s="94"/>
      <c r="U29" s="58"/>
      <c r="V29" s="97"/>
      <c r="W29" s="58"/>
      <c r="X29" s="58"/>
      <c r="Y29" s="58"/>
      <c r="Z29" s="97"/>
      <c r="AA29" s="58"/>
      <c r="AB29" s="97"/>
      <c r="AC29" s="58"/>
      <c r="AD29" s="97"/>
      <c r="AE29" s="99"/>
      <c r="AF29" s="97"/>
      <c r="AG29" s="58"/>
      <c r="AH29" s="97"/>
      <c r="AI29" s="58"/>
      <c r="AJ29" s="97"/>
      <c r="AK29" s="58"/>
      <c r="AL29" s="97"/>
      <c r="AM29" s="58"/>
      <c r="AN29" s="97"/>
      <c r="AO29" s="58"/>
      <c r="AP29" s="97"/>
      <c r="AQ29" s="58"/>
      <c r="AR29" s="97"/>
      <c r="AS29" s="58"/>
      <c r="AT29" s="97"/>
      <c r="AU29" s="58"/>
      <c r="AV29" s="97"/>
      <c r="AW29" s="58"/>
      <c r="AX29" s="97"/>
      <c r="AY29" s="58"/>
      <c r="AZ29" s="97"/>
      <c r="BA29" s="58"/>
      <c r="BB29" s="97"/>
      <c r="BC29" s="58"/>
      <c r="BD29" s="97"/>
      <c r="BE29" s="58"/>
      <c r="BF29" s="58"/>
      <c r="BG29" s="58">
        <f t="shared" si="37"/>
        <v>0</v>
      </c>
      <c r="BH29" s="58">
        <f t="shared" si="125"/>
        <v>0</v>
      </c>
      <c r="BI29" s="39"/>
      <c r="BJ29" s="39"/>
      <c r="BK29" s="39"/>
      <c r="BL29" s="39"/>
      <c r="BM29" s="113"/>
      <c r="BN29" s="47"/>
      <c r="BO29" s="66"/>
      <c r="BP29" s="48"/>
      <c r="BQ29" s="48"/>
      <c r="BR29" s="48"/>
      <c r="BS29" s="48"/>
      <c r="BT29" s="48"/>
      <c r="BU29" s="48"/>
      <c r="BV29" s="48"/>
      <c r="BW29" s="48"/>
      <c r="BX29" s="47"/>
      <c r="BY29" s="62">
        <f t="shared" si="193"/>
        <v>0</v>
      </c>
      <c r="BZ29" s="51"/>
      <c r="CA29" s="56"/>
      <c r="CB29" s="55"/>
      <c r="CC29" s="56"/>
      <c r="CD29" s="55"/>
      <c r="CE29" s="56"/>
      <c r="CF29" s="55"/>
      <c r="CG29" s="56"/>
      <c r="CH29" s="55"/>
      <c r="CI29" s="56"/>
      <c r="CJ29" s="56"/>
      <c r="CK29" s="56"/>
      <c r="CL29" s="55"/>
      <c r="CM29" s="56"/>
      <c r="CN29" s="55"/>
      <c r="CO29" s="56"/>
      <c r="CP29" s="55"/>
      <c r="CQ29" s="63"/>
      <c r="CR29" s="55"/>
      <c r="CS29" s="56"/>
      <c r="CT29" s="55"/>
      <c r="CU29" s="56"/>
      <c r="CV29" s="55"/>
      <c r="CW29" s="56"/>
      <c r="CX29" s="55"/>
      <c r="CY29" s="56"/>
      <c r="CZ29" s="55"/>
      <c r="DA29" s="56"/>
      <c r="DB29" s="55"/>
      <c r="DC29" s="56"/>
      <c r="DD29" s="55"/>
      <c r="DE29" s="56"/>
      <c r="DF29" s="55"/>
      <c r="DG29" s="56"/>
      <c r="DH29" s="55"/>
      <c r="DI29" s="56"/>
      <c r="DJ29" s="55"/>
      <c r="DK29" s="56"/>
      <c r="DL29" s="55"/>
      <c r="DM29" s="56"/>
      <c r="DN29" s="55"/>
      <c r="DO29" s="56"/>
      <c r="DP29" s="55"/>
      <c r="DQ29" s="56"/>
      <c r="DR29" s="56"/>
      <c r="DS29" s="84">
        <f t="shared" si="126"/>
        <v>0</v>
      </c>
      <c r="DT29" s="84">
        <f t="shared" si="127"/>
        <v>0</v>
      </c>
      <c r="DU29" s="39"/>
      <c r="DV29" s="39"/>
      <c r="DW29" s="39"/>
      <c r="DX29" s="39"/>
      <c r="DY29" s="113"/>
      <c r="DZ29" s="47"/>
      <c r="EA29" s="66"/>
      <c r="EB29" s="48"/>
      <c r="EC29" s="48"/>
      <c r="ED29" s="48"/>
      <c r="EE29" s="48"/>
      <c r="EF29" s="48"/>
      <c r="EG29" s="48"/>
      <c r="EH29" s="48"/>
      <c r="EI29" s="48"/>
      <c r="EJ29" s="47">
        <f t="shared" si="194"/>
        <v>0</v>
      </c>
      <c r="EK29" s="62">
        <f t="shared" si="195"/>
        <v>0</v>
      </c>
      <c r="EL29" s="51">
        <f t="shared" si="196"/>
        <v>0</v>
      </c>
      <c r="EM29" s="56">
        <f t="shared" si="128"/>
        <v>0</v>
      </c>
      <c r="EN29" s="55">
        <f t="shared" si="129"/>
        <v>0</v>
      </c>
      <c r="EO29" s="56">
        <f t="shared" si="130"/>
        <v>0</v>
      </c>
      <c r="EP29" s="55">
        <f t="shared" si="131"/>
        <v>0</v>
      </c>
      <c r="EQ29" s="56">
        <f t="shared" si="132"/>
        <v>0</v>
      </c>
      <c r="ER29" s="55">
        <f t="shared" si="133"/>
        <v>0</v>
      </c>
      <c r="ES29" s="56">
        <f t="shared" si="134"/>
        <v>0</v>
      </c>
      <c r="ET29" s="55">
        <f t="shared" si="135"/>
        <v>0</v>
      </c>
      <c r="EU29" s="56">
        <f t="shared" si="136"/>
        <v>0</v>
      </c>
      <c r="EV29" s="56">
        <f t="shared" si="137"/>
        <v>0</v>
      </c>
      <c r="EW29" s="56">
        <f t="shared" si="138"/>
        <v>0</v>
      </c>
      <c r="EX29" s="55">
        <f t="shared" si="139"/>
        <v>0</v>
      </c>
      <c r="EY29" s="56">
        <f t="shared" si="140"/>
        <v>0</v>
      </c>
      <c r="EZ29" s="55">
        <f t="shared" si="141"/>
        <v>0</v>
      </c>
      <c r="FA29" s="56">
        <f t="shared" si="142"/>
        <v>0</v>
      </c>
      <c r="FB29" s="55">
        <f t="shared" si="143"/>
        <v>0</v>
      </c>
      <c r="FC29" s="63">
        <f t="shared" si="144"/>
        <v>0</v>
      </c>
      <c r="FD29" s="55">
        <f t="shared" si="145"/>
        <v>0</v>
      </c>
      <c r="FE29" s="56">
        <f t="shared" si="146"/>
        <v>0</v>
      </c>
      <c r="FF29" s="55">
        <f t="shared" si="147"/>
        <v>0</v>
      </c>
      <c r="FG29" s="56">
        <f t="shared" si="148"/>
        <v>0</v>
      </c>
      <c r="FH29" s="55">
        <f t="shared" si="149"/>
        <v>0</v>
      </c>
      <c r="FI29" s="56">
        <f t="shared" si="150"/>
        <v>0</v>
      </c>
      <c r="FJ29" s="55">
        <f t="shared" si="151"/>
        <v>0</v>
      </c>
      <c r="FK29" s="56">
        <f t="shared" si="152"/>
        <v>0</v>
      </c>
      <c r="FL29" s="55">
        <f t="shared" si="153"/>
        <v>0</v>
      </c>
      <c r="FM29" s="56">
        <f t="shared" si="154"/>
        <v>0</v>
      </c>
      <c r="FN29" s="55">
        <f t="shared" si="155"/>
        <v>0</v>
      </c>
      <c r="FO29" s="56">
        <f t="shared" si="156"/>
        <v>0</v>
      </c>
      <c r="FP29" s="55">
        <f t="shared" si="157"/>
        <v>0</v>
      </c>
      <c r="FQ29" s="56">
        <f t="shared" si="158"/>
        <v>0</v>
      </c>
      <c r="FR29" s="55"/>
      <c r="FS29" s="56">
        <f t="shared" si="158"/>
        <v>0</v>
      </c>
      <c r="FT29" s="55">
        <f t="shared" si="159"/>
        <v>0</v>
      </c>
      <c r="FU29" s="56">
        <f t="shared" si="160"/>
        <v>0</v>
      </c>
      <c r="FV29" s="55">
        <f t="shared" si="161"/>
        <v>0</v>
      </c>
      <c r="FW29" s="56">
        <f t="shared" si="162"/>
        <v>0</v>
      </c>
      <c r="FX29" s="55">
        <f t="shared" si="163"/>
        <v>0</v>
      </c>
      <c r="FY29" s="56">
        <f t="shared" si="164"/>
        <v>0</v>
      </c>
      <c r="FZ29" s="55">
        <f t="shared" si="165"/>
        <v>0</v>
      </c>
      <c r="GA29" s="56">
        <f t="shared" si="166"/>
        <v>0</v>
      </c>
      <c r="GB29" s="55">
        <f t="shared" si="167"/>
        <v>0</v>
      </c>
      <c r="GC29" s="56">
        <f t="shared" si="168"/>
        <v>0</v>
      </c>
      <c r="GD29" s="56">
        <f t="shared" si="169"/>
        <v>0</v>
      </c>
      <c r="GE29" s="84">
        <f t="shared" si="170"/>
        <v>0</v>
      </c>
      <c r="GF29" s="84">
        <f t="shared" si="171"/>
        <v>0</v>
      </c>
      <c r="GG29" s="39"/>
      <c r="GH29" s="39"/>
      <c r="GI29" s="39"/>
      <c r="GJ29" s="39"/>
      <c r="GL29" s="8"/>
      <c r="GM29" s="8"/>
      <c r="GN29" s="1"/>
      <c r="GO29" s="9"/>
      <c r="GP29" s="11"/>
      <c r="GQ29" s="1"/>
      <c r="GR29" s="34"/>
    </row>
    <row r="30" spans="1:200" ht="24.95" hidden="1" customHeight="1" x14ac:dyDescent="0.3">
      <c r="A30" s="113"/>
      <c r="B30" s="47"/>
      <c r="C30" s="66"/>
      <c r="D30" s="48"/>
      <c r="E30" s="48"/>
      <c r="F30" s="48"/>
      <c r="G30" s="48"/>
      <c r="H30" s="48"/>
      <c r="I30" s="48"/>
      <c r="J30" s="48"/>
      <c r="K30" s="48"/>
      <c r="L30" s="48"/>
      <c r="M30" s="98">
        <f t="shared" si="197"/>
        <v>0</v>
      </c>
      <c r="N30" s="94"/>
      <c r="O30" s="58"/>
      <c r="P30" s="94"/>
      <c r="Q30" s="58"/>
      <c r="R30" s="94"/>
      <c r="S30" s="58"/>
      <c r="T30" s="94"/>
      <c r="U30" s="58"/>
      <c r="V30" s="97"/>
      <c r="W30" s="58"/>
      <c r="X30" s="58"/>
      <c r="Y30" s="58"/>
      <c r="Z30" s="97"/>
      <c r="AA30" s="58"/>
      <c r="AB30" s="97"/>
      <c r="AC30" s="58"/>
      <c r="AD30" s="97"/>
      <c r="AE30" s="99"/>
      <c r="AF30" s="97"/>
      <c r="AG30" s="58"/>
      <c r="AH30" s="97"/>
      <c r="AI30" s="58"/>
      <c r="AJ30" s="97"/>
      <c r="AK30" s="58"/>
      <c r="AL30" s="97"/>
      <c r="AM30" s="58"/>
      <c r="AN30" s="97"/>
      <c r="AO30" s="58"/>
      <c r="AP30" s="97"/>
      <c r="AQ30" s="58"/>
      <c r="AR30" s="97"/>
      <c r="AS30" s="58"/>
      <c r="AT30" s="97"/>
      <c r="AU30" s="58"/>
      <c r="AV30" s="97"/>
      <c r="AW30" s="58"/>
      <c r="AX30" s="97"/>
      <c r="AY30" s="58"/>
      <c r="AZ30" s="97"/>
      <c r="BA30" s="58"/>
      <c r="BB30" s="97"/>
      <c r="BC30" s="58"/>
      <c r="BD30" s="97"/>
      <c r="BE30" s="58"/>
      <c r="BF30" s="58"/>
      <c r="BG30" s="58">
        <f t="shared" si="37"/>
        <v>0</v>
      </c>
      <c r="BH30" s="58">
        <f t="shared" si="125"/>
        <v>0</v>
      </c>
      <c r="BI30" s="39"/>
      <c r="BJ30" s="39"/>
      <c r="BK30" s="39"/>
      <c r="BL30" s="39"/>
      <c r="BM30" s="113"/>
      <c r="BN30" s="47"/>
      <c r="BO30" s="66"/>
      <c r="BP30" s="48"/>
      <c r="BQ30" s="48"/>
      <c r="BR30" s="48"/>
      <c r="BS30" s="48"/>
      <c r="BT30" s="48"/>
      <c r="BU30" s="48"/>
      <c r="BV30" s="48"/>
      <c r="BW30" s="48"/>
      <c r="BX30" s="47"/>
      <c r="BY30" s="62">
        <f t="shared" si="193"/>
        <v>0</v>
      </c>
      <c r="BZ30" s="51"/>
      <c r="CA30" s="56"/>
      <c r="CB30" s="55"/>
      <c r="CC30" s="56"/>
      <c r="CD30" s="55"/>
      <c r="CE30" s="56"/>
      <c r="CF30" s="55"/>
      <c r="CG30" s="56"/>
      <c r="CH30" s="55"/>
      <c r="CI30" s="56"/>
      <c r="CJ30" s="56"/>
      <c r="CK30" s="56"/>
      <c r="CL30" s="55"/>
      <c r="CM30" s="56"/>
      <c r="CN30" s="55"/>
      <c r="CO30" s="56"/>
      <c r="CP30" s="55"/>
      <c r="CQ30" s="63"/>
      <c r="CR30" s="55"/>
      <c r="CS30" s="56"/>
      <c r="CT30" s="55"/>
      <c r="CU30" s="56"/>
      <c r="CV30" s="55"/>
      <c r="CW30" s="56"/>
      <c r="CX30" s="55"/>
      <c r="CY30" s="56"/>
      <c r="CZ30" s="55"/>
      <c r="DA30" s="56"/>
      <c r="DB30" s="55"/>
      <c r="DC30" s="56"/>
      <c r="DD30" s="55"/>
      <c r="DE30" s="56"/>
      <c r="DF30" s="55"/>
      <c r="DG30" s="56"/>
      <c r="DH30" s="55"/>
      <c r="DI30" s="56"/>
      <c r="DJ30" s="55"/>
      <c r="DK30" s="56"/>
      <c r="DL30" s="55"/>
      <c r="DM30" s="56"/>
      <c r="DN30" s="55"/>
      <c r="DO30" s="56"/>
      <c r="DP30" s="55"/>
      <c r="DQ30" s="56"/>
      <c r="DR30" s="56"/>
      <c r="DS30" s="84">
        <f t="shared" si="126"/>
        <v>0</v>
      </c>
      <c r="DT30" s="84">
        <f t="shared" si="127"/>
        <v>0</v>
      </c>
      <c r="DU30" s="39"/>
      <c r="DV30" s="39"/>
      <c r="DW30" s="39"/>
      <c r="DX30" s="39"/>
      <c r="DY30" s="113"/>
      <c r="DZ30" s="47"/>
      <c r="EA30" s="66"/>
      <c r="EB30" s="48"/>
      <c r="EC30" s="48"/>
      <c r="ED30" s="48"/>
      <c r="EE30" s="48"/>
      <c r="EF30" s="48"/>
      <c r="EG30" s="48"/>
      <c r="EH30" s="48"/>
      <c r="EI30" s="48"/>
      <c r="EJ30" s="47">
        <f t="shared" si="194"/>
        <v>0</v>
      </c>
      <c r="EK30" s="62">
        <f t="shared" si="195"/>
        <v>0</v>
      </c>
      <c r="EL30" s="51">
        <f t="shared" si="196"/>
        <v>0</v>
      </c>
      <c r="EM30" s="56">
        <f t="shared" si="128"/>
        <v>0</v>
      </c>
      <c r="EN30" s="55">
        <f t="shared" si="129"/>
        <v>0</v>
      </c>
      <c r="EO30" s="56">
        <f t="shared" si="130"/>
        <v>0</v>
      </c>
      <c r="EP30" s="55">
        <f t="shared" si="131"/>
        <v>0</v>
      </c>
      <c r="EQ30" s="56">
        <f t="shared" si="132"/>
        <v>0</v>
      </c>
      <c r="ER30" s="55">
        <f t="shared" si="133"/>
        <v>0</v>
      </c>
      <c r="ES30" s="56">
        <f t="shared" si="134"/>
        <v>0</v>
      </c>
      <c r="ET30" s="55">
        <f t="shared" si="135"/>
        <v>0</v>
      </c>
      <c r="EU30" s="56">
        <f t="shared" si="136"/>
        <v>0</v>
      </c>
      <c r="EV30" s="56">
        <f t="shared" si="137"/>
        <v>0</v>
      </c>
      <c r="EW30" s="56">
        <f t="shared" si="138"/>
        <v>0</v>
      </c>
      <c r="EX30" s="55">
        <f t="shared" si="139"/>
        <v>0</v>
      </c>
      <c r="EY30" s="56">
        <f t="shared" si="140"/>
        <v>0</v>
      </c>
      <c r="EZ30" s="55">
        <f t="shared" si="141"/>
        <v>0</v>
      </c>
      <c r="FA30" s="56">
        <f t="shared" si="142"/>
        <v>0</v>
      </c>
      <c r="FB30" s="55">
        <f t="shared" si="143"/>
        <v>0</v>
      </c>
      <c r="FC30" s="63">
        <f t="shared" si="144"/>
        <v>0</v>
      </c>
      <c r="FD30" s="55">
        <f t="shared" si="145"/>
        <v>0</v>
      </c>
      <c r="FE30" s="56">
        <f t="shared" si="146"/>
        <v>0</v>
      </c>
      <c r="FF30" s="55">
        <f t="shared" si="147"/>
        <v>0</v>
      </c>
      <c r="FG30" s="56">
        <f t="shared" si="148"/>
        <v>0</v>
      </c>
      <c r="FH30" s="55">
        <f t="shared" si="149"/>
        <v>0</v>
      </c>
      <c r="FI30" s="56">
        <f t="shared" si="150"/>
        <v>0</v>
      </c>
      <c r="FJ30" s="55">
        <f t="shared" si="151"/>
        <v>0</v>
      </c>
      <c r="FK30" s="56">
        <f t="shared" si="152"/>
        <v>0</v>
      </c>
      <c r="FL30" s="55">
        <f t="shared" si="153"/>
        <v>0</v>
      </c>
      <c r="FM30" s="56">
        <f t="shared" si="154"/>
        <v>0</v>
      </c>
      <c r="FN30" s="55">
        <f t="shared" si="155"/>
        <v>0</v>
      </c>
      <c r="FO30" s="56">
        <f t="shared" si="156"/>
        <v>0</v>
      </c>
      <c r="FP30" s="55">
        <f t="shared" si="157"/>
        <v>0</v>
      </c>
      <c r="FQ30" s="56">
        <f t="shared" si="158"/>
        <v>0</v>
      </c>
      <c r="FR30" s="55"/>
      <c r="FS30" s="56">
        <f t="shared" si="158"/>
        <v>0</v>
      </c>
      <c r="FT30" s="55">
        <f t="shared" si="159"/>
        <v>0</v>
      </c>
      <c r="FU30" s="56">
        <f t="shared" si="160"/>
        <v>0</v>
      </c>
      <c r="FV30" s="55">
        <f t="shared" si="161"/>
        <v>0</v>
      </c>
      <c r="FW30" s="56">
        <f t="shared" si="162"/>
        <v>0</v>
      </c>
      <c r="FX30" s="55">
        <f t="shared" si="163"/>
        <v>0</v>
      </c>
      <c r="FY30" s="56">
        <f t="shared" si="164"/>
        <v>0</v>
      </c>
      <c r="FZ30" s="55">
        <f t="shared" si="165"/>
        <v>0</v>
      </c>
      <c r="GA30" s="56">
        <f t="shared" si="166"/>
        <v>0</v>
      </c>
      <c r="GB30" s="55">
        <f t="shared" si="167"/>
        <v>0</v>
      </c>
      <c r="GC30" s="56">
        <f t="shared" si="168"/>
        <v>0</v>
      </c>
      <c r="GD30" s="56">
        <f t="shared" si="169"/>
        <v>0</v>
      </c>
      <c r="GE30" s="84">
        <f t="shared" si="170"/>
        <v>0</v>
      </c>
      <c r="GF30" s="84">
        <f t="shared" si="171"/>
        <v>0</v>
      </c>
      <c r="GG30" s="39"/>
      <c r="GH30" s="39"/>
      <c r="GI30" s="39"/>
      <c r="GJ30" s="39"/>
      <c r="GL30" s="8"/>
      <c r="GM30" s="8"/>
      <c r="GN30" s="1"/>
      <c r="GO30" s="9"/>
      <c r="GP30" s="11"/>
      <c r="GQ30" s="1"/>
      <c r="GR30" s="34"/>
    </row>
    <row r="31" spans="1:200" ht="24.95" hidden="1" customHeight="1" x14ac:dyDescent="0.3">
      <c r="A31" s="113"/>
      <c r="B31" s="47"/>
      <c r="C31" s="66"/>
      <c r="D31" s="48"/>
      <c r="E31" s="48"/>
      <c r="F31" s="48"/>
      <c r="G31" s="48"/>
      <c r="H31" s="48"/>
      <c r="I31" s="48"/>
      <c r="J31" s="48"/>
      <c r="K31" s="48"/>
      <c r="L31" s="48"/>
      <c r="M31" s="98">
        <f t="shared" si="197"/>
        <v>0</v>
      </c>
      <c r="N31" s="94"/>
      <c r="O31" s="58"/>
      <c r="P31" s="94"/>
      <c r="Q31" s="58"/>
      <c r="R31" s="94"/>
      <c r="S31" s="58"/>
      <c r="T31" s="94"/>
      <c r="U31" s="58"/>
      <c r="V31" s="97"/>
      <c r="W31" s="58"/>
      <c r="X31" s="58"/>
      <c r="Y31" s="58"/>
      <c r="Z31" s="97"/>
      <c r="AA31" s="58"/>
      <c r="AB31" s="97"/>
      <c r="AC31" s="58"/>
      <c r="AD31" s="97"/>
      <c r="AE31" s="99"/>
      <c r="AF31" s="97"/>
      <c r="AG31" s="58"/>
      <c r="AH31" s="97"/>
      <c r="AI31" s="58"/>
      <c r="AJ31" s="97"/>
      <c r="AK31" s="58"/>
      <c r="AL31" s="97"/>
      <c r="AM31" s="58"/>
      <c r="AN31" s="97"/>
      <c r="AO31" s="58"/>
      <c r="AP31" s="97"/>
      <c r="AQ31" s="58"/>
      <c r="AR31" s="97"/>
      <c r="AS31" s="58"/>
      <c r="AT31" s="97"/>
      <c r="AU31" s="58"/>
      <c r="AV31" s="97"/>
      <c r="AW31" s="58"/>
      <c r="AX31" s="97"/>
      <c r="AY31" s="58"/>
      <c r="AZ31" s="97"/>
      <c r="BA31" s="58"/>
      <c r="BB31" s="97"/>
      <c r="BC31" s="58"/>
      <c r="BD31" s="97"/>
      <c r="BE31" s="58"/>
      <c r="BF31" s="58"/>
      <c r="BG31" s="58">
        <f t="shared" si="37"/>
        <v>0</v>
      </c>
      <c r="BH31" s="58">
        <f t="shared" si="125"/>
        <v>0</v>
      </c>
      <c r="BI31" s="39"/>
      <c r="BJ31" s="39"/>
      <c r="BK31" s="39"/>
      <c r="BL31" s="39"/>
      <c r="BM31" s="113"/>
      <c r="BN31" s="47"/>
      <c r="BO31" s="66"/>
      <c r="BP31" s="48"/>
      <c r="BQ31" s="48"/>
      <c r="BR31" s="48"/>
      <c r="BS31" s="48"/>
      <c r="BT31" s="48"/>
      <c r="BU31" s="48"/>
      <c r="BV31" s="48"/>
      <c r="BW31" s="48"/>
      <c r="BX31" s="47"/>
      <c r="BY31" s="62">
        <f t="shared" si="193"/>
        <v>0</v>
      </c>
      <c r="BZ31" s="51"/>
      <c r="CA31" s="56"/>
      <c r="CB31" s="55"/>
      <c r="CC31" s="56"/>
      <c r="CD31" s="55"/>
      <c r="CE31" s="56"/>
      <c r="CF31" s="55"/>
      <c r="CG31" s="56"/>
      <c r="CH31" s="55"/>
      <c r="CI31" s="56"/>
      <c r="CJ31" s="56"/>
      <c r="CK31" s="56"/>
      <c r="CL31" s="55"/>
      <c r="CM31" s="56"/>
      <c r="CN31" s="55"/>
      <c r="CO31" s="56"/>
      <c r="CP31" s="55"/>
      <c r="CQ31" s="63"/>
      <c r="CR31" s="55"/>
      <c r="CS31" s="56"/>
      <c r="CT31" s="55"/>
      <c r="CU31" s="56"/>
      <c r="CV31" s="55"/>
      <c r="CW31" s="56"/>
      <c r="CX31" s="55"/>
      <c r="CY31" s="56"/>
      <c r="CZ31" s="55"/>
      <c r="DA31" s="56"/>
      <c r="DB31" s="55"/>
      <c r="DC31" s="56"/>
      <c r="DD31" s="55"/>
      <c r="DE31" s="56"/>
      <c r="DF31" s="55"/>
      <c r="DG31" s="56"/>
      <c r="DH31" s="55"/>
      <c r="DI31" s="56"/>
      <c r="DJ31" s="55"/>
      <c r="DK31" s="56"/>
      <c r="DL31" s="55"/>
      <c r="DM31" s="56"/>
      <c r="DN31" s="55"/>
      <c r="DO31" s="56"/>
      <c r="DP31" s="55"/>
      <c r="DQ31" s="56"/>
      <c r="DR31" s="56"/>
      <c r="DS31" s="84">
        <f t="shared" si="126"/>
        <v>0</v>
      </c>
      <c r="DT31" s="84">
        <f t="shared" si="127"/>
        <v>0</v>
      </c>
      <c r="DU31" s="39"/>
      <c r="DV31" s="39"/>
      <c r="DW31" s="39"/>
      <c r="DX31" s="39"/>
      <c r="DY31" s="113"/>
      <c r="DZ31" s="47"/>
      <c r="EA31" s="66"/>
      <c r="EB31" s="48"/>
      <c r="EC31" s="48"/>
      <c r="ED31" s="48"/>
      <c r="EE31" s="48"/>
      <c r="EF31" s="48"/>
      <c r="EG31" s="48"/>
      <c r="EH31" s="48"/>
      <c r="EI31" s="48"/>
      <c r="EJ31" s="47">
        <f t="shared" si="194"/>
        <v>0</v>
      </c>
      <c r="EK31" s="62">
        <f t="shared" si="195"/>
        <v>0</v>
      </c>
      <c r="EL31" s="51">
        <f t="shared" si="196"/>
        <v>0</v>
      </c>
      <c r="EM31" s="56">
        <f t="shared" si="128"/>
        <v>0</v>
      </c>
      <c r="EN31" s="55">
        <f t="shared" si="129"/>
        <v>0</v>
      </c>
      <c r="EO31" s="56">
        <f t="shared" si="130"/>
        <v>0</v>
      </c>
      <c r="EP31" s="55">
        <f t="shared" si="131"/>
        <v>0</v>
      </c>
      <c r="EQ31" s="56">
        <f t="shared" si="132"/>
        <v>0</v>
      </c>
      <c r="ER31" s="55">
        <f t="shared" si="133"/>
        <v>0</v>
      </c>
      <c r="ES31" s="56">
        <f t="shared" si="134"/>
        <v>0</v>
      </c>
      <c r="ET31" s="55">
        <f t="shared" si="135"/>
        <v>0</v>
      </c>
      <c r="EU31" s="56">
        <f t="shared" si="136"/>
        <v>0</v>
      </c>
      <c r="EV31" s="56">
        <f t="shared" si="137"/>
        <v>0</v>
      </c>
      <c r="EW31" s="56">
        <f t="shared" si="138"/>
        <v>0</v>
      </c>
      <c r="EX31" s="55">
        <f t="shared" si="139"/>
        <v>0</v>
      </c>
      <c r="EY31" s="56">
        <f t="shared" si="140"/>
        <v>0</v>
      </c>
      <c r="EZ31" s="55">
        <f t="shared" si="141"/>
        <v>0</v>
      </c>
      <c r="FA31" s="56">
        <f t="shared" si="142"/>
        <v>0</v>
      </c>
      <c r="FB31" s="55">
        <f t="shared" si="143"/>
        <v>0</v>
      </c>
      <c r="FC31" s="63">
        <f t="shared" si="144"/>
        <v>0</v>
      </c>
      <c r="FD31" s="55">
        <f t="shared" si="145"/>
        <v>0</v>
      </c>
      <c r="FE31" s="56">
        <f t="shared" si="146"/>
        <v>0</v>
      </c>
      <c r="FF31" s="55">
        <f t="shared" si="147"/>
        <v>0</v>
      </c>
      <c r="FG31" s="56">
        <f t="shared" si="148"/>
        <v>0</v>
      </c>
      <c r="FH31" s="55">
        <f t="shared" si="149"/>
        <v>0</v>
      </c>
      <c r="FI31" s="56">
        <f t="shared" si="150"/>
        <v>0</v>
      </c>
      <c r="FJ31" s="55">
        <f t="shared" si="151"/>
        <v>0</v>
      </c>
      <c r="FK31" s="56">
        <f t="shared" si="152"/>
        <v>0</v>
      </c>
      <c r="FL31" s="55">
        <f t="shared" si="153"/>
        <v>0</v>
      </c>
      <c r="FM31" s="56">
        <f t="shared" si="154"/>
        <v>0</v>
      </c>
      <c r="FN31" s="55">
        <f t="shared" si="155"/>
        <v>0</v>
      </c>
      <c r="FO31" s="56">
        <f t="shared" si="156"/>
        <v>0</v>
      </c>
      <c r="FP31" s="55">
        <f t="shared" si="157"/>
        <v>0</v>
      </c>
      <c r="FQ31" s="56">
        <f t="shared" si="158"/>
        <v>0</v>
      </c>
      <c r="FR31" s="55"/>
      <c r="FS31" s="56">
        <f t="shared" si="158"/>
        <v>0</v>
      </c>
      <c r="FT31" s="55">
        <f t="shared" si="159"/>
        <v>0</v>
      </c>
      <c r="FU31" s="56">
        <f t="shared" si="160"/>
        <v>0</v>
      </c>
      <c r="FV31" s="55">
        <f t="shared" si="161"/>
        <v>0</v>
      </c>
      <c r="FW31" s="56">
        <f t="shared" si="162"/>
        <v>0</v>
      </c>
      <c r="FX31" s="55">
        <f t="shared" si="163"/>
        <v>0</v>
      </c>
      <c r="FY31" s="56">
        <f t="shared" si="164"/>
        <v>0</v>
      </c>
      <c r="FZ31" s="55">
        <f t="shared" si="165"/>
        <v>0</v>
      </c>
      <c r="GA31" s="56">
        <f t="shared" si="166"/>
        <v>0</v>
      </c>
      <c r="GB31" s="55">
        <f t="shared" si="167"/>
        <v>0</v>
      </c>
      <c r="GC31" s="56">
        <f t="shared" si="168"/>
        <v>0</v>
      </c>
      <c r="GD31" s="56">
        <f t="shared" si="169"/>
        <v>0</v>
      </c>
      <c r="GE31" s="84">
        <f t="shared" si="170"/>
        <v>0</v>
      </c>
      <c r="GF31" s="84">
        <f t="shared" si="171"/>
        <v>0</v>
      </c>
      <c r="GG31" s="39"/>
      <c r="GH31" s="39"/>
      <c r="GI31" s="39"/>
      <c r="GJ31" s="39"/>
      <c r="GL31" s="8"/>
      <c r="GM31" s="8"/>
      <c r="GN31" s="1"/>
      <c r="GO31" s="9"/>
      <c r="GP31" s="11"/>
      <c r="GQ31" s="4"/>
      <c r="GR31" s="34"/>
    </row>
    <row r="32" spans="1:200" ht="24.95" hidden="1" customHeight="1" x14ac:dyDescent="0.3">
      <c r="A32" s="113"/>
      <c r="B32" s="67"/>
      <c r="C32" s="66"/>
      <c r="D32" s="113"/>
      <c r="E32" s="113"/>
      <c r="F32" s="113"/>
      <c r="G32" s="113"/>
      <c r="H32" s="113"/>
      <c r="I32" s="113"/>
      <c r="J32" s="113"/>
      <c r="K32" s="113"/>
      <c r="L32" s="113"/>
      <c r="M32" s="98">
        <f t="shared" si="197"/>
        <v>0</v>
      </c>
      <c r="N32" s="94"/>
      <c r="O32" s="58"/>
      <c r="P32" s="94"/>
      <c r="Q32" s="58"/>
      <c r="R32" s="94"/>
      <c r="S32" s="58"/>
      <c r="T32" s="94"/>
      <c r="U32" s="58"/>
      <c r="V32" s="97"/>
      <c r="W32" s="58"/>
      <c r="X32" s="58"/>
      <c r="Y32" s="58"/>
      <c r="Z32" s="97"/>
      <c r="AA32" s="58"/>
      <c r="AB32" s="97"/>
      <c r="AC32" s="58"/>
      <c r="AD32" s="97"/>
      <c r="AE32" s="99"/>
      <c r="AF32" s="97"/>
      <c r="AG32" s="58"/>
      <c r="AH32" s="97"/>
      <c r="AI32" s="58"/>
      <c r="AJ32" s="97"/>
      <c r="AK32" s="58"/>
      <c r="AL32" s="97"/>
      <c r="AM32" s="58"/>
      <c r="AN32" s="97"/>
      <c r="AO32" s="58"/>
      <c r="AP32" s="97"/>
      <c r="AQ32" s="58"/>
      <c r="AR32" s="97"/>
      <c r="AS32" s="58"/>
      <c r="AT32" s="97"/>
      <c r="AU32" s="58"/>
      <c r="AV32" s="97"/>
      <c r="AW32" s="58"/>
      <c r="AX32" s="97"/>
      <c r="AY32" s="58"/>
      <c r="AZ32" s="97"/>
      <c r="BA32" s="58"/>
      <c r="BB32" s="97"/>
      <c r="BC32" s="58"/>
      <c r="BD32" s="97"/>
      <c r="BE32" s="58"/>
      <c r="BF32" s="58"/>
      <c r="BG32" s="58">
        <f t="shared" si="37"/>
        <v>0</v>
      </c>
      <c r="BH32" s="58">
        <f t="shared" si="125"/>
        <v>0</v>
      </c>
      <c r="BI32" s="39"/>
      <c r="BJ32" s="39"/>
      <c r="BK32" s="39"/>
      <c r="BL32" s="39"/>
      <c r="BM32" s="113"/>
      <c r="BN32" s="67"/>
      <c r="BO32" s="66"/>
      <c r="BP32" s="113"/>
      <c r="BQ32" s="39"/>
      <c r="BR32" s="39"/>
      <c r="BS32" s="39"/>
      <c r="BT32" s="39"/>
      <c r="BU32" s="39"/>
      <c r="BV32" s="39"/>
      <c r="BW32" s="39"/>
      <c r="BX32" s="39"/>
      <c r="BY32" s="62">
        <f t="shared" si="193"/>
        <v>0</v>
      </c>
      <c r="BZ32" s="51"/>
      <c r="CA32" s="56"/>
      <c r="CB32" s="55"/>
      <c r="CC32" s="56"/>
      <c r="CD32" s="55"/>
      <c r="CE32" s="56"/>
      <c r="CF32" s="55"/>
      <c r="CG32" s="56"/>
      <c r="CH32" s="55"/>
      <c r="CI32" s="56"/>
      <c r="CJ32" s="56"/>
      <c r="CK32" s="56"/>
      <c r="CL32" s="55"/>
      <c r="CM32" s="56"/>
      <c r="CN32" s="55"/>
      <c r="CO32" s="56"/>
      <c r="CP32" s="55"/>
      <c r="CQ32" s="63"/>
      <c r="CR32" s="55"/>
      <c r="CS32" s="56"/>
      <c r="CT32" s="55"/>
      <c r="CU32" s="56"/>
      <c r="CV32" s="55"/>
      <c r="CW32" s="56"/>
      <c r="CX32" s="55"/>
      <c r="CY32" s="56"/>
      <c r="CZ32" s="55"/>
      <c r="DA32" s="56"/>
      <c r="DB32" s="55"/>
      <c r="DC32" s="56"/>
      <c r="DD32" s="55"/>
      <c r="DE32" s="56"/>
      <c r="DF32" s="55"/>
      <c r="DG32" s="56"/>
      <c r="DH32" s="55"/>
      <c r="DI32" s="56"/>
      <c r="DJ32" s="55"/>
      <c r="DK32" s="56"/>
      <c r="DL32" s="55"/>
      <c r="DM32" s="56"/>
      <c r="DN32" s="55"/>
      <c r="DO32" s="56"/>
      <c r="DP32" s="55"/>
      <c r="DQ32" s="56"/>
      <c r="DR32" s="56"/>
      <c r="DS32" s="84">
        <f t="shared" si="126"/>
        <v>0</v>
      </c>
      <c r="DT32" s="84">
        <f t="shared" si="127"/>
        <v>0</v>
      </c>
      <c r="DU32" s="39"/>
      <c r="DV32" s="39"/>
      <c r="DW32" s="39"/>
      <c r="DX32" s="39"/>
      <c r="DY32" s="113"/>
      <c r="DZ32" s="67"/>
      <c r="EA32" s="66"/>
      <c r="EB32" s="113"/>
      <c r="EC32" s="39"/>
      <c r="ED32" s="39"/>
      <c r="EE32" s="39"/>
      <c r="EF32" s="39"/>
      <c r="EG32" s="39"/>
      <c r="EH32" s="39"/>
      <c r="EI32" s="39"/>
      <c r="EJ32" s="39">
        <f t="shared" si="194"/>
        <v>0</v>
      </c>
      <c r="EK32" s="62">
        <f t="shared" si="195"/>
        <v>0</v>
      </c>
      <c r="EL32" s="51">
        <f t="shared" si="196"/>
        <v>0</v>
      </c>
      <c r="EM32" s="56">
        <f t="shared" si="128"/>
        <v>0</v>
      </c>
      <c r="EN32" s="55">
        <f t="shared" si="129"/>
        <v>0</v>
      </c>
      <c r="EO32" s="56">
        <f t="shared" si="130"/>
        <v>0</v>
      </c>
      <c r="EP32" s="55">
        <f t="shared" si="131"/>
        <v>0</v>
      </c>
      <c r="EQ32" s="56">
        <f t="shared" si="132"/>
        <v>0</v>
      </c>
      <c r="ER32" s="55">
        <f t="shared" si="133"/>
        <v>0</v>
      </c>
      <c r="ES32" s="56">
        <f t="shared" si="134"/>
        <v>0</v>
      </c>
      <c r="ET32" s="55">
        <f t="shared" si="135"/>
        <v>0</v>
      </c>
      <c r="EU32" s="56">
        <f t="shared" si="136"/>
        <v>0</v>
      </c>
      <c r="EV32" s="56">
        <f t="shared" si="137"/>
        <v>0</v>
      </c>
      <c r="EW32" s="56">
        <f t="shared" si="138"/>
        <v>0</v>
      </c>
      <c r="EX32" s="55">
        <f t="shared" si="139"/>
        <v>0</v>
      </c>
      <c r="EY32" s="56">
        <f t="shared" si="140"/>
        <v>0</v>
      </c>
      <c r="EZ32" s="55">
        <f t="shared" si="141"/>
        <v>0</v>
      </c>
      <c r="FA32" s="56">
        <f t="shared" si="142"/>
        <v>0</v>
      </c>
      <c r="FB32" s="55">
        <f t="shared" si="143"/>
        <v>0</v>
      </c>
      <c r="FC32" s="63">
        <f t="shared" si="144"/>
        <v>0</v>
      </c>
      <c r="FD32" s="55">
        <f t="shared" si="145"/>
        <v>0</v>
      </c>
      <c r="FE32" s="56">
        <f t="shared" si="146"/>
        <v>0</v>
      </c>
      <c r="FF32" s="55">
        <f t="shared" si="147"/>
        <v>0</v>
      </c>
      <c r="FG32" s="56">
        <f t="shared" si="148"/>
        <v>0</v>
      </c>
      <c r="FH32" s="55">
        <f t="shared" si="149"/>
        <v>0</v>
      </c>
      <c r="FI32" s="56">
        <f t="shared" si="150"/>
        <v>0</v>
      </c>
      <c r="FJ32" s="55">
        <f t="shared" si="151"/>
        <v>0</v>
      </c>
      <c r="FK32" s="56">
        <f t="shared" si="152"/>
        <v>0</v>
      </c>
      <c r="FL32" s="55">
        <f t="shared" si="153"/>
        <v>0</v>
      </c>
      <c r="FM32" s="56">
        <f t="shared" si="154"/>
        <v>0</v>
      </c>
      <c r="FN32" s="55">
        <f t="shared" si="155"/>
        <v>0</v>
      </c>
      <c r="FO32" s="56">
        <f t="shared" si="156"/>
        <v>0</v>
      </c>
      <c r="FP32" s="55">
        <f t="shared" si="157"/>
        <v>0</v>
      </c>
      <c r="FQ32" s="56">
        <f t="shared" si="158"/>
        <v>0</v>
      </c>
      <c r="FR32" s="55"/>
      <c r="FS32" s="56">
        <f t="shared" si="158"/>
        <v>0</v>
      </c>
      <c r="FT32" s="55">
        <f t="shared" si="159"/>
        <v>0</v>
      </c>
      <c r="FU32" s="56">
        <f t="shared" si="160"/>
        <v>0</v>
      </c>
      <c r="FV32" s="55">
        <f t="shared" si="161"/>
        <v>0</v>
      </c>
      <c r="FW32" s="56">
        <f t="shared" si="162"/>
        <v>0</v>
      </c>
      <c r="FX32" s="55">
        <f t="shared" si="163"/>
        <v>0</v>
      </c>
      <c r="FY32" s="56">
        <f t="shared" si="164"/>
        <v>0</v>
      </c>
      <c r="FZ32" s="55">
        <f t="shared" si="165"/>
        <v>0</v>
      </c>
      <c r="GA32" s="56">
        <f t="shared" si="166"/>
        <v>0</v>
      </c>
      <c r="GB32" s="55">
        <f t="shared" si="167"/>
        <v>0</v>
      </c>
      <c r="GC32" s="56">
        <f t="shared" si="168"/>
        <v>0</v>
      </c>
      <c r="GD32" s="56">
        <f t="shared" si="169"/>
        <v>0</v>
      </c>
      <c r="GE32" s="84">
        <f t="shared" si="170"/>
        <v>0</v>
      </c>
      <c r="GF32" s="84">
        <f t="shared" si="171"/>
        <v>0</v>
      </c>
      <c r="GG32" s="39"/>
      <c r="GH32" s="39"/>
      <c r="GI32" s="39"/>
      <c r="GJ32" s="39"/>
      <c r="GL32" s="8"/>
      <c r="GM32" s="8"/>
      <c r="GN32" s="1"/>
      <c r="GO32" s="9"/>
      <c r="GP32" s="11"/>
      <c r="GQ32" s="4"/>
      <c r="GR32" s="34"/>
    </row>
    <row r="33" spans="1:200" ht="24.95" hidden="1" customHeight="1" x14ac:dyDescent="0.3">
      <c r="A33" s="113"/>
      <c r="B33" s="67"/>
      <c r="C33" s="66"/>
      <c r="D33" s="113"/>
      <c r="E33" s="113"/>
      <c r="F33" s="113"/>
      <c r="G33" s="113"/>
      <c r="H33" s="113"/>
      <c r="I33" s="113"/>
      <c r="J33" s="113"/>
      <c r="K33" s="113"/>
      <c r="L33" s="113"/>
      <c r="M33" s="98">
        <f t="shared" si="197"/>
        <v>0</v>
      </c>
      <c r="N33" s="94"/>
      <c r="O33" s="58"/>
      <c r="P33" s="94"/>
      <c r="Q33" s="58"/>
      <c r="R33" s="94"/>
      <c r="S33" s="58"/>
      <c r="T33" s="94"/>
      <c r="U33" s="58"/>
      <c r="V33" s="97"/>
      <c r="W33" s="58"/>
      <c r="X33" s="58"/>
      <c r="Y33" s="58"/>
      <c r="Z33" s="97"/>
      <c r="AA33" s="58"/>
      <c r="AB33" s="97"/>
      <c r="AC33" s="58"/>
      <c r="AD33" s="97"/>
      <c r="AE33" s="99"/>
      <c r="AF33" s="97"/>
      <c r="AG33" s="58"/>
      <c r="AH33" s="97"/>
      <c r="AI33" s="58"/>
      <c r="AJ33" s="97"/>
      <c r="AK33" s="58"/>
      <c r="AL33" s="97"/>
      <c r="AM33" s="58"/>
      <c r="AN33" s="97"/>
      <c r="AO33" s="58"/>
      <c r="AP33" s="97"/>
      <c r="AQ33" s="58"/>
      <c r="AR33" s="97"/>
      <c r="AS33" s="58"/>
      <c r="AT33" s="97"/>
      <c r="AU33" s="58"/>
      <c r="AV33" s="97"/>
      <c r="AW33" s="58"/>
      <c r="AX33" s="97"/>
      <c r="AY33" s="58"/>
      <c r="AZ33" s="97"/>
      <c r="BA33" s="58"/>
      <c r="BB33" s="97"/>
      <c r="BC33" s="58"/>
      <c r="BD33" s="97"/>
      <c r="BE33" s="58"/>
      <c r="BF33" s="58"/>
      <c r="BG33" s="58">
        <f t="shared" si="37"/>
        <v>0</v>
      </c>
      <c r="BH33" s="58">
        <f t="shared" si="125"/>
        <v>0</v>
      </c>
      <c r="BI33" s="39"/>
      <c r="BJ33" s="39"/>
      <c r="BK33" s="39"/>
      <c r="BL33" s="39"/>
      <c r="BM33" s="113"/>
      <c r="BN33" s="67"/>
      <c r="BO33" s="66"/>
      <c r="BP33" s="113"/>
      <c r="BQ33" s="39"/>
      <c r="BR33" s="39"/>
      <c r="BS33" s="39"/>
      <c r="BT33" s="39"/>
      <c r="BU33" s="39"/>
      <c r="BV33" s="39"/>
      <c r="BW33" s="39"/>
      <c r="BX33" s="39"/>
      <c r="BY33" s="62">
        <f t="shared" si="193"/>
        <v>0</v>
      </c>
      <c r="BZ33" s="51"/>
      <c r="CA33" s="56"/>
      <c r="CB33" s="55"/>
      <c r="CC33" s="56"/>
      <c r="CD33" s="55"/>
      <c r="CE33" s="56"/>
      <c r="CF33" s="55"/>
      <c r="CG33" s="56"/>
      <c r="CH33" s="55"/>
      <c r="CI33" s="56"/>
      <c r="CJ33" s="56"/>
      <c r="CK33" s="56"/>
      <c r="CL33" s="55"/>
      <c r="CM33" s="56"/>
      <c r="CN33" s="55"/>
      <c r="CO33" s="56"/>
      <c r="CP33" s="55"/>
      <c r="CQ33" s="63"/>
      <c r="CR33" s="55"/>
      <c r="CS33" s="56"/>
      <c r="CT33" s="55"/>
      <c r="CU33" s="56"/>
      <c r="CV33" s="55"/>
      <c r="CW33" s="56"/>
      <c r="CX33" s="55"/>
      <c r="CY33" s="56"/>
      <c r="CZ33" s="55"/>
      <c r="DA33" s="56"/>
      <c r="DB33" s="55"/>
      <c r="DC33" s="56"/>
      <c r="DD33" s="55"/>
      <c r="DE33" s="56"/>
      <c r="DF33" s="55"/>
      <c r="DG33" s="56"/>
      <c r="DH33" s="55"/>
      <c r="DI33" s="56"/>
      <c r="DJ33" s="55"/>
      <c r="DK33" s="56"/>
      <c r="DL33" s="55"/>
      <c r="DM33" s="56"/>
      <c r="DN33" s="55"/>
      <c r="DO33" s="56"/>
      <c r="DP33" s="55"/>
      <c r="DQ33" s="56"/>
      <c r="DR33" s="56"/>
      <c r="DS33" s="84">
        <f t="shared" si="126"/>
        <v>0</v>
      </c>
      <c r="DT33" s="84">
        <f t="shared" si="127"/>
        <v>0</v>
      </c>
      <c r="DU33" s="39"/>
      <c r="DV33" s="39"/>
      <c r="DW33" s="39"/>
      <c r="DX33" s="39"/>
      <c r="DY33" s="113"/>
      <c r="DZ33" s="67"/>
      <c r="EA33" s="66"/>
      <c r="EB33" s="113"/>
      <c r="EC33" s="39"/>
      <c r="ED33" s="39"/>
      <c r="EE33" s="39"/>
      <c r="EF33" s="39"/>
      <c r="EG33" s="39"/>
      <c r="EH33" s="39"/>
      <c r="EI33" s="39"/>
      <c r="EJ33" s="39">
        <f t="shared" si="194"/>
        <v>0</v>
      </c>
      <c r="EK33" s="62">
        <f t="shared" si="195"/>
        <v>0</v>
      </c>
      <c r="EL33" s="51">
        <f t="shared" si="196"/>
        <v>0</v>
      </c>
      <c r="EM33" s="56">
        <f t="shared" si="128"/>
        <v>0</v>
      </c>
      <c r="EN33" s="55">
        <f t="shared" si="129"/>
        <v>0</v>
      </c>
      <c r="EO33" s="56">
        <f t="shared" si="130"/>
        <v>0</v>
      </c>
      <c r="EP33" s="55">
        <f t="shared" si="131"/>
        <v>0</v>
      </c>
      <c r="EQ33" s="56">
        <f t="shared" si="132"/>
        <v>0</v>
      </c>
      <c r="ER33" s="55">
        <f t="shared" si="133"/>
        <v>0</v>
      </c>
      <c r="ES33" s="56">
        <f t="shared" si="134"/>
        <v>0</v>
      </c>
      <c r="ET33" s="55">
        <f t="shared" si="135"/>
        <v>0</v>
      </c>
      <c r="EU33" s="56">
        <f t="shared" si="136"/>
        <v>0</v>
      </c>
      <c r="EV33" s="56">
        <f t="shared" si="137"/>
        <v>0</v>
      </c>
      <c r="EW33" s="56">
        <f t="shared" si="138"/>
        <v>0</v>
      </c>
      <c r="EX33" s="55">
        <f t="shared" si="139"/>
        <v>0</v>
      </c>
      <c r="EY33" s="56">
        <f t="shared" si="140"/>
        <v>0</v>
      </c>
      <c r="EZ33" s="55">
        <f t="shared" si="141"/>
        <v>0</v>
      </c>
      <c r="FA33" s="56">
        <f t="shared" si="142"/>
        <v>0</v>
      </c>
      <c r="FB33" s="55">
        <f t="shared" si="143"/>
        <v>0</v>
      </c>
      <c r="FC33" s="63">
        <f t="shared" si="144"/>
        <v>0</v>
      </c>
      <c r="FD33" s="55">
        <f t="shared" si="145"/>
        <v>0</v>
      </c>
      <c r="FE33" s="56">
        <f t="shared" si="146"/>
        <v>0</v>
      </c>
      <c r="FF33" s="55">
        <f t="shared" si="147"/>
        <v>0</v>
      </c>
      <c r="FG33" s="56">
        <f t="shared" si="148"/>
        <v>0</v>
      </c>
      <c r="FH33" s="55">
        <f t="shared" si="149"/>
        <v>0</v>
      </c>
      <c r="FI33" s="56">
        <f t="shared" si="150"/>
        <v>0</v>
      </c>
      <c r="FJ33" s="55">
        <f t="shared" si="151"/>
        <v>0</v>
      </c>
      <c r="FK33" s="56">
        <f t="shared" si="152"/>
        <v>0</v>
      </c>
      <c r="FL33" s="55">
        <f t="shared" si="153"/>
        <v>0</v>
      </c>
      <c r="FM33" s="56">
        <f t="shared" si="154"/>
        <v>0</v>
      </c>
      <c r="FN33" s="55">
        <f t="shared" si="155"/>
        <v>0</v>
      </c>
      <c r="FO33" s="56">
        <f t="shared" si="156"/>
        <v>0</v>
      </c>
      <c r="FP33" s="55">
        <f t="shared" si="157"/>
        <v>0</v>
      </c>
      <c r="FQ33" s="56">
        <f t="shared" si="158"/>
        <v>0</v>
      </c>
      <c r="FR33" s="55"/>
      <c r="FS33" s="56">
        <f t="shared" si="158"/>
        <v>0</v>
      </c>
      <c r="FT33" s="55">
        <f t="shared" si="159"/>
        <v>0</v>
      </c>
      <c r="FU33" s="56">
        <f t="shared" si="160"/>
        <v>0</v>
      </c>
      <c r="FV33" s="55">
        <f t="shared" si="161"/>
        <v>0</v>
      </c>
      <c r="FW33" s="56">
        <f t="shared" si="162"/>
        <v>0</v>
      </c>
      <c r="FX33" s="55">
        <f t="shared" si="163"/>
        <v>0</v>
      </c>
      <c r="FY33" s="56">
        <f t="shared" si="164"/>
        <v>0</v>
      </c>
      <c r="FZ33" s="55">
        <f t="shared" si="165"/>
        <v>0</v>
      </c>
      <c r="GA33" s="56">
        <f t="shared" si="166"/>
        <v>0</v>
      </c>
      <c r="GB33" s="55">
        <f t="shared" si="167"/>
        <v>0</v>
      </c>
      <c r="GC33" s="56">
        <f t="shared" si="168"/>
        <v>0</v>
      </c>
      <c r="GD33" s="56">
        <f t="shared" si="169"/>
        <v>0</v>
      </c>
      <c r="GE33" s="84">
        <f t="shared" si="170"/>
        <v>0</v>
      </c>
      <c r="GF33" s="84">
        <f t="shared" si="171"/>
        <v>0</v>
      </c>
      <c r="GG33" s="39"/>
      <c r="GH33" s="39"/>
      <c r="GI33" s="39"/>
      <c r="GJ33" s="39"/>
      <c r="GL33" s="8"/>
      <c r="GM33" s="8"/>
      <c r="GN33" s="1"/>
      <c r="GO33" s="9"/>
      <c r="GP33" s="11"/>
      <c r="GQ33" s="4"/>
      <c r="GR33" s="34"/>
    </row>
    <row r="34" spans="1:200" ht="24.95" hidden="1" customHeight="1" x14ac:dyDescent="0.3">
      <c r="A34" s="113"/>
      <c r="B34" s="67"/>
      <c r="C34" s="66"/>
      <c r="D34" s="113"/>
      <c r="E34" s="113"/>
      <c r="F34" s="113"/>
      <c r="G34" s="113"/>
      <c r="H34" s="113"/>
      <c r="I34" s="113"/>
      <c r="J34" s="113"/>
      <c r="K34" s="113"/>
      <c r="L34" s="113"/>
      <c r="M34" s="98">
        <f t="shared" si="197"/>
        <v>0</v>
      </c>
      <c r="N34" s="94"/>
      <c r="O34" s="58"/>
      <c r="P34" s="94"/>
      <c r="Q34" s="58"/>
      <c r="R34" s="94"/>
      <c r="S34" s="58"/>
      <c r="T34" s="94"/>
      <c r="U34" s="58"/>
      <c r="V34" s="97"/>
      <c r="W34" s="58"/>
      <c r="X34" s="58"/>
      <c r="Y34" s="58"/>
      <c r="Z34" s="97"/>
      <c r="AA34" s="58"/>
      <c r="AB34" s="97"/>
      <c r="AC34" s="58"/>
      <c r="AD34" s="97"/>
      <c r="AE34" s="99"/>
      <c r="AF34" s="97"/>
      <c r="AG34" s="58"/>
      <c r="AH34" s="97"/>
      <c r="AI34" s="58"/>
      <c r="AJ34" s="97"/>
      <c r="AK34" s="58"/>
      <c r="AL34" s="97"/>
      <c r="AM34" s="58"/>
      <c r="AN34" s="97"/>
      <c r="AO34" s="58"/>
      <c r="AP34" s="97"/>
      <c r="AQ34" s="58"/>
      <c r="AR34" s="97"/>
      <c r="AS34" s="58"/>
      <c r="AT34" s="97"/>
      <c r="AU34" s="58"/>
      <c r="AV34" s="97"/>
      <c r="AW34" s="58"/>
      <c r="AX34" s="97"/>
      <c r="AY34" s="58"/>
      <c r="AZ34" s="97"/>
      <c r="BA34" s="58"/>
      <c r="BB34" s="97"/>
      <c r="BC34" s="58"/>
      <c r="BD34" s="97"/>
      <c r="BE34" s="58"/>
      <c r="BF34" s="58"/>
      <c r="BG34" s="58">
        <f t="shared" si="37"/>
        <v>0</v>
      </c>
      <c r="BH34" s="58">
        <f t="shared" si="125"/>
        <v>0</v>
      </c>
      <c r="BI34" s="39"/>
      <c r="BJ34" s="39"/>
      <c r="BK34" s="39"/>
      <c r="BL34" s="39"/>
      <c r="BM34" s="113"/>
      <c r="BN34" s="67"/>
      <c r="BO34" s="66"/>
      <c r="BP34" s="113"/>
      <c r="BQ34" s="39"/>
      <c r="BR34" s="39"/>
      <c r="BS34" s="39"/>
      <c r="BT34" s="39"/>
      <c r="BU34" s="39"/>
      <c r="BV34" s="39"/>
      <c r="BW34" s="39"/>
      <c r="BX34" s="39"/>
      <c r="BY34" s="62">
        <f t="shared" si="193"/>
        <v>0</v>
      </c>
      <c r="BZ34" s="51"/>
      <c r="CA34" s="56"/>
      <c r="CB34" s="55"/>
      <c r="CC34" s="56"/>
      <c r="CD34" s="55"/>
      <c r="CE34" s="56"/>
      <c r="CF34" s="55"/>
      <c r="CG34" s="56"/>
      <c r="CH34" s="55"/>
      <c r="CI34" s="56"/>
      <c r="CJ34" s="56"/>
      <c r="CK34" s="56"/>
      <c r="CL34" s="55"/>
      <c r="CM34" s="56"/>
      <c r="CN34" s="55"/>
      <c r="CO34" s="56"/>
      <c r="CP34" s="55"/>
      <c r="CQ34" s="63"/>
      <c r="CR34" s="55"/>
      <c r="CS34" s="56"/>
      <c r="CT34" s="55"/>
      <c r="CU34" s="56"/>
      <c r="CV34" s="55"/>
      <c r="CW34" s="56"/>
      <c r="CX34" s="55"/>
      <c r="CY34" s="56"/>
      <c r="CZ34" s="55"/>
      <c r="DA34" s="56"/>
      <c r="DB34" s="55"/>
      <c r="DC34" s="56"/>
      <c r="DD34" s="55"/>
      <c r="DE34" s="56"/>
      <c r="DF34" s="55"/>
      <c r="DG34" s="56"/>
      <c r="DH34" s="55"/>
      <c r="DI34" s="56"/>
      <c r="DJ34" s="55"/>
      <c r="DK34" s="56"/>
      <c r="DL34" s="55"/>
      <c r="DM34" s="56"/>
      <c r="DN34" s="55"/>
      <c r="DO34" s="56"/>
      <c r="DP34" s="55"/>
      <c r="DQ34" s="56"/>
      <c r="DR34" s="56"/>
      <c r="DS34" s="84">
        <f t="shared" si="126"/>
        <v>0</v>
      </c>
      <c r="DT34" s="84">
        <f t="shared" si="127"/>
        <v>0</v>
      </c>
      <c r="DU34" s="39"/>
      <c r="DV34" s="39"/>
      <c r="DW34" s="39"/>
      <c r="DX34" s="39"/>
      <c r="DY34" s="113"/>
      <c r="DZ34" s="67"/>
      <c r="EA34" s="66"/>
      <c r="EB34" s="113"/>
      <c r="EC34" s="39"/>
      <c r="ED34" s="39"/>
      <c r="EE34" s="39"/>
      <c r="EF34" s="39"/>
      <c r="EG34" s="39"/>
      <c r="EH34" s="39"/>
      <c r="EI34" s="39"/>
      <c r="EJ34" s="39">
        <f t="shared" si="194"/>
        <v>0</v>
      </c>
      <c r="EK34" s="62">
        <f t="shared" si="195"/>
        <v>0</v>
      </c>
      <c r="EL34" s="51">
        <f t="shared" si="196"/>
        <v>0</v>
      </c>
      <c r="EM34" s="56">
        <f t="shared" si="128"/>
        <v>0</v>
      </c>
      <c r="EN34" s="55">
        <f t="shared" si="129"/>
        <v>0</v>
      </c>
      <c r="EO34" s="56">
        <f t="shared" si="130"/>
        <v>0</v>
      </c>
      <c r="EP34" s="55">
        <f t="shared" si="131"/>
        <v>0</v>
      </c>
      <c r="EQ34" s="56">
        <f t="shared" si="132"/>
        <v>0</v>
      </c>
      <c r="ER34" s="55">
        <f t="shared" si="133"/>
        <v>0</v>
      </c>
      <c r="ES34" s="56">
        <f t="shared" si="134"/>
        <v>0</v>
      </c>
      <c r="ET34" s="55">
        <f t="shared" si="135"/>
        <v>0</v>
      </c>
      <c r="EU34" s="56">
        <f t="shared" si="136"/>
        <v>0</v>
      </c>
      <c r="EV34" s="56">
        <f t="shared" si="137"/>
        <v>0</v>
      </c>
      <c r="EW34" s="56">
        <f t="shared" si="138"/>
        <v>0</v>
      </c>
      <c r="EX34" s="55">
        <f t="shared" si="139"/>
        <v>0</v>
      </c>
      <c r="EY34" s="56">
        <f t="shared" si="140"/>
        <v>0</v>
      </c>
      <c r="EZ34" s="55">
        <f t="shared" si="141"/>
        <v>0</v>
      </c>
      <c r="FA34" s="56">
        <f t="shared" si="142"/>
        <v>0</v>
      </c>
      <c r="FB34" s="55">
        <f t="shared" si="143"/>
        <v>0</v>
      </c>
      <c r="FC34" s="63">
        <f t="shared" si="144"/>
        <v>0</v>
      </c>
      <c r="FD34" s="55">
        <f t="shared" si="145"/>
        <v>0</v>
      </c>
      <c r="FE34" s="56">
        <f t="shared" si="146"/>
        <v>0</v>
      </c>
      <c r="FF34" s="55">
        <f t="shared" si="147"/>
        <v>0</v>
      </c>
      <c r="FG34" s="56">
        <f t="shared" si="148"/>
        <v>0</v>
      </c>
      <c r="FH34" s="55">
        <f t="shared" si="149"/>
        <v>0</v>
      </c>
      <c r="FI34" s="56">
        <f t="shared" si="150"/>
        <v>0</v>
      </c>
      <c r="FJ34" s="55">
        <f t="shared" si="151"/>
        <v>0</v>
      </c>
      <c r="FK34" s="56">
        <f t="shared" si="152"/>
        <v>0</v>
      </c>
      <c r="FL34" s="55">
        <f t="shared" si="153"/>
        <v>0</v>
      </c>
      <c r="FM34" s="56">
        <f t="shared" si="154"/>
        <v>0</v>
      </c>
      <c r="FN34" s="55">
        <f t="shared" si="155"/>
        <v>0</v>
      </c>
      <c r="FO34" s="56">
        <f t="shared" si="156"/>
        <v>0</v>
      </c>
      <c r="FP34" s="55">
        <f t="shared" si="157"/>
        <v>0</v>
      </c>
      <c r="FQ34" s="56">
        <f t="shared" si="158"/>
        <v>0</v>
      </c>
      <c r="FR34" s="55"/>
      <c r="FS34" s="56">
        <f t="shared" si="158"/>
        <v>0</v>
      </c>
      <c r="FT34" s="55">
        <f t="shared" si="159"/>
        <v>0</v>
      </c>
      <c r="FU34" s="56">
        <f t="shared" si="160"/>
        <v>0</v>
      </c>
      <c r="FV34" s="55">
        <f t="shared" si="161"/>
        <v>0</v>
      </c>
      <c r="FW34" s="56">
        <f t="shared" si="162"/>
        <v>0</v>
      </c>
      <c r="FX34" s="55">
        <f t="shared" si="163"/>
        <v>0</v>
      </c>
      <c r="FY34" s="56">
        <f t="shared" si="164"/>
        <v>0</v>
      </c>
      <c r="FZ34" s="55">
        <f t="shared" si="165"/>
        <v>0</v>
      </c>
      <c r="GA34" s="56">
        <f t="shared" si="166"/>
        <v>0</v>
      </c>
      <c r="GB34" s="55">
        <f t="shared" si="167"/>
        <v>0</v>
      </c>
      <c r="GC34" s="56">
        <f t="shared" si="168"/>
        <v>0</v>
      </c>
      <c r="GD34" s="56">
        <f t="shared" si="169"/>
        <v>0</v>
      </c>
      <c r="GE34" s="84">
        <f t="shared" si="170"/>
        <v>0</v>
      </c>
      <c r="GF34" s="84">
        <f t="shared" si="171"/>
        <v>0</v>
      </c>
      <c r="GG34" s="39"/>
      <c r="GH34" s="39"/>
      <c r="GI34" s="39"/>
      <c r="GJ34" s="39"/>
      <c r="GL34" s="8"/>
      <c r="GM34" s="8"/>
      <c r="GN34" s="1"/>
      <c r="GO34" s="9"/>
      <c r="GP34" s="11"/>
      <c r="GQ34" s="4"/>
      <c r="GR34" s="34"/>
    </row>
    <row r="35" spans="1:200" ht="24.95" hidden="1" customHeight="1" x14ac:dyDescent="0.3">
      <c r="A35" s="113"/>
      <c r="B35" s="67"/>
      <c r="C35" s="66"/>
      <c r="D35" s="113"/>
      <c r="E35" s="113"/>
      <c r="F35" s="113"/>
      <c r="G35" s="113"/>
      <c r="H35" s="113"/>
      <c r="I35" s="113"/>
      <c r="J35" s="113"/>
      <c r="K35" s="113"/>
      <c r="L35" s="113"/>
      <c r="M35" s="98">
        <f t="shared" si="197"/>
        <v>0</v>
      </c>
      <c r="N35" s="94"/>
      <c r="O35" s="58"/>
      <c r="P35" s="94"/>
      <c r="Q35" s="58"/>
      <c r="R35" s="94"/>
      <c r="S35" s="58"/>
      <c r="T35" s="94"/>
      <c r="U35" s="58"/>
      <c r="V35" s="97"/>
      <c r="W35" s="58"/>
      <c r="X35" s="58"/>
      <c r="Y35" s="58"/>
      <c r="Z35" s="97"/>
      <c r="AA35" s="58"/>
      <c r="AB35" s="97"/>
      <c r="AC35" s="58"/>
      <c r="AD35" s="97"/>
      <c r="AE35" s="99"/>
      <c r="AF35" s="97"/>
      <c r="AG35" s="58"/>
      <c r="AH35" s="97"/>
      <c r="AI35" s="58"/>
      <c r="AJ35" s="97"/>
      <c r="AK35" s="58"/>
      <c r="AL35" s="97"/>
      <c r="AM35" s="58"/>
      <c r="AN35" s="97"/>
      <c r="AO35" s="58"/>
      <c r="AP35" s="97"/>
      <c r="AQ35" s="58"/>
      <c r="AR35" s="97"/>
      <c r="AS35" s="58"/>
      <c r="AT35" s="97"/>
      <c r="AU35" s="58"/>
      <c r="AV35" s="97"/>
      <c r="AW35" s="58"/>
      <c r="AX35" s="97"/>
      <c r="AY35" s="58"/>
      <c r="AZ35" s="97"/>
      <c r="BA35" s="58"/>
      <c r="BB35" s="97"/>
      <c r="BC35" s="58"/>
      <c r="BD35" s="97"/>
      <c r="BE35" s="58"/>
      <c r="BF35" s="58"/>
      <c r="BG35" s="58">
        <f t="shared" si="37"/>
        <v>0</v>
      </c>
      <c r="BH35" s="58">
        <f t="shared" si="125"/>
        <v>0</v>
      </c>
      <c r="BI35" s="39"/>
      <c r="BJ35" s="39"/>
      <c r="BK35" s="39"/>
      <c r="BL35" s="39"/>
      <c r="BM35" s="113"/>
      <c r="BN35" s="67"/>
      <c r="BO35" s="66"/>
      <c r="BP35" s="113"/>
      <c r="BQ35" s="39"/>
      <c r="BR35" s="39"/>
      <c r="BS35" s="39"/>
      <c r="BT35" s="39"/>
      <c r="BU35" s="39"/>
      <c r="BV35" s="39"/>
      <c r="BW35" s="39"/>
      <c r="BX35" s="39"/>
      <c r="BY35" s="62">
        <f t="shared" si="193"/>
        <v>0</v>
      </c>
      <c r="BZ35" s="51"/>
      <c r="CA35" s="56"/>
      <c r="CB35" s="55"/>
      <c r="CC35" s="56"/>
      <c r="CD35" s="55"/>
      <c r="CE35" s="56"/>
      <c r="CF35" s="55"/>
      <c r="CG35" s="56"/>
      <c r="CH35" s="55"/>
      <c r="CI35" s="56"/>
      <c r="CJ35" s="56"/>
      <c r="CK35" s="56"/>
      <c r="CL35" s="55"/>
      <c r="CM35" s="56"/>
      <c r="CN35" s="55"/>
      <c r="CO35" s="56"/>
      <c r="CP35" s="55"/>
      <c r="CQ35" s="63"/>
      <c r="CR35" s="55"/>
      <c r="CS35" s="56"/>
      <c r="CT35" s="55"/>
      <c r="CU35" s="56"/>
      <c r="CV35" s="55"/>
      <c r="CW35" s="56"/>
      <c r="CX35" s="55"/>
      <c r="CY35" s="56"/>
      <c r="CZ35" s="55"/>
      <c r="DA35" s="56"/>
      <c r="DB35" s="55"/>
      <c r="DC35" s="56"/>
      <c r="DD35" s="55"/>
      <c r="DE35" s="56"/>
      <c r="DF35" s="55"/>
      <c r="DG35" s="56"/>
      <c r="DH35" s="55"/>
      <c r="DI35" s="56"/>
      <c r="DJ35" s="55"/>
      <c r="DK35" s="56"/>
      <c r="DL35" s="55"/>
      <c r="DM35" s="56"/>
      <c r="DN35" s="55"/>
      <c r="DO35" s="56"/>
      <c r="DP35" s="55"/>
      <c r="DQ35" s="56"/>
      <c r="DR35" s="56"/>
      <c r="DS35" s="84">
        <f t="shared" si="126"/>
        <v>0</v>
      </c>
      <c r="DT35" s="84">
        <f t="shared" si="127"/>
        <v>0</v>
      </c>
      <c r="DU35" s="39"/>
      <c r="DV35" s="39"/>
      <c r="DW35" s="39"/>
      <c r="DX35" s="39"/>
      <c r="DY35" s="113"/>
      <c r="DZ35" s="67"/>
      <c r="EA35" s="66"/>
      <c r="EB35" s="113"/>
      <c r="EC35" s="39"/>
      <c r="ED35" s="39"/>
      <c r="EE35" s="39"/>
      <c r="EF35" s="39"/>
      <c r="EG35" s="39"/>
      <c r="EH35" s="39"/>
      <c r="EI35" s="39"/>
      <c r="EJ35" s="39">
        <f t="shared" si="194"/>
        <v>0</v>
      </c>
      <c r="EK35" s="62">
        <f t="shared" si="195"/>
        <v>0</v>
      </c>
      <c r="EL35" s="51">
        <f t="shared" si="196"/>
        <v>0</v>
      </c>
      <c r="EM35" s="56">
        <f t="shared" si="128"/>
        <v>0</v>
      </c>
      <c r="EN35" s="55">
        <f t="shared" si="129"/>
        <v>0</v>
      </c>
      <c r="EO35" s="56">
        <f t="shared" si="130"/>
        <v>0</v>
      </c>
      <c r="EP35" s="55">
        <f t="shared" si="131"/>
        <v>0</v>
      </c>
      <c r="EQ35" s="56">
        <f t="shared" si="132"/>
        <v>0</v>
      </c>
      <c r="ER35" s="55">
        <f t="shared" si="133"/>
        <v>0</v>
      </c>
      <c r="ES35" s="56">
        <f t="shared" si="134"/>
        <v>0</v>
      </c>
      <c r="ET35" s="55">
        <f t="shared" si="135"/>
        <v>0</v>
      </c>
      <c r="EU35" s="56">
        <f t="shared" si="136"/>
        <v>0</v>
      </c>
      <c r="EV35" s="56">
        <f t="shared" si="137"/>
        <v>0</v>
      </c>
      <c r="EW35" s="56">
        <f t="shared" si="138"/>
        <v>0</v>
      </c>
      <c r="EX35" s="55">
        <f t="shared" si="139"/>
        <v>0</v>
      </c>
      <c r="EY35" s="56">
        <f t="shared" si="140"/>
        <v>0</v>
      </c>
      <c r="EZ35" s="55">
        <f t="shared" si="141"/>
        <v>0</v>
      </c>
      <c r="FA35" s="56">
        <f t="shared" si="142"/>
        <v>0</v>
      </c>
      <c r="FB35" s="55">
        <f t="shared" si="143"/>
        <v>0</v>
      </c>
      <c r="FC35" s="63">
        <f t="shared" si="144"/>
        <v>0</v>
      </c>
      <c r="FD35" s="55">
        <f t="shared" si="145"/>
        <v>0</v>
      </c>
      <c r="FE35" s="56">
        <f t="shared" si="146"/>
        <v>0</v>
      </c>
      <c r="FF35" s="55">
        <f t="shared" si="147"/>
        <v>0</v>
      </c>
      <c r="FG35" s="56">
        <f t="shared" si="148"/>
        <v>0</v>
      </c>
      <c r="FH35" s="55">
        <f t="shared" si="149"/>
        <v>0</v>
      </c>
      <c r="FI35" s="56">
        <f t="shared" si="150"/>
        <v>0</v>
      </c>
      <c r="FJ35" s="55">
        <f t="shared" si="151"/>
        <v>0</v>
      </c>
      <c r="FK35" s="56">
        <f t="shared" si="152"/>
        <v>0</v>
      </c>
      <c r="FL35" s="55">
        <f t="shared" si="153"/>
        <v>0</v>
      </c>
      <c r="FM35" s="56">
        <f t="shared" si="154"/>
        <v>0</v>
      </c>
      <c r="FN35" s="55">
        <f t="shared" si="155"/>
        <v>0</v>
      </c>
      <c r="FO35" s="56">
        <f t="shared" si="156"/>
        <v>0</v>
      </c>
      <c r="FP35" s="55">
        <f t="shared" si="157"/>
        <v>0</v>
      </c>
      <c r="FQ35" s="56">
        <f t="shared" si="158"/>
        <v>0</v>
      </c>
      <c r="FR35" s="55"/>
      <c r="FS35" s="56">
        <f t="shared" si="158"/>
        <v>0</v>
      </c>
      <c r="FT35" s="55">
        <f t="shared" si="159"/>
        <v>0</v>
      </c>
      <c r="FU35" s="56">
        <f t="shared" si="160"/>
        <v>0</v>
      </c>
      <c r="FV35" s="55">
        <f t="shared" si="161"/>
        <v>0</v>
      </c>
      <c r="FW35" s="56">
        <f t="shared" si="162"/>
        <v>0</v>
      </c>
      <c r="FX35" s="55">
        <f t="shared" si="163"/>
        <v>0</v>
      </c>
      <c r="FY35" s="56">
        <f t="shared" si="164"/>
        <v>0</v>
      </c>
      <c r="FZ35" s="55">
        <f t="shared" si="165"/>
        <v>0</v>
      </c>
      <c r="GA35" s="56">
        <f t="shared" si="166"/>
        <v>0</v>
      </c>
      <c r="GB35" s="55">
        <f t="shared" si="167"/>
        <v>0</v>
      </c>
      <c r="GC35" s="56">
        <f t="shared" si="168"/>
        <v>0</v>
      </c>
      <c r="GD35" s="56">
        <f t="shared" si="169"/>
        <v>0</v>
      </c>
      <c r="GE35" s="84">
        <f t="shared" si="170"/>
        <v>0</v>
      </c>
      <c r="GF35" s="84">
        <f t="shared" si="171"/>
        <v>0</v>
      </c>
      <c r="GG35" s="39"/>
      <c r="GH35" s="39"/>
      <c r="GI35" s="39"/>
      <c r="GJ35" s="39"/>
      <c r="GL35" s="8"/>
      <c r="GM35" s="8"/>
      <c r="GN35" s="1"/>
      <c r="GO35" s="9"/>
      <c r="GP35" s="11"/>
      <c r="GQ35" s="4"/>
      <c r="GR35" s="34"/>
    </row>
    <row r="36" spans="1:200" ht="24.95" hidden="1" customHeight="1" x14ac:dyDescent="0.3">
      <c r="A36" s="113"/>
      <c r="B36" s="67"/>
      <c r="C36" s="66"/>
      <c r="D36" s="113"/>
      <c r="E36" s="113"/>
      <c r="F36" s="113"/>
      <c r="G36" s="113"/>
      <c r="H36" s="113"/>
      <c r="I36" s="113"/>
      <c r="J36" s="113"/>
      <c r="K36" s="113"/>
      <c r="L36" s="113"/>
      <c r="M36" s="98">
        <f t="shared" si="197"/>
        <v>0</v>
      </c>
      <c r="N36" s="94"/>
      <c r="O36" s="58"/>
      <c r="P36" s="94"/>
      <c r="Q36" s="58"/>
      <c r="R36" s="94"/>
      <c r="S36" s="58"/>
      <c r="T36" s="94"/>
      <c r="U36" s="58"/>
      <c r="V36" s="97"/>
      <c r="W36" s="58"/>
      <c r="X36" s="58"/>
      <c r="Y36" s="58"/>
      <c r="Z36" s="97"/>
      <c r="AA36" s="58"/>
      <c r="AB36" s="97"/>
      <c r="AC36" s="58"/>
      <c r="AD36" s="97"/>
      <c r="AE36" s="99"/>
      <c r="AF36" s="97"/>
      <c r="AG36" s="58"/>
      <c r="AH36" s="97"/>
      <c r="AI36" s="58"/>
      <c r="AJ36" s="97"/>
      <c r="AK36" s="58"/>
      <c r="AL36" s="97"/>
      <c r="AM36" s="58"/>
      <c r="AN36" s="97"/>
      <c r="AO36" s="58"/>
      <c r="AP36" s="97"/>
      <c r="AQ36" s="58"/>
      <c r="AR36" s="97"/>
      <c r="AS36" s="58"/>
      <c r="AT36" s="97"/>
      <c r="AU36" s="58"/>
      <c r="AV36" s="97"/>
      <c r="AW36" s="58"/>
      <c r="AX36" s="97"/>
      <c r="AY36" s="58"/>
      <c r="AZ36" s="97"/>
      <c r="BA36" s="58"/>
      <c r="BB36" s="97"/>
      <c r="BC36" s="58"/>
      <c r="BD36" s="97"/>
      <c r="BE36" s="58"/>
      <c r="BF36" s="58"/>
      <c r="BG36" s="58">
        <f t="shared" si="37"/>
        <v>0</v>
      </c>
      <c r="BH36" s="58">
        <f t="shared" si="125"/>
        <v>0</v>
      </c>
      <c r="BI36" s="39"/>
      <c r="BJ36" s="39"/>
      <c r="BK36" s="39"/>
      <c r="BL36" s="39"/>
      <c r="BM36" s="113"/>
      <c r="BN36" s="67"/>
      <c r="BO36" s="66"/>
      <c r="BP36" s="113"/>
      <c r="BQ36" s="39"/>
      <c r="BR36" s="39"/>
      <c r="BS36" s="39"/>
      <c r="BT36" s="39"/>
      <c r="BU36" s="39"/>
      <c r="BV36" s="39"/>
      <c r="BW36" s="39"/>
      <c r="BX36" s="39"/>
      <c r="BY36" s="62">
        <f t="shared" si="193"/>
        <v>0</v>
      </c>
      <c r="BZ36" s="51"/>
      <c r="CA36" s="56"/>
      <c r="CB36" s="55"/>
      <c r="CC36" s="56"/>
      <c r="CD36" s="55"/>
      <c r="CE36" s="56"/>
      <c r="CF36" s="55"/>
      <c r="CG36" s="56"/>
      <c r="CH36" s="55"/>
      <c r="CI36" s="56"/>
      <c r="CJ36" s="56"/>
      <c r="CK36" s="56"/>
      <c r="CL36" s="55"/>
      <c r="CM36" s="56"/>
      <c r="CN36" s="55"/>
      <c r="CO36" s="56"/>
      <c r="CP36" s="55"/>
      <c r="CQ36" s="63"/>
      <c r="CR36" s="55"/>
      <c r="CS36" s="56"/>
      <c r="CT36" s="55"/>
      <c r="CU36" s="56"/>
      <c r="CV36" s="55"/>
      <c r="CW36" s="56"/>
      <c r="CX36" s="55"/>
      <c r="CY36" s="56"/>
      <c r="CZ36" s="55"/>
      <c r="DA36" s="56"/>
      <c r="DB36" s="55"/>
      <c r="DC36" s="56"/>
      <c r="DD36" s="55"/>
      <c r="DE36" s="56"/>
      <c r="DF36" s="55"/>
      <c r="DG36" s="56"/>
      <c r="DH36" s="55"/>
      <c r="DI36" s="56"/>
      <c r="DJ36" s="55"/>
      <c r="DK36" s="56"/>
      <c r="DL36" s="55"/>
      <c r="DM36" s="56"/>
      <c r="DN36" s="55"/>
      <c r="DO36" s="56"/>
      <c r="DP36" s="55"/>
      <c r="DQ36" s="56"/>
      <c r="DR36" s="56"/>
      <c r="DS36" s="84">
        <f t="shared" si="126"/>
        <v>0</v>
      </c>
      <c r="DT36" s="84">
        <f t="shared" si="127"/>
        <v>0</v>
      </c>
      <c r="DU36" s="39"/>
      <c r="DV36" s="39"/>
      <c r="DW36" s="39"/>
      <c r="DX36" s="39"/>
      <c r="DY36" s="113"/>
      <c r="DZ36" s="67"/>
      <c r="EA36" s="66"/>
      <c r="EB36" s="113"/>
      <c r="EC36" s="39"/>
      <c r="ED36" s="39"/>
      <c r="EE36" s="39"/>
      <c r="EF36" s="39"/>
      <c r="EG36" s="39"/>
      <c r="EH36" s="39"/>
      <c r="EI36" s="39"/>
      <c r="EJ36" s="39">
        <f t="shared" si="194"/>
        <v>0</v>
      </c>
      <c r="EK36" s="62">
        <f t="shared" si="195"/>
        <v>0</v>
      </c>
      <c r="EL36" s="51">
        <f t="shared" si="196"/>
        <v>0</v>
      </c>
      <c r="EM36" s="56">
        <f t="shared" si="128"/>
        <v>0</v>
      </c>
      <c r="EN36" s="55">
        <f t="shared" si="129"/>
        <v>0</v>
      </c>
      <c r="EO36" s="56">
        <f t="shared" si="130"/>
        <v>0</v>
      </c>
      <c r="EP36" s="55">
        <f t="shared" si="131"/>
        <v>0</v>
      </c>
      <c r="EQ36" s="56">
        <f t="shared" si="132"/>
        <v>0</v>
      </c>
      <c r="ER36" s="55">
        <f t="shared" si="133"/>
        <v>0</v>
      </c>
      <c r="ES36" s="56">
        <f t="shared" si="134"/>
        <v>0</v>
      </c>
      <c r="ET36" s="55">
        <f t="shared" si="135"/>
        <v>0</v>
      </c>
      <c r="EU36" s="56">
        <f t="shared" si="136"/>
        <v>0</v>
      </c>
      <c r="EV36" s="56">
        <f t="shared" si="137"/>
        <v>0</v>
      </c>
      <c r="EW36" s="56">
        <f t="shared" si="138"/>
        <v>0</v>
      </c>
      <c r="EX36" s="55">
        <f t="shared" si="139"/>
        <v>0</v>
      </c>
      <c r="EY36" s="56">
        <f t="shared" si="140"/>
        <v>0</v>
      </c>
      <c r="EZ36" s="55">
        <f t="shared" si="141"/>
        <v>0</v>
      </c>
      <c r="FA36" s="56">
        <f t="shared" si="142"/>
        <v>0</v>
      </c>
      <c r="FB36" s="55">
        <f t="shared" si="143"/>
        <v>0</v>
      </c>
      <c r="FC36" s="63">
        <f t="shared" si="144"/>
        <v>0</v>
      </c>
      <c r="FD36" s="55">
        <f t="shared" si="145"/>
        <v>0</v>
      </c>
      <c r="FE36" s="56">
        <f t="shared" si="146"/>
        <v>0</v>
      </c>
      <c r="FF36" s="55">
        <f t="shared" si="147"/>
        <v>0</v>
      </c>
      <c r="FG36" s="56">
        <f t="shared" si="148"/>
        <v>0</v>
      </c>
      <c r="FH36" s="55">
        <f t="shared" si="149"/>
        <v>0</v>
      </c>
      <c r="FI36" s="56">
        <f t="shared" si="150"/>
        <v>0</v>
      </c>
      <c r="FJ36" s="55">
        <f t="shared" si="151"/>
        <v>0</v>
      </c>
      <c r="FK36" s="56">
        <f t="shared" si="152"/>
        <v>0</v>
      </c>
      <c r="FL36" s="55">
        <f t="shared" si="153"/>
        <v>0</v>
      </c>
      <c r="FM36" s="56">
        <f t="shared" si="154"/>
        <v>0</v>
      </c>
      <c r="FN36" s="55">
        <f t="shared" si="155"/>
        <v>0</v>
      </c>
      <c r="FO36" s="56">
        <f t="shared" si="156"/>
        <v>0</v>
      </c>
      <c r="FP36" s="55">
        <f t="shared" si="157"/>
        <v>0</v>
      </c>
      <c r="FQ36" s="56">
        <f t="shared" si="158"/>
        <v>0</v>
      </c>
      <c r="FR36" s="55"/>
      <c r="FS36" s="56">
        <f t="shared" si="158"/>
        <v>0</v>
      </c>
      <c r="FT36" s="55">
        <f t="shared" si="159"/>
        <v>0</v>
      </c>
      <c r="FU36" s="56">
        <f t="shared" si="160"/>
        <v>0</v>
      </c>
      <c r="FV36" s="55">
        <f t="shared" si="161"/>
        <v>0</v>
      </c>
      <c r="FW36" s="56">
        <f t="shared" si="162"/>
        <v>0</v>
      </c>
      <c r="FX36" s="55">
        <f t="shared" si="163"/>
        <v>0</v>
      </c>
      <c r="FY36" s="56">
        <f t="shared" si="164"/>
        <v>0</v>
      </c>
      <c r="FZ36" s="55">
        <f t="shared" si="165"/>
        <v>0</v>
      </c>
      <c r="GA36" s="56">
        <f t="shared" si="166"/>
        <v>0</v>
      </c>
      <c r="GB36" s="55">
        <f t="shared" si="167"/>
        <v>0</v>
      </c>
      <c r="GC36" s="56">
        <f t="shared" si="168"/>
        <v>0</v>
      </c>
      <c r="GD36" s="56">
        <f t="shared" si="169"/>
        <v>0</v>
      </c>
      <c r="GE36" s="84">
        <f t="shared" si="170"/>
        <v>0</v>
      </c>
      <c r="GF36" s="84">
        <f t="shared" si="171"/>
        <v>0</v>
      </c>
      <c r="GG36" s="39"/>
      <c r="GH36" s="39"/>
      <c r="GI36" s="39"/>
      <c r="GJ36" s="39"/>
      <c r="GL36" s="8"/>
      <c r="GM36" s="8"/>
      <c r="GN36" s="1"/>
      <c r="GO36" s="17"/>
      <c r="GP36" s="11"/>
      <c r="GQ36" s="4"/>
      <c r="GR36" s="34"/>
    </row>
    <row r="37" spans="1:200" ht="24.95" hidden="1" customHeight="1" x14ac:dyDescent="0.3">
      <c r="A37" s="113"/>
      <c r="B37" s="67"/>
      <c r="C37" s="66"/>
      <c r="D37" s="113"/>
      <c r="E37" s="113"/>
      <c r="F37" s="113"/>
      <c r="G37" s="113"/>
      <c r="H37" s="113"/>
      <c r="I37" s="113"/>
      <c r="J37" s="113"/>
      <c r="K37" s="113"/>
      <c r="L37" s="113"/>
      <c r="M37" s="98">
        <f t="shared" si="197"/>
        <v>0</v>
      </c>
      <c r="N37" s="94"/>
      <c r="O37" s="58"/>
      <c r="P37" s="94"/>
      <c r="Q37" s="58"/>
      <c r="R37" s="94"/>
      <c r="S37" s="58"/>
      <c r="T37" s="94"/>
      <c r="U37" s="58"/>
      <c r="V37" s="97"/>
      <c r="W37" s="58"/>
      <c r="X37" s="58"/>
      <c r="Y37" s="58"/>
      <c r="Z37" s="97"/>
      <c r="AA37" s="58"/>
      <c r="AB37" s="97"/>
      <c r="AC37" s="58"/>
      <c r="AD37" s="97"/>
      <c r="AE37" s="99"/>
      <c r="AF37" s="97"/>
      <c r="AG37" s="58"/>
      <c r="AH37" s="97"/>
      <c r="AI37" s="58"/>
      <c r="AJ37" s="97"/>
      <c r="AK37" s="58"/>
      <c r="AL37" s="97"/>
      <c r="AM37" s="58"/>
      <c r="AN37" s="97"/>
      <c r="AO37" s="58"/>
      <c r="AP37" s="97"/>
      <c r="AQ37" s="58"/>
      <c r="AR37" s="97"/>
      <c r="AS37" s="58"/>
      <c r="AT37" s="97"/>
      <c r="AU37" s="58"/>
      <c r="AV37" s="97"/>
      <c r="AW37" s="58"/>
      <c r="AX37" s="97"/>
      <c r="AY37" s="58"/>
      <c r="AZ37" s="97"/>
      <c r="BA37" s="58"/>
      <c r="BB37" s="97"/>
      <c r="BC37" s="58"/>
      <c r="BD37" s="97"/>
      <c r="BE37" s="58"/>
      <c r="BF37" s="58"/>
      <c r="BG37" s="58">
        <f t="shared" si="37"/>
        <v>0</v>
      </c>
      <c r="BH37" s="58">
        <f t="shared" si="125"/>
        <v>0</v>
      </c>
      <c r="BI37" s="39"/>
      <c r="BJ37" s="39"/>
      <c r="BK37" s="39"/>
      <c r="BL37" s="39"/>
      <c r="BM37" s="113"/>
      <c r="BN37" s="67"/>
      <c r="BO37" s="66"/>
      <c r="BP37" s="113"/>
      <c r="BQ37" s="39"/>
      <c r="BR37" s="39"/>
      <c r="BS37" s="39"/>
      <c r="BT37" s="39"/>
      <c r="BU37" s="39"/>
      <c r="BV37" s="39"/>
      <c r="BW37" s="39"/>
      <c r="BX37" s="39"/>
      <c r="BY37" s="62">
        <f t="shared" si="193"/>
        <v>0</v>
      </c>
      <c r="BZ37" s="51"/>
      <c r="CA37" s="56"/>
      <c r="CB37" s="55"/>
      <c r="CC37" s="56"/>
      <c r="CD37" s="55"/>
      <c r="CE37" s="56"/>
      <c r="CF37" s="55"/>
      <c r="CG37" s="56"/>
      <c r="CH37" s="55"/>
      <c r="CI37" s="56"/>
      <c r="CJ37" s="56"/>
      <c r="CK37" s="56"/>
      <c r="CL37" s="55"/>
      <c r="CM37" s="56"/>
      <c r="CN37" s="55"/>
      <c r="CO37" s="56"/>
      <c r="CP37" s="55"/>
      <c r="CQ37" s="63"/>
      <c r="CR37" s="55"/>
      <c r="CS37" s="56"/>
      <c r="CT37" s="55"/>
      <c r="CU37" s="56"/>
      <c r="CV37" s="55"/>
      <c r="CW37" s="56"/>
      <c r="CX37" s="55"/>
      <c r="CY37" s="56"/>
      <c r="CZ37" s="55"/>
      <c r="DA37" s="56"/>
      <c r="DB37" s="55"/>
      <c r="DC37" s="56"/>
      <c r="DD37" s="55"/>
      <c r="DE37" s="56"/>
      <c r="DF37" s="55"/>
      <c r="DG37" s="56"/>
      <c r="DH37" s="55"/>
      <c r="DI37" s="56"/>
      <c r="DJ37" s="55"/>
      <c r="DK37" s="56"/>
      <c r="DL37" s="55"/>
      <c r="DM37" s="56"/>
      <c r="DN37" s="55"/>
      <c r="DO37" s="56"/>
      <c r="DP37" s="55"/>
      <c r="DQ37" s="56"/>
      <c r="DR37" s="56"/>
      <c r="DS37" s="84">
        <f t="shared" si="126"/>
        <v>0</v>
      </c>
      <c r="DT37" s="84">
        <f t="shared" si="127"/>
        <v>0</v>
      </c>
      <c r="DU37" s="39"/>
      <c r="DV37" s="39"/>
      <c r="DW37" s="39"/>
      <c r="DX37" s="39"/>
      <c r="DY37" s="113"/>
      <c r="DZ37" s="67"/>
      <c r="EA37" s="66"/>
      <c r="EB37" s="113"/>
      <c r="EC37" s="39"/>
      <c r="ED37" s="39"/>
      <c r="EE37" s="39"/>
      <c r="EF37" s="39"/>
      <c r="EG37" s="39"/>
      <c r="EH37" s="39"/>
      <c r="EI37" s="39"/>
      <c r="EJ37" s="39">
        <f t="shared" ref="EJ37:EK38" si="198">SUM(L37+BX37)</f>
        <v>0</v>
      </c>
      <c r="EK37" s="62">
        <f t="shared" si="198"/>
        <v>0</v>
      </c>
      <c r="EL37" s="51">
        <f>SUM(N37+N31)</f>
        <v>0</v>
      </c>
      <c r="EM37" s="56">
        <f t="shared" si="128"/>
        <v>0</v>
      </c>
      <c r="EN37" s="55">
        <f t="shared" si="129"/>
        <v>0</v>
      </c>
      <c r="EO37" s="56">
        <f t="shared" si="130"/>
        <v>0</v>
      </c>
      <c r="EP37" s="55">
        <f t="shared" si="131"/>
        <v>0</v>
      </c>
      <c r="EQ37" s="56">
        <f t="shared" si="132"/>
        <v>0</v>
      </c>
      <c r="ER37" s="55">
        <f t="shared" si="133"/>
        <v>0</v>
      </c>
      <c r="ES37" s="56">
        <f t="shared" si="134"/>
        <v>0</v>
      </c>
      <c r="ET37" s="55">
        <f t="shared" si="135"/>
        <v>0</v>
      </c>
      <c r="EU37" s="56">
        <f t="shared" si="136"/>
        <v>0</v>
      </c>
      <c r="EV37" s="56">
        <f t="shared" si="137"/>
        <v>0</v>
      </c>
      <c r="EW37" s="56">
        <f t="shared" si="138"/>
        <v>0</v>
      </c>
      <c r="EX37" s="55">
        <f t="shared" si="139"/>
        <v>0</v>
      </c>
      <c r="EY37" s="56">
        <f t="shared" si="140"/>
        <v>0</v>
      </c>
      <c r="EZ37" s="55">
        <f t="shared" si="141"/>
        <v>0</v>
      </c>
      <c r="FA37" s="56">
        <f t="shared" si="142"/>
        <v>0</v>
      </c>
      <c r="FB37" s="55">
        <f t="shared" si="143"/>
        <v>0</v>
      </c>
      <c r="FC37" s="63">
        <f t="shared" si="144"/>
        <v>0</v>
      </c>
      <c r="FD37" s="55">
        <f t="shared" si="145"/>
        <v>0</v>
      </c>
      <c r="FE37" s="56">
        <f t="shared" si="146"/>
        <v>0</v>
      </c>
      <c r="FF37" s="55">
        <f t="shared" si="147"/>
        <v>0</v>
      </c>
      <c r="FG37" s="56">
        <f t="shared" si="148"/>
        <v>0</v>
      </c>
      <c r="FH37" s="55">
        <f t="shared" si="149"/>
        <v>0</v>
      </c>
      <c r="FI37" s="56">
        <f t="shared" si="150"/>
        <v>0</v>
      </c>
      <c r="FJ37" s="55">
        <f t="shared" si="151"/>
        <v>0</v>
      </c>
      <c r="FK37" s="56">
        <f t="shared" si="152"/>
        <v>0</v>
      </c>
      <c r="FL37" s="55">
        <f t="shared" si="153"/>
        <v>0</v>
      </c>
      <c r="FM37" s="56">
        <f t="shared" si="154"/>
        <v>0</v>
      </c>
      <c r="FN37" s="55">
        <f t="shared" si="155"/>
        <v>0</v>
      </c>
      <c r="FO37" s="56">
        <f t="shared" si="156"/>
        <v>0</v>
      </c>
      <c r="FP37" s="55">
        <f t="shared" si="157"/>
        <v>0</v>
      </c>
      <c r="FQ37" s="56">
        <f t="shared" si="158"/>
        <v>0</v>
      </c>
      <c r="FR37" s="55"/>
      <c r="FS37" s="56">
        <f t="shared" si="158"/>
        <v>0</v>
      </c>
      <c r="FT37" s="55">
        <f t="shared" si="159"/>
        <v>0</v>
      </c>
      <c r="FU37" s="56">
        <f t="shared" si="160"/>
        <v>0</v>
      </c>
      <c r="FV37" s="55">
        <f t="shared" si="161"/>
        <v>0</v>
      </c>
      <c r="FW37" s="56">
        <f t="shared" si="162"/>
        <v>0</v>
      </c>
      <c r="FX37" s="55">
        <f t="shared" si="163"/>
        <v>0</v>
      </c>
      <c r="FY37" s="56">
        <f t="shared" si="164"/>
        <v>0</v>
      </c>
      <c r="FZ37" s="55">
        <f t="shared" si="165"/>
        <v>0</v>
      </c>
      <c r="GA37" s="56">
        <f t="shared" si="166"/>
        <v>0</v>
      </c>
      <c r="GB37" s="55">
        <f t="shared" si="167"/>
        <v>0</v>
      </c>
      <c r="GC37" s="56">
        <f t="shared" si="168"/>
        <v>0</v>
      </c>
      <c r="GD37" s="56">
        <f t="shared" si="169"/>
        <v>0</v>
      </c>
      <c r="GE37" s="84">
        <f t="shared" si="170"/>
        <v>0</v>
      </c>
      <c r="GF37" s="84">
        <f t="shared" si="171"/>
        <v>0</v>
      </c>
      <c r="GG37" s="39"/>
      <c r="GH37" s="39"/>
      <c r="GI37" s="39"/>
      <c r="GJ37" s="39"/>
      <c r="GL37" s="8"/>
      <c r="GM37" s="8"/>
      <c r="GN37" s="1"/>
      <c r="GO37" s="9"/>
      <c r="GP37" s="11"/>
      <c r="GQ37" s="4"/>
      <c r="GR37" s="34"/>
    </row>
    <row r="38" spans="1:200" ht="24.95" hidden="1" customHeight="1" x14ac:dyDescent="0.3">
      <c r="A38" s="113"/>
      <c r="B38" s="39"/>
      <c r="C38" s="66"/>
      <c r="D38" s="113"/>
      <c r="E38" s="113"/>
      <c r="F38" s="113"/>
      <c r="G38" s="113"/>
      <c r="H38" s="113"/>
      <c r="I38" s="113"/>
      <c r="J38" s="113"/>
      <c r="K38" s="113"/>
      <c r="L38" s="113"/>
      <c r="M38" s="98">
        <f t="shared" si="197"/>
        <v>0</v>
      </c>
      <c r="N38" s="94"/>
      <c r="O38" s="58"/>
      <c r="P38" s="94"/>
      <c r="Q38" s="58"/>
      <c r="R38" s="94"/>
      <c r="S38" s="58"/>
      <c r="T38" s="94"/>
      <c r="U38" s="58"/>
      <c r="V38" s="97"/>
      <c r="W38" s="58"/>
      <c r="X38" s="58"/>
      <c r="Y38" s="58"/>
      <c r="Z38" s="97"/>
      <c r="AA38" s="58"/>
      <c r="AB38" s="97"/>
      <c r="AC38" s="58"/>
      <c r="AD38" s="97"/>
      <c r="AE38" s="99"/>
      <c r="AF38" s="97"/>
      <c r="AG38" s="58"/>
      <c r="AH38" s="97"/>
      <c r="AI38" s="58"/>
      <c r="AJ38" s="97"/>
      <c r="AK38" s="58"/>
      <c r="AL38" s="97"/>
      <c r="AM38" s="58"/>
      <c r="AN38" s="97"/>
      <c r="AO38" s="58"/>
      <c r="AP38" s="97"/>
      <c r="AQ38" s="58"/>
      <c r="AR38" s="97"/>
      <c r="AS38" s="58"/>
      <c r="AT38" s="97"/>
      <c r="AU38" s="58"/>
      <c r="AV38" s="97"/>
      <c r="AW38" s="58"/>
      <c r="AX38" s="97"/>
      <c r="AY38" s="58"/>
      <c r="AZ38" s="97"/>
      <c r="BA38" s="58"/>
      <c r="BB38" s="97"/>
      <c r="BC38" s="58"/>
      <c r="BD38" s="97"/>
      <c r="BE38" s="58"/>
      <c r="BF38" s="58"/>
      <c r="BG38" s="58">
        <f t="shared" si="37"/>
        <v>0</v>
      </c>
      <c r="BH38" s="58">
        <f t="shared" si="125"/>
        <v>0</v>
      </c>
      <c r="BI38" s="39"/>
      <c r="BJ38" s="39"/>
      <c r="BK38" s="39"/>
      <c r="BL38" s="39"/>
      <c r="BM38" s="113"/>
      <c r="BN38" s="39"/>
      <c r="BO38" s="66"/>
      <c r="BP38" s="113"/>
      <c r="BQ38" s="39"/>
      <c r="BR38" s="39"/>
      <c r="BS38" s="39"/>
      <c r="BT38" s="39"/>
      <c r="BU38" s="39"/>
      <c r="BV38" s="39"/>
      <c r="BW38" s="39"/>
      <c r="BX38" s="39"/>
      <c r="BY38" s="62">
        <f t="shared" si="193"/>
        <v>0</v>
      </c>
      <c r="BZ38" s="51"/>
      <c r="CA38" s="56"/>
      <c r="CB38" s="55"/>
      <c r="CC38" s="56"/>
      <c r="CD38" s="55"/>
      <c r="CE38" s="56"/>
      <c r="CF38" s="55"/>
      <c r="CG38" s="56"/>
      <c r="CH38" s="55"/>
      <c r="CI38" s="56"/>
      <c r="CJ38" s="56"/>
      <c r="CK38" s="56"/>
      <c r="CL38" s="55"/>
      <c r="CM38" s="56"/>
      <c r="CN38" s="55"/>
      <c r="CO38" s="56"/>
      <c r="CP38" s="55"/>
      <c r="CQ38" s="63"/>
      <c r="CR38" s="55"/>
      <c r="CS38" s="56"/>
      <c r="CT38" s="55"/>
      <c r="CU38" s="56"/>
      <c r="CV38" s="55"/>
      <c r="CW38" s="56"/>
      <c r="CX38" s="55"/>
      <c r="CY38" s="56"/>
      <c r="CZ38" s="55"/>
      <c r="DA38" s="56"/>
      <c r="DB38" s="55"/>
      <c r="DC38" s="56"/>
      <c r="DD38" s="55"/>
      <c r="DE38" s="56"/>
      <c r="DF38" s="55"/>
      <c r="DG38" s="56"/>
      <c r="DH38" s="55"/>
      <c r="DI38" s="56"/>
      <c r="DJ38" s="55"/>
      <c r="DK38" s="56"/>
      <c r="DL38" s="55"/>
      <c r="DM38" s="56"/>
      <c r="DN38" s="55"/>
      <c r="DO38" s="56"/>
      <c r="DP38" s="55"/>
      <c r="DQ38" s="56"/>
      <c r="DR38" s="56"/>
      <c r="DS38" s="84">
        <f t="shared" si="126"/>
        <v>0</v>
      </c>
      <c r="DT38" s="84">
        <f t="shared" si="127"/>
        <v>0</v>
      </c>
      <c r="DU38" s="39"/>
      <c r="DV38" s="39"/>
      <c r="DW38" s="39"/>
      <c r="DX38" s="39"/>
      <c r="DY38" s="113"/>
      <c r="DZ38" s="39"/>
      <c r="EA38" s="66"/>
      <c r="EB38" s="113"/>
      <c r="EC38" s="39"/>
      <c r="ED38" s="39"/>
      <c r="EE38" s="39"/>
      <c r="EF38" s="39"/>
      <c r="EG38" s="39"/>
      <c r="EH38" s="39"/>
      <c r="EI38" s="39"/>
      <c r="EJ38" s="39">
        <f t="shared" si="198"/>
        <v>0</v>
      </c>
      <c r="EK38" s="62">
        <f t="shared" si="198"/>
        <v>0</v>
      </c>
      <c r="EL38" s="51">
        <f>SUM(N38+BZ38)</f>
        <v>0</v>
      </c>
      <c r="EM38" s="56">
        <f t="shared" si="128"/>
        <v>0</v>
      </c>
      <c r="EN38" s="55">
        <f t="shared" si="129"/>
        <v>0</v>
      </c>
      <c r="EO38" s="56">
        <f t="shared" si="130"/>
        <v>0</v>
      </c>
      <c r="EP38" s="55">
        <f t="shared" si="131"/>
        <v>0</v>
      </c>
      <c r="EQ38" s="56">
        <f t="shared" si="132"/>
        <v>0</v>
      </c>
      <c r="ER38" s="55">
        <f t="shared" si="133"/>
        <v>0</v>
      </c>
      <c r="ES38" s="56">
        <f t="shared" si="134"/>
        <v>0</v>
      </c>
      <c r="ET38" s="55">
        <f t="shared" si="135"/>
        <v>0</v>
      </c>
      <c r="EU38" s="56">
        <f t="shared" si="136"/>
        <v>0</v>
      </c>
      <c r="EV38" s="56">
        <f t="shared" si="137"/>
        <v>0</v>
      </c>
      <c r="EW38" s="56">
        <f t="shared" si="138"/>
        <v>0</v>
      </c>
      <c r="EX38" s="55">
        <f t="shared" si="139"/>
        <v>0</v>
      </c>
      <c r="EY38" s="56">
        <f t="shared" si="140"/>
        <v>0</v>
      </c>
      <c r="EZ38" s="55">
        <f t="shared" si="141"/>
        <v>0</v>
      </c>
      <c r="FA38" s="56">
        <f t="shared" si="142"/>
        <v>0</v>
      </c>
      <c r="FB38" s="55">
        <f t="shared" si="143"/>
        <v>0</v>
      </c>
      <c r="FC38" s="63">
        <f t="shared" si="144"/>
        <v>0</v>
      </c>
      <c r="FD38" s="55">
        <f t="shared" si="145"/>
        <v>0</v>
      </c>
      <c r="FE38" s="56">
        <f t="shared" si="146"/>
        <v>0</v>
      </c>
      <c r="FF38" s="55">
        <f t="shared" si="147"/>
        <v>0</v>
      </c>
      <c r="FG38" s="56">
        <f t="shared" si="148"/>
        <v>0</v>
      </c>
      <c r="FH38" s="55">
        <f t="shared" si="149"/>
        <v>0</v>
      </c>
      <c r="FI38" s="56">
        <f t="shared" si="150"/>
        <v>0</v>
      </c>
      <c r="FJ38" s="55">
        <f t="shared" si="151"/>
        <v>0</v>
      </c>
      <c r="FK38" s="56">
        <f t="shared" si="152"/>
        <v>0</v>
      </c>
      <c r="FL38" s="55">
        <f t="shared" si="153"/>
        <v>0</v>
      </c>
      <c r="FM38" s="56">
        <f t="shared" si="154"/>
        <v>0</v>
      </c>
      <c r="FN38" s="55">
        <f t="shared" si="155"/>
        <v>0</v>
      </c>
      <c r="FO38" s="56">
        <f t="shared" si="156"/>
        <v>0</v>
      </c>
      <c r="FP38" s="55">
        <f t="shared" si="157"/>
        <v>0</v>
      </c>
      <c r="FQ38" s="56">
        <f t="shared" si="158"/>
        <v>0</v>
      </c>
      <c r="FR38" s="55"/>
      <c r="FS38" s="56">
        <f t="shared" si="158"/>
        <v>0</v>
      </c>
      <c r="FT38" s="55">
        <f t="shared" si="159"/>
        <v>0</v>
      </c>
      <c r="FU38" s="56">
        <f t="shared" si="160"/>
        <v>0</v>
      </c>
      <c r="FV38" s="55">
        <f t="shared" si="161"/>
        <v>0</v>
      </c>
      <c r="FW38" s="56">
        <f t="shared" si="162"/>
        <v>0</v>
      </c>
      <c r="FX38" s="55">
        <f t="shared" si="163"/>
        <v>0</v>
      </c>
      <c r="FY38" s="56">
        <f t="shared" si="164"/>
        <v>0</v>
      </c>
      <c r="FZ38" s="55">
        <f t="shared" si="165"/>
        <v>0</v>
      </c>
      <c r="GA38" s="56">
        <f t="shared" si="166"/>
        <v>0</v>
      </c>
      <c r="GB38" s="55">
        <f t="shared" si="167"/>
        <v>0</v>
      </c>
      <c r="GC38" s="56">
        <f t="shared" si="168"/>
        <v>0</v>
      </c>
      <c r="GD38" s="56">
        <f t="shared" si="169"/>
        <v>0</v>
      </c>
      <c r="GE38" s="84">
        <f t="shared" si="170"/>
        <v>0</v>
      </c>
      <c r="GF38" s="84">
        <f t="shared" si="171"/>
        <v>0</v>
      </c>
      <c r="GG38" s="39"/>
      <c r="GH38" s="39"/>
      <c r="GI38" s="39"/>
      <c r="GJ38" s="39"/>
      <c r="GL38" s="8"/>
      <c r="GM38" s="8"/>
      <c r="GN38" s="1"/>
      <c r="GO38" s="9"/>
      <c r="GP38" s="11"/>
      <c r="GQ38" s="4"/>
      <c r="GR38" s="34"/>
    </row>
    <row r="39" spans="1:200" ht="24.95" customHeight="1" x14ac:dyDescent="0.3">
      <c r="A39" s="113">
        <v>3</v>
      </c>
      <c r="B39" s="66" t="s">
        <v>59</v>
      </c>
      <c r="C39" s="66" t="s">
        <v>58</v>
      </c>
      <c r="D39" s="113">
        <v>1</v>
      </c>
      <c r="E39" s="113"/>
      <c r="F39" s="113"/>
      <c r="G39" s="113"/>
      <c r="H39" s="113"/>
      <c r="I39" s="113"/>
      <c r="J39" s="113"/>
      <c r="K39" s="113"/>
      <c r="L39" s="113">
        <f t="shared" ref="L39:N39" si="199">SUM(L40:L48)</f>
        <v>62</v>
      </c>
      <c r="M39" s="113">
        <f t="shared" si="199"/>
        <v>62</v>
      </c>
      <c r="N39" s="113">
        <f t="shared" si="199"/>
        <v>38</v>
      </c>
      <c r="O39" s="92">
        <f>SUM(O40:O52)</f>
        <v>34</v>
      </c>
      <c r="P39" s="92">
        <f t="shared" ref="P39" si="200">SUM(P40:P53)</f>
        <v>218</v>
      </c>
      <c r="Q39" s="92">
        <f t="shared" ref="Q39:BH39" si="201">SUM(Q40:Q52)</f>
        <v>8</v>
      </c>
      <c r="R39" s="92">
        <f t="shared" si="201"/>
        <v>20</v>
      </c>
      <c r="S39" s="92">
        <f t="shared" si="201"/>
        <v>20</v>
      </c>
      <c r="T39" s="92">
        <f t="shared" si="201"/>
        <v>0</v>
      </c>
      <c r="U39" s="92">
        <f t="shared" si="201"/>
        <v>0</v>
      </c>
      <c r="V39" s="92">
        <f t="shared" si="201"/>
        <v>0</v>
      </c>
      <c r="W39" s="92">
        <f t="shared" si="201"/>
        <v>0</v>
      </c>
      <c r="X39" s="92">
        <f t="shared" si="201"/>
        <v>2</v>
      </c>
      <c r="Y39" s="92">
        <f t="shared" si="201"/>
        <v>6.1</v>
      </c>
      <c r="Z39" s="92">
        <f t="shared" si="201"/>
        <v>0</v>
      </c>
      <c r="AA39" s="92">
        <f t="shared" si="201"/>
        <v>0</v>
      </c>
      <c r="AB39" s="92">
        <f t="shared" si="201"/>
        <v>0</v>
      </c>
      <c r="AC39" s="92">
        <f t="shared" si="201"/>
        <v>0</v>
      </c>
      <c r="AD39" s="92">
        <f t="shared" si="201"/>
        <v>0</v>
      </c>
      <c r="AE39" s="92">
        <f t="shared" si="201"/>
        <v>0</v>
      </c>
      <c r="AF39" s="92">
        <f t="shared" si="201"/>
        <v>0</v>
      </c>
      <c r="AG39" s="92">
        <f t="shared" si="201"/>
        <v>0</v>
      </c>
      <c r="AH39" s="92">
        <f t="shared" si="201"/>
        <v>0</v>
      </c>
      <c r="AI39" s="92">
        <f t="shared" si="201"/>
        <v>0</v>
      </c>
      <c r="AJ39" s="92">
        <f t="shared" si="201"/>
        <v>0</v>
      </c>
      <c r="AK39" s="92">
        <f t="shared" si="201"/>
        <v>0</v>
      </c>
      <c r="AL39" s="92">
        <f t="shared" si="201"/>
        <v>3</v>
      </c>
      <c r="AM39" s="92">
        <f t="shared" si="201"/>
        <v>40</v>
      </c>
      <c r="AN39" s="92">
        <f t="shared" si="201"/>
        <v>0</v>
      </c>
      <c r="AO39" s="92">
        <f t="shared" si="201"/>
        <v>0</v>
      </c>
      <c r="AP39" s="92">
        <f t="shared" si="201"/>
        <v>0</v>
      </c>
      <c r="AQ39" s="92">
        <f t="shared" si="201"/>
        <v>0</v>
      </c>
      <c r="AR39" s="92">
        <f t="shared" si="201"/>
        <v>1</v>
      </c>
      <c r="AS39" s="92">
        <f t="shared" si="201"/>
        <v>12</v>
      </c>
      <c r="AT39" s="92">
        <f t="shared" si="201"/>
        <v>0</v>
      </c>
      <c r="AU39" s="92">
        <f t="shared" si="201"/>
        <v>0</v>
      </c>
      <c r="AV39" s="92">
        <f t="shared" si="201"/>
        <v>0</v>
      </c>
      <c r="AW39" s="92">
        <f t="shared" si="201"/>
        <v>0</v>
      </c>
      <c r="AX39" s="92">
        <f t="shared" si="201"/>
        <v>2</v>
      </c>
      <c r="AY39" s="92">
        <f t="shared" si="201"/>
        <v>24</v>
      </c>
      <c r="AZ39" s="92">
        <f t="shared" si="201"/>
        <v>0</v>
      </c>
      <c r="BA39" s="92">
        <f t="shared" si="201"/>
        <v>0</v>
      </c>
      <c r="BB39" s="92">
        <f t="shared" si="201"/>
        <v>0</v>
      </c>
      <c r="BC39" s="92">
        <f t="shared" si="201"/>
        <v>0</v>
      </c>
      <c r="BD39" s="92">
        <f t="shared" si="201"/>
        <v>0</v>
      </c>
      <c r="BE39" s="92">
        <f t="shared" si="201"/>
        <v>0</v>
      </c>
      <c r="BF39" s="92">
        <f t="shared" si="201"/>
        <v>0</v>
      </c>
      <c r="BG39" s="92">
        <f t="shared" si="201"/>
        <v>146.1</v>
      </c>
      <c r="BH39" s="92">
        <f t="shared" si="201"/>
        <v>100</v>
      </c>
      <c r="BI39" s="39"/>
      <c r="BJ39" s="39"/>
      <c r="BK39" s="39"/>
      <c r="BL39" s="39"/>
      <c r="BM39" s="113">
        <v>3</v>
      </c>
      <c r="BN39" s="66" t="s">
        <v>59</v>
      </c>
      <c r="BO39" s="66" t="s">
        <v>58</v>
      </c>
      <c r="BP39" s="113">
        <v>1</v>
      </c>
      <c r="BQ39" s="39"/>
      <c r="BR39" s="39"/>
      <c r="BS39" s="39"/>
      <c r="BT39" s="39"/>
      <c r="BU39" s="39"/>
      <c r="BV39" s="39"/>
      <c r="BW39" s="39"/>
      <c r="BX39" s="45">
        <f>SUM(BX40:BX41)</f>
        <v>8</v>
      </c>
      <c r="BY39" s="45">
        <f>SUM(BY40:BY41)</f>
        <v>8</v>
      </c>
      <c r="BZ39" s="39">
        <f t="shared" ref="BZ39:CB39" si="202">SUM(BZ40:BZ53)</f>
        <v>308</v>
      </c>
      <c r="CA39" s="46">
        <f>SUM(CA40:CA52)</f>
        <v>32</v>
      </c>
      <c r="CB39" s="46">
        <f t="shared" si="202"/>
        <v>228</v>
      </c>
      <c r="CC39" s="46">
        <f t="shared" ref="CC39:DT39" si="203">SUM(CC40:CC52)</f>
        <v>8</v>
      </c>
      <c r="CD39" s="46">
        <f t="shared" si="203"/>
        <v>20</v>
      </c>
      <c r="CE39" s="46">
        <f t="shared" si="203"/>
        <v>40</v>
      </c>
      <c r="CF39" s="46">
        <f t="shared" si="203"/>
        <v>0</v>
      </c>
      <c r="CG39" s="46">
        <f t="shared" si="203"/>
        <v>0</v>
      </c>
      <c r="CH39" s="46">
        <f t="shared" si="203"/>
        <v>0</v>
      </c>
      <c r="CI39" s="46">
        <f t="shared" si="203"/>
        <v>0</v>
      </c>
      <c r="CJ39" s="46">
        <f t="shared" si="203"/>
        <v>0</v>
      </c>
      <c r="CK39" s="46">
        <f t="shared" si="203"/>
        <v>12.4</v>
      </c>
      <c r="CL39" s="46">
        <f t="shared" si="203"/>
        <v>0</v>
      </c>
      <c r="CM39" s="46">
        <f t="shared" si="203"/>
        <v>0</v>
      </c>
      <c r="CN39" s="46">
        <f t="shared" si="203"/>
        <v>0</v>
      </c>
      <c r="CO39" s="46">
        <f t="shared" si="203"/>
        <v>0</v>
      </c>
      <c r="CP39" s="46">
        <f t="shared" si="203"/>
        <v>0</v>
      </c>
      <c r="CQ39" s="46">
        <f t="shared" si="203"/>
        <v>0</v>
      </c>
      <c r="CR39" s="46">
        <f t="shared" si="203"/>
        <v>0</v>
      </c>
      <c r="CS39" s="46">
        <f t="shared" si="203"/>
        <v>0</v>
      </c>
      <c r="CT39" s="46">
        <f t="shared" si="203"/>
        <v>0</v>
      </c>
      <c r="CU39" s="46">
        <f t="shared" si="203"/>
        <v>0</v>
      </c>
      <c r="CV39" s="46">
        <f t="shared" si="203"/>
        <v>0</v>
      </c>
      <c r="CW39" s="46">
        <f t="shared" si="203"/>
        <v>0</v>
      </c>
      <c r="CX39" s="46">
        <f t="shared" si="203"/>
        <v>2</v>
      </c>
      <c r="CY39" s="46">
        <f t="shared" si="203"/>
        <v>354</v>
      </c>
      <c r="CZ39" s="46">
        <f t="shared" si="203"/>
        <v>0</v>
      </c>
      <c r="DA39" s="46">
        <f t="shared" si="203"/>
        <v>0</v>
      </c>
      <c r="DB39" s="46">
        <f t="shared" si="203"/>
        <v>0</v>
      </c>
      <c r="DC39" s="46">
        <f t="shared" si="203"/>
        <v>0</v>
      </c>
      <c r="DD39" s="46">
        <f t="shared" si="203"/>
        <v>1</v>
      </c>
      <c r="DE39" s="46">
        <f t="shared" si="203"/>
        <v>12</v>
      </c>
      <c r="DF39" s="46">
        <f t="shared" si="203"/>
        <v>0</v>
      </c>
      <c r="DG39" s="46">
        <f t="shared" si="203"/>
        <v>0</v>
      </c>
      <c r="DH39" s="46">
        <f t="shared" si="203"/>
        <v>0</v>
      </c>
      <c r="DI39" s="46">
        <f t="shared" si="203"/>
        <v>0</v>
      </c>
      <c r="DJ39" s="46">
        <f t="shared" si="203"/>
        <v>1</v>
      </c>
      <c r="DK39" s="46">
        <f t="shared" si="203"/>
        <v>32</v>
      </c>
      <c r="DL39" s="46">
        <f t="shared" si="203"/>
        <v>0</v>
      </c>
      <c r="DM39" s="46">
        <f t="shared" si="203"/>
        <v>0</v>
      </c>
      <c r="DN39" s="46">
        <f t="shared" si="203"/>
        <v>1</v>
      </c>
      <c r="DO39" s="46">
        <f t="shared" si="203"/>
        <v>25</v>
      </c>
      <c r="DP39" s="46">
        <f t="shared" si="203"/>
        <v>0</v>
      </c>
      <c r="DQ39" s="46">
        <f t="shared" si="203"/>
        <v>0</v>
      </c>
      <c r="DR39" s="46">
        <f t="shared" si="203"/>
        <v>0</v>
      </c>
      <c r="DS39" s="83">
        <f t="shared" si="203"/>
        <v>515.40000000000009</v>
      </c>
      <c r="DT39" s="83">
        <f t="shared" si="203"/>
        <v>149</v>
      </c>
      <c r="DU39" s="39"/>
      <c r="DV39" s="39"/>
      <c r="DW39" s="39"/>
      <c r="DX39" s="39"/>
      <c r="DY39" s="113">
        <v>3</v>
      </c>
      <c r="DZ39" s="66" t="s">
        <v>59</v>
      </c>
      <c r="EA39" s="66" t="s">
        <v>58</v>
      </c>
      <c r="EB39" s="113">
        <v>1</v>
      </c>
      <c r="EC39" s="39"/>
      <c r="ED39" s="39"/>
      <c r="EE39" s="39"/>
      <c r="EF39" s="39"/>
      <c r="EG39" s="39"/>
      <c r="EH39" s="39"/>
      <c r="EI39" s="39"/>
      <c r="EJ39" s="45">
        <f t="shared" ref="EJ39:GD39" si="204">SUM(EJ40:EJ53)</f>
        <v>946</v>
      </c>
      <c r="EK39" s="45">
        <f t="shared" si="204"/>
        <v>946</v>
      </c>
      <c r="EL39" s="39">
        <f t="shared" si="204"/>
        <v>466</v>
      </c>
      <c r="EM39" s="46">
        <f>SUM(EM40:EM52)</f>
        <v>66</v>
      </c>
      <c r="EN39" s="46">
        <f t="shared" si="204"/>
        <v>446</v>
      </c>
      <c r="EO39" s="46">
        <f t="shared" ref="EO39:GA39" si="205">SUM(EO40:EO52)</f>
        <v>16</v>
      </c>
      <c r="EP39" s="46">
        <f t="shared" si="205"/>
        <v>40</v>
      </c>
      <c r="EQ39" s="46">
        <f t="shared" si="205"/>
        <v>60</v>
      </c>
      <c r="ER39" s="46">
        <f t="shared" si="205"/>
        <v>0</v>
      </c>
      <c r="ES39" s="46">
        <f t="shared" si="205"/>
        <v>0</v>
      </c>
      <c r="ET39" s="46">
        <f t="shared" si="205"/>
        <v>0</v>
      </c>
      <c r="EU39" s="46">
        <f t="shared" si="205"/>
        <v>0</v>
      </c>
      <c r="EV39" s="46">
        <f t="shared" si="205"/>
        <v>2</v>
      </c>
      <c r="EW39" s="46">
        <f t="shared" si="205"/>
        <v>18.5</v>
      </c>
      <c r="EX39" s="46">
        <f t="shared" si="205"/>
        <v>0</v>
      </c>
      <c r="EY39" s="46">
        <f t="shared" si="205"/>
        <v>0</v>
      </c>
      <c r="EZ39" s="46">
        <f t="shared" si="205"/>
        <v>0</v>
      </c>
      <c r="FA39" s="46">
        <f t="shared" si="205"/>
        <v>0</v>
      </c>
      <c r="FB39" s="46">
        <f t="shared" si="205"/>
        <v>0</v>
      </c>
      <c r="FC39" s="46">
        <f t="shared" si="205"/>
        <v>0</v>
      </c>
      <c r="FD39" s="46">
        <f t="shared" si="205"/>
        <v>0</v>
      </c>
      <c r="FE39" s="46">
        <f t="shared" si="205"/>
        <v>0</v>
      </c>
      <c r="FF39" s="46">
        <f t="shared" si="205"/>
        <v>0</v>
      </c>
      <c r="FG39" s="46">
        <f t="shared" si="205"/>
        <v>0</v>
      </c>
      <c r="FH39" s="46">
        <f t="shared" si="205"/>
        <v>0</v>
      </c>
      <c r="FI39" s="46">
        <f t="shared" si="205"/>
        <v>0</v>
      </c>
      <c r="FJ39" s="46">
        <f t="shared" si="205"/>
        <v>5</v>
      </c>
      <c r="FK39" s="46">
        <f t="shared" si="205"/>
        <v>394</v>
      </c>
      <c r="FL39" s="46">
        <f t="shared" si="205"/>
        <v>0</v>
      </c>
      <c r="FM39" s="46">
        <f t="shared" si="205"/>
        <v>0</v>
      </c>
      <c r="FN39" s="46">
        <f t="shared" si="205"/>
        <v>0</v>
      </c>
      <c r="FO39" s="46">
        <f t="shared" si="205"/>
        <v>0</v>
      </c>
      <c r="FP39" s="46">
        <f t="shared" si="205"/>
        <v>2</v>
      </c>
      <c r="FQ39" s="46">
        <f t="shared" si="205"/>
        <v>24</v>
      </c>
      <c r="FR39" s="46">
        <f t="shared" si="205"/>
        <v>0</v>
      </c>
      <c r="FS39" s="46">
        <f t="shared" si="205"/>
        <v>0</v>
      </c>
      <c r="FT39" s="46">
        <f t="shared" si="205"/>
        <v>0</v>
      </c>
      <c r="FU39" s="46">
        <f t="shared" si="205"/>
        <v>0</v>
      </c>
      <c r="FV39" s="46">
        <f t="shared" si="205"/>
        <v>3</v>
      </c>
      <c r="FW39" s="46">
        <f t="shared" si="205"/>
        <v>56</v>
      </c>
      <c r="FX39" s="46">
        <f t="shared" si="205"/>
        <v>0</v>
      </c>
      <c r="FY39" s="46">
        <f t="shared" si="205"/>
        <v>0</v>
      </c>
      <c r="FZ39" s="46">
        <f t="shared" si="205"/>
        <v>1</v>
      </c>
      <c r="GA39" s="46">
        <f t="shared" si="205"/>
        <v>25</v>
      </c>
      <c r="GB39" s="39">
        <f t="shared" si="204"/>
        <v>0</v>
      </c>
      <c r="GC39" s="39">
        <f t="shared" si="204"/>
        <v>0</v>
      </c>
      <c r="GD39" s="39">
        <f t="shared" si="204"/>
        <v>0</v>
      </c>
      <c r="GE39" s="83">
        <f t="shared" ref="GE39:GF39" si="206">SUM(GE40:GE52)</f>
        <v>661.5</v>
      </c>
      <c r="GF39" s="83">
        <f t="shared" si="206"/>
        <v>249</v>
      </c>
      <c r="GG39" s="39"/>
      <c r="GH39" s="39"/>
      <c r="GI39" s="39"/>
      <c r="GJ39" s="39"/>
      <c r="GL39" s="8"/>
      <c r="GM39" s="8"/>
      <c r="GN39" s="7"/>
      <c r="GO39" s="7"/>
      <c r="GP39" s="11"/>
      <c r="GQ39" s="4"/>
      <c r="GR39" s="34"/>
    </row>
    <row r="40" spans="1:200" ht="24.95" hidden="1" customHeight="1" x14ac:dyDescent="0.3">
      <c r="A40" s="113"/>
      <c r="B40" s="47" t="s">
        <v>90</v>
      </c>
      <c r="C40" s="48" t="s">
        <v>95</v>
      </c>
      <c r="D40" s="57" t="s">
        <v>80</v>
      </c>
      <c r="E40" s="57" t="s">
        <v>102</v>
      </c>
      <c r="F40" s="48" t="s">
        <v>109</v>
      </c>
      <c r="G40" s="57">
        <v>3</v>
      </c>
      <c r="H40" s="48">
        <v>20</v>
      </c>
      <c r="I40" s="48">
        <v>1</v>
      </c>
      <c r="J40" s="48">
        <v>1</v>
      </c>
      <c r="K40" s="48">
        <f>J40*2</f>
        <v>2</v>
      </c>
      <c r="L40" s="48">
        <v>50</v>
      </c>
      <c r="M40" s="93">
        <f>SUM(N40+P40+R40+T40+V40)</f>
        <v>50</v>
      </c>
      <c r="N40" s="94">
        <v>30</v>
      </c>
      <c r="O40" s="58">
        <f t="shared" ref="O40" si="207">SUM(N40)*I40</f>
        <v>30</v>
      </c>
      <c r="P40" s="97"/>
      <c r="Q40" s="58">
        <f>SUM(P40)*J40</f>
        <v>0</v>
      </c>
      <c r="R40" s="97">
        <v>20</v>
      </c>
      <c r="S40" s="58">
        <f t="shared" ref="S40" si="208">SUM(R40)*J40</f>
        <v>20</v>
      </c>
      <c r="T40" s="97"/>
      <c r="U40" s="58">
        <f t="shared" ref="U40" si="209">SUM(T40)*K40</f>
        <v>0</v>
      </c>
      <c r="V40" s="97"/>
      <c r="W40" s="58">
        <f>SUM(V40)*J40*5</f>
        <v>0</v>
      </c>
      <c r="X40" s="58">
        <f t="shared" ref="X40" si="210">SUM(J40*AX40*2+K40*AZ40*2)</f>
        <v>2</v>
      </c>
      <c r="Y40" s="58">
        <f t="shared" ref="Y40" si="211">SUM(L40*5/100*J40)</f>
        <v>2.5</v>
      </c>
      <c r="Z40" s="97"/>
      <c r="AA40" s="58"/>
      <c r="AB40" s="97"/>
      <c r="AC40" s="58">
        <f t="shared" ref="AC40" si="212">SUM(AB40)*3*H40/5</f>
        <v>0</v>
      </c>
      <c r="AD40" s="97"/>
      <c r="AE40" s="99">
        <f>SUM(AD40*H40*(30+4))</f>
        <v>0</v>
      </c>
      <c r="AF40" s="97"/>
      <c r="AG40" s="58">
        <f t="shared" ref="AG40" si="213">SUM(AF40*H40*3)</f>
        <v>0</v>
      </c>
      <c r="AH40" s="97"/>
      <c r="AI40" s="58">
        <f t="shared" ref="AI40" si="214">SUM(AH40*H40/3)</f>
        <v>0</v>
      </c>
      <c r="AJ40" s="97"/>
      <c r="AK40" s="58">
        <f>SUM(AJ40*H40*2/3)</f>
        <v>0</v>
      </c>
      <c r="AL40" s="97">
        <v>1</v>
      </c>
      <c r="AM40" s="58">
        <f>SUM(AL40*H40*2)</f>
        <v>40</v>
      </c>
      <c r="AN40" s="97"/>
      <c r="AO40" s="58">
        <f t="shared" ref="AO40" si="215">SUM(AN40*J40*2)</f>
        <v>0</v>
      </c>
      <c r="AP40" s="97"/>
      <c r="AQ40" s="58">
        <f t="shared" ref="AQ40" si="216">SUM(AP40*H40*2)</f>
        <v>0</v>
      </c>
      <c r="AR40" s="97"/>
      <c r="AS40" s="58">
        <f>AR40*J40*6</f>
        <v>0</v>
      </c>
      <c r="AT40" s="97"/>
      <c r="AU40" s="58">
        <f>AT40*H40/3</f>
        <v>0</v>
      </c>
      <c r="AV40" s="97"/>
      <c r="AW40" s="58">
        <f t="shared" ref="AW40" si="217">SUM(AV40*H40/3)</f>
        <v>0</v>
      </c>
      <c r="AX40" s="97">
        <v>1</v>
      </c>
      <c r="AY40" s="58">
        <f t="shared" ref="AY40" si="218">SUM(J40*AX40*8)</f>
        <v>8</v>
      </c>
      <c r="AZ40" s="97"/>
      <c r="BA40" s="58">
        <f>SUM(AZ40*K40*5*6)</f>
        <v>0</v>
      </c>
      <c r="BB40" s="97"/>
      <c r="BC40" s="58">
        <f>SUM(BB40*K40*4*6)</f>
        <v>0</v>
      </c>
      <c r="BD40" s="97"/>
      <c r="BE40" s="58"/>
      <c r="BF40" s="58"/>
      <c r="BG40" s="58">
        <f t="shared" si="37"/>
        <v>102.5</v>
      </c>
      <c r="BH40" s="58">
        <f t="shared" ref="BH40:BH52" si="219">SUM(O40+Q40+U40+W40+X40+AS40+AW40+AY40+BA40+BC40+S40+AQ40)</f>
        <v>60</v>
      </c>
      <c r="BI40" s="39"/>
      <c r="BJ40" s="39"/>
      <c r="BK40" s="39"/>
      <c r="BL40" s="39"/>
      <c r="BM40" s="113"/>
      <c r="BN40" s="47" t="s">
        <v>90</v>
      </c>
      <c r="BO40" s="48" t="s">
        <v>91</v>
      </c>
      <c r="BP40" s="57" t="s">
        <v>92</v>
      </c>
      <c r="BQ40" s="48" t="s">
        <v>93</v>
      </c>
      <c r="BR40" s="48" t="s">
        <v>110</v>
      </c>
      <c r="BS40" s="48" t="s">
        <v>111</v>
      </c>
      <c r="BT40" s="48">
        <v>207</v>
      </c>
      <c r="BU40" s="48">
        <v>1</v>
      </c>
      <c r="BV40" s="48">
        <v>7</v>
      </c>
      <c r="BW40" s="48">
        <f t="shared" ref="BW40:BW44" si="220">SUM(BV40)*2</f>
        <v>14</v>
      </c>
      <c r="BX40" s="65">
        <v>2</v>
      </c>
      <c r="BY40" s="50">
        <f t="shared" ref="BY40:BY45" si="221">SUM(BZ40+CB40+CD40+CF40+CH40)</f>
        <v>2</v>
      </c>
      <c r="BZ40" s="51">
        <v>2</v>
      </c>
      <c r="CA40" s="56">
        <f t="shared" ref="CA40:CA41" si="222">SUM(BZ40)*BU40</f>
        <v>2</v>
      </c>
      <c r="CB40" s="55"/>
      <c r="CC40" s="56">
        <f t="shared" ref="CC40:CC45" si="223">SUM(CB40)*BV40</f>
        <v>0</v>
      </c>
      <c r="CD40" s="55"/>
      <c r="CE40" s="56">
        <f t="shared" ref="CE40:CE41" si="224">SUM(CD40)*BV40</f>
        <v>0</v>
      </c>
      <c r="CF40" s="55"/>
      <c r="CG40" s="56">
        <f t="shared" ref="CG40:CG41" si="225">SUM(CF40)*BW40</f>
        <v>0</v>
      </c>
      <c r="CH40" s="55"/>
      <c r="CI40" s="56">
        <f t="shared" ref="CI40:CI41" si="226">SUM(CH40)*BV40*5</f>
        <v>0</v>
      </c>
      <c r="CJ40" s="56">
        <f>SUM(BV40*DJ40*2+BW40*DL40*2)</f>
        <v>0</v>
      </c>
      <c r="CK40" s="56">
        <f>SUM(BX40*15/100*BV40)</f>
        <v>2.1</v>
      </c>
      <c r="CL40" s="55"/>
      <c r="CM40" s="56"/>
      <c r="CN40" s="55"/>
      <c r="CO40" s="56">
        <f t="shared" ref="CO40:CO41" si="227">SUM(CN40)*3*BT40/5</f>
        <v>0</v>
      </c>
      <c r="CP40" s="55"/>
      <c r="CQ40" s="63">
        <f t="shared" ref="CQ40:CQ41" si="228">SUM(CP40*BT40*(30+4))</f>
        <v>0</v>
      </c>
      <c r="CR40" s="55"/>
      <c r="CS40" s="56">
        <f t="shared" ref="CS40:CS41" si="229">SUM(CR40*BT40*3)</f>
        <v>0</v>
      </c>
      <c r="CT40" s="55"/>
      <c r="CU40" s="56">
        <f t="shared" ref="CU40:CU41" si="230">SUM(CT40*BT40/3)</f>
        <v>0</v>
      </c>
      <c r="CV40" s="55"/>
      <c r="CW40" s="56">
        <f t="shared" ref="CW40:CW41" si="231">SUM(CV40*BT40*2/3)</f>
        <v>0</v>
      </c>
      <c r="CX40" s="55"/>
      <c r="CY40" s="56">
        <f t="shared" ref="CY40:CY41" si="232">SUM(CX40*BT40*2)</f>
        <v>0</v>
      </c>
      <c r="CZ40" s="55"/>
      <c r="DA40" s="56">
        <f>SUM(CZ40*BV40)</f>
        <v>0</v>
      </c>
      <c r="DB40" s="55"/>
      <c r="DC40" s="56">
        <f t="shared" ref="DC40:DC41" si="233">SUM(DB40*BT40*2)</f>
        <v>0</v>
      </c>
      <c r="DD40" s="55"/>
      <c r="DE40" s="56">
        <f>SUM(BV40*DD40*8)</f>
        <v>0</v>
      </c>
      <c r="DF40" s="55"/>
      <c r="DG40" s="56">
        <f t="shared" ref="DG40:DG45" si="234">DF40*BT40/3</f>
        <v>0</v>
      </c>
      <c r="DH40" s="55"/>
      <c r="DI40" s="56">
        <f>SUM(DH40*6*BV40)</f>
        <v>0</v>
      </c>
      <c r="DJ40" s="55"/>
      <c r="DK40" s="56">
        <f t="shared" ref="DK40:DK44" si="235">SUM(BV40*DJ40*8)</f>
        <v>0</v>
      </c>
      <c r="DL40" s="55"/>
      <c r="DM40" s="56">
        <f t="shared" ref="DM40:DM41" si="236">SUM(DL40*BW40*5*6)</f>
        <v>0</v>
      </c>
      <c r="DN40" s="55"/>
      <c r="DO40" s="56">
        <f t="shared" ref="DO40:DO41" si="237">SUM(DN40*BW40*4*6)</f>
        <v>0</v>
      </c>
      <c r="DP40" s="55"/>
      <c r="DQ40" s="56"/>
      <c r="DR40" s="56"/>
      <c r="DS40" s="84">
        <f t="shared" ref="DS40:DS52" si="238">SUM(DA40+DQ40+DO40+DM40+DK40+DI40+DE40+DC40+CW40+CY40+CU40+CS40+CQ40+CO40+CM40+CK40+CJ40+CI40+CG40+CC40+CA40+CE40+DG40)</f>
        <v>4.0999999999999996</v>
      </c>
      <c r="DT40" s="84">
        <f t="shared" ref="DT40:DT52" si="239">SUM(CA40+CC40+CG40+CI40+CJ40+DE40+DI40+DK40+DM40+DO40+CE40+DC40)</f>
        <v>2</v>
      </c>
      <c r="DU40" s="39"/>
      <c r="DV40" s="39"/>
      <c r="DW40" s="39"/>
      <c r="DX40" s="39"/>
      <c r="DY40" s="113"/>
      <c r="DZ40" s="56"/>
      <c r="EA40" s="58"/>
      <c r="EB40" s="58"/>
      <c r="EC40" s="58"/>
      <c r="ED40" s="58"/>
      <c r="EE40" s="59"/>
      <c r="EF40" s="59"/>
      <c r="EG40" s="60"/>
      <c r="EH40" s="61"/>
      <c r="EI40" s="60"/>
      <c r="EJ40" s="52">
        <f t="shared" ref="EJ40:EJ52" si="240">SUM(L40+BX40)</f>
        <v>52</v>
      </c>
      <c r="EK40" s="62">
        <f t="shared" ref="EK40:EK52" si="241">SUM(M40+BY40)</f>
        <v>52</v>
      </c>
      <c r="EL40" s="51">
        <f t="shared" ref="EL40:EL54" si="242">SUM(N40+BZ40)</f>
        <v>32</v>
      </c>
      <c r="EM40" s="56">
        <f t="shared" ref="EM40:EM52" si="243">SUM(O40+CA40)</f>
        <v>32</v>
      </c>
      <c r="EN40" s="55">
        <f t="shared" ref="EN40:EN52" si="244">SUM(P40+CB40)</f>
        <v>0</v>
      </c>
      <c r="EO40" s="56">
        <f t="shared" ref="EO40:EO52" si="245">SUM(Q40+CC40)</f>
        <v>0</v>
      </c>
      <c r="EP40" s="55">
        <f t="shared" ref="EP40:EP52" si="246">SUM(R40+CD40)</f>
        <v>20</v>
      </c>
      <c r="EQ40" s="56">
        <f t="shared" ref="EQ40:EQ52" si="247">SUM(S40+CE40)</f>
        <v>20</v>
      </c>
      <c r="ER40" s="55">
        <f t="shared" ref="ER40:ER52" si="248">SUM(T40+CF40)</f>
        <v>0</v>
      </c>
      <c r="ES40" s="56">
        <f t="shared" ref="ES40:ES52" si="249">SUM(U40+CG40)</f>
        <v>0</v>
      </c>
      <c r="ET40" s="55">
        <f t="shared" ref="ET40:ET52" si="250">SUM(V40+CH40)</f>
        <v>0</v>
      </c>
      <c r="EU40" s="56">
        <f t="shared" ref="EU40:EU52" si="251">SUM(W40+CI40)</f>
        <v>0</v>
      </c>
      <c r="EV40" s="56">
        <f t="shared" ref="EV40:EV52" si="252">SUM(X40+CJ40)</f>
        <v>2</v>
      </c>
      <c r="EW40" s="56">
        <f t="shared" ref="EW40:EW52" si="253">SUM(Y40+CK40)</f>
        <v>4.5999999999999996</v>
      </c>
      <c r="EX40" s="55">
        <f t="shared" ref="EX40:EX52" si="254">SUM(Z40+CL40)</f>
        <v>0</v>
      </c>
      <c r="EY40" s="56">
        <f t="shared" ref="EY40:EY52" si="255">SUM(AA40+CM40)</f>
        <v>0</v>
      </c>
      <c r="EZ40" s="55">
        <f t="shared" ref="EZ40:EZ52" si="256">SUM(AB40+CN40)</f>
        <v>0</v>
      </c>
      <c r="FA40" s="56">
        <f t="shared" ref="FA40:FA52" si="257">SUM(AC40+CO40)</f>
        <v>0</v>
      </c>
      <c r="FB40" s="55">
        <f t="shared" ref="FB40:FB52" si="258">SUM(AD40+CP40)</f>
        <v>0</v>
      </c>
      <c r="FC40" s="63">
        <f t="shared" ref="FC40:FC52" si="259">SUM(AE40+CQ40)</f>
        <v>0</v>
      </c>
      <c r="FD40" s="55">
        <f t="shared" ref="FD40:FD52" si="260">SUM(AF40+CR40)</f>
        <v>0</v>
      </c>
      <c r="FE40" s="56">
        <f t="shared" ref="FE40:FE52" si="261">SUM(AG40+CS40)</f>
        <v>0</v>
      </c>
      <c r="FF40" s="55">
        <f t="shared" ref="FF40:FF52" si="262">SUM(AH40+CT40)</f>
        <v>0</v>
      </c>
      <c r="FG40" s="56">
        <f t="shared" ref="FG40:FG52" si="263">SUM(AI40+CU40)</f>
        <v>0</v>
      </c>
      <c r="FH40" s="55">
        <f t="shared" ref="FH40:FH52" si="264">SUM(AJ40+CV40)</f>
        <v>0</v>
      </c>
      <c r="FI40" s="56">
        <f t="shared" ref="FI40:FI52" si="265">SUM(AK40+CW40)</f>
        <v>0</v>
      </c>
      <c r="FJ40" s="55">
        <f t="shared" ref="FJ40:FJ52" si="266">SUM(AL40+CX40)</f>
        <v>1</v>
      </c>
      <c r="FK40" s="56">
        <f t="shared" ref="FK40:FK52" si="267">SUM(AM40+CY40)</f>
        <v>40</v>
      </c>
      <c r="FL40" s="55">
        <f t="shared" ref="FL40:FL52" si="268">SUM(AN40+CZ40)</f>
        <v>0</v>
      </c>
      <c r="FM40" s="56">
        <f t="shared" ref="FM40:FM52" si="269">SUM(AO40+DA40)</f>
        <v>0</v>
      </c>
      <c r="FN40" s="55">
        <f t="shared" ref="FN40:FN52" si="270">SUM(AP40+DB40)</f>
        <v>0</v>
      </c>
      <c r="FO40" s="56">
        <f t="shared" ref="FO40:FO52" si="271">SUM(AQ40+DC40)</f>
        <v>0</v>
      </c>
      <c r="FP40" s="55">
        <f t="shared" ref="FP40:FP52" si="272">SUM(AR40+DD40)</f>
        <v>0</v>
      </c>
      <c r="FQ40" s="56">
        <f t="shared" ref="FQ40:FS52" si="273">SUM(AS40+DE40)</f>
        <v>0</v>
      </c>
      <c r="FR40" s="55"/>
      <c r="FS40" s="56">
        <f t="shared" si="273"/>
        <v>0</v>
      </c>
      <c r="FT40" s="55">
        <f t="shared" ref="FT40:FT52" si="274">SUM(AV40+DH40)</f>
        <v>0</v>
      </c>
      <c r="FU40" s="56">
        <f t="shared" ref="FU40:FU52" si="275">SUM(AW40+DI40)</f>
        <v>0</v>
      </c>
      <c r="FV40" s="55">
        <f t="shared" ref="FV40:FV52" si="276">SUM(AX40+DJ40)</f>
        <v>1</v>
      </c>
      <c r="FW40" s="56">
        <f t="shared" ref="FW40:FW52" si="277">SUM(AY40+DK40)</f>
        <v>8</v>
      </c>
      <c r="FX40" s="55">
        <f t="shared" ref="FX40:FX52" si="278">SUM(AZ40+DL40)</f>
        <v>0</v>
      </c>
      <c r="FY40" s="56">
        <f t="shared" ref="FY40:FY52" si="279">SUM(BA40+DM40)</f>
        <v>0</v>
      </c>
      <c r="FZ40" s="55">
        <f t="shared" ref="FZ40:FZ52" si="280">SUM(BB40+DN40)</f>
        <v>0</v>
      </c>
      <c r="GA40" s="56">
        <f t="shared" ref="GA40:GA52" si="281">SUM(BC40+DO40)</f>
        <v>0</v>
      </c>
      <c r="GB40" s="55">
        <f t="shared" ref="GB40:GB52" si="282">SUM(BD40+DP40)</f>
        <v>0</v>
      </c>
      <c r="GC40" s="56">
        <f t="shared" ref="GC40:GC52" si="283">SUM(BE40+DQ40)</f>
        <v>0</v>
      </c>
      <c r="GD40" s="56">
        <f t="shared" ref="GD40:GD52" si="284">SUM(BF40+DR40)</f>
        <v>0</v>
      </c>
      <c r="GE40" s="84">
        <f t="shared" ref="GE40:GE52" si="285">SUM(BG40+DS40)</f>
        <v>106.6</v>
      </c>
      <c r="GF40" s="84">
        <f t="shared" ref="GF40:GF52" si="286">SUM(BH40+DT40)</f>
        <v>62</v>
      </c>
      <c r="GG40" s="39"/>
      <c r="GH40" s="39"/>
      <c r="GI40" s="39"/>
      <c r="GJ40" s="39"/>
      <c r="GL40" s="8"/>
      <c r="GM40" s="8"/>
      <c r="GN40" s="1"/>
      <c r="GO40" s="9"/>
      <c r="GP40" s="11"/>
      <c r="GQ40" s="4"/>
      <c r="GR40" s="34"/>
    </row>
    <row r="41" spans="1:200" ht="24.95" hidden="1" customHeight="1" x14ac:dyDescent="0.3">
      <c r="A41" s="113"/>
      <c r="B41" s="47" t="s">
        <v>90</v>
      </c>
      <c r="C41" s="48" t="s">
        <v>91</v>
      </c>
      <c r="D41" s="57" t="s">
        <v>92</v>
      </c>
      <c r="E41" s="48" t="s">
        <v>93</v>
      </c>
      <c r="F41" s="48" t="s">
        <v>94</v>
      </c>
      <c r="G41" s="48">
        <v>1</v>
      </c>
      <c r="H41" s="48">
        <v>40</v>
      </c>
      <c r="I41" s="48"/>
      <c r="J41" s="48">
        <v>2</v>
      </c>
      <c r="K41" s="48">
        <f>SUM(J41)*2</f>
        <v>4</v>
      </c>
      <c r="L41" s="48">
        <v>6</v>
      </c>
      <c r="M41" s="93">
        <f t="shared" ref="M41:M42" si="287">SUM(N41+P41+R41+T41+V41)</f>
        <v>6</v>
      </c>
      <c r="N41" s="94">
        <v>4</v>
      </c>
      <c r="O41" s="58">
        <f>SUM(N41)*I41</f>
        <v>0</v>
      </c>
      <c r="P41" s="97">
        <v>2</v>
      </c>
      <c r="Q41" s="58">
        <f t="shared" ref="Q41" si="288">SUM(P41)*J41</f>
        <v>4</v>
      </c>
      <c r="R41" s="97"/>
      <c r="S41" s="58">
        <f t="shared" ref="S41:S42" si="289">SUM(R41)*J41</f>
        <v>0</v>
      </c>
      <c r="T41" s="97"/>
      <c r="U41" s="58">
        <f t="shared" ref="U41:U42" si="290">SUM(T41)*K41</f>
        <v>0</v>
      </c>
      <c r="V41" s="97"/>
      <c r="W41" s="58">
        <f t="shared" ref="W41:W42" si="291">SUM(V41)*J41*5</f>
        <v>0</v>
      </c>
      <c r="X41" s="58">
        <v>0</v>
      </c>
      <c r="Y41" s="58">
        <f>SUM(L41*15/100*J41)</f>
        <v>1.8</v>
      </c>
      <c r="Z41" s="97"/>
      <c r="AA41" s="58"/>
      <c r="AB41" s="97"/>
      <c r="AC41" s="58">
        <f>SUM(AB41)*3*H41/5</f>
        <v>0</v>
      </c>
      <c r="AD41" s="97"/>
      <c r="AE41" s="99">
        <f t="shared" ref="AE41:AE42" si="292">SUM(AD41*H41*(30+4))</f>
        <v>0</v>
      </c>
      <c r="AF41" s="97"/>
      <c r="AG41" s="58">
        <f>SUM(AF41*H41*3)</f>
        <v>0</v>
      </c>
      <c r="AH41" s="97"/>
      <c r="AI41" s="58">
        <f>SUM(AH41*H41/3)</f>
        <v>0</v>
      </c>
      <c r="AJ41" s="97"/>
      <c r="AK41" s="58">
        <f t="shared" ref="AK41:AK42" si="293">SUM(AJ41*H41*2/3)</f>
        <v>0</v>
      </c>
      <c r="AL41" s="97">
        <v>1</v>
      </c>
      <c r="AM41" s="58"/>
      <c r="AN41" s="97"/>
      <c r="AO41" s="58">
        <f>SUM(AN41*J41)</f>
        <v>0</v>
      </c>
      <c r="AP41" s="97"/>
      <c r="AQ41" s="58">
        <f>SUM(AP41*H41*2)</f>
        <v>0</v>
      </c>
      <c r="AR41" s="97"/>
      <c r="AS41" s="58">
        <f t="shared" ref="AS41" si="294">SUM(J41*AR41*6)</f>
        <v>0</v>
      </c>
      <c r="AT41" s="97"/>
      <c r="AU41" s="58">
        <f>AT41*H41/3</f>
        <v>0</v>
      </c>
      <c r="AV41" s="97"/>
      <c r="AW41" s="58">
        <f>SUM(AV41*6*J41)</f>
        <v>0</v>
      </c>
      <c r="AX41" s="97">
        <v>1</v>
      </c>
      <c r="AY41" s="58">
        <f>AX41*J41*8</f>
        <v>16</v>
      </c>
      <c r="AZ41" s="97"/>
      <c r="BA41" s="58">
        <f t="shared" ref="BA41:BA42" si="295">SUM(AZ41*K41*5*6)</f>
        <v>0</v>
      </c>
      <c r="BB41" s="97"/>
      <c r="BC41" s="58">
        <f t="shared" ref="BC41:BC42" si="296">SUM(BB41*K41*4*6)</f>
        <v>0</v>
      </c>
      <c r="BD41" s="97"/>
      <c r="BE41" s="58"/>
      <c r="BF41" s="58"/>
      <c r="BG41" s="58">
        <f t="shared" si="37"/>
        <v>21.8</v>
      </c>
      <c r="BH41" s="58">
        <f t="shared" si="219"/>
        <v>20</v>
      </c>
      <c r="BI41" s="39"/>
      <c r="BJ41" s="39"/>
      <c r="BK41" s="39"/>
      <c r="BL41" s="39"/>
      <c r="BM41" s="113"/>
      <c r="BN41" s="47" t="s">
        <v>90</v>
      </c>
      <c r="BO41" s="48" t="s">
        <v>91</v>
      </c>
      <c r="BP41" s="57" t="s">
        <v>92</v>
      </c>
      <c r="BQ41" s="48" t="s">
        <v>93</v>
      </c>
      <c r="BR41" s="48" t="s">
        <v>112</v>
      </c>
      <c r="BS41" s="48">
        <v>2</v>
      </c>
      <c r="BT41" s="48">
        <v>117</v>
      </c>
      <c r="BU41" s="48">
        <v>1</v>
      </c>
      <c r="BV41" s="48">
        <v>4</v>
      </c>
      <c r="BW41" s="48">
        <f t="shared" si="220"/>
        <v>8</v>
      </c>
      <c r="BX41" s="65">
        <v>6</v>
      </c>
      <c r="BY41" s="50">
        <f t="shared" si="221"/>
        <v>6</v>
      </c>
      <c r="BZ41" s="51">
        <v>4</v>
      </c>
      <c r="CA41" s="56">
        <f t="shared" si="222"/>
        <v>4</v>
      </c>
      <c r="CB41" s="55">
        <v>2</v>
      </c>
      <c r="CC41" s="56">
        <f t="shared" si="223"/>
        <v>8</v>
      </c>
      <c r="CD41" s="55"/>
      <c r="CE41" s="56">
        <f t="shared" si="224"/>
        <v>0</v>
      </c>
      <c r="CF41" s="55"/>
      <c r="CG41" s="56">
        <f t="shared" si="225"/>
        <v>0</v>
      </c>
      <c r="CH41" s="55"/>
      <c r="CI41" s="56">
        <f t="shared" si="226"/>
        <v>0</v>
      </c>
      <c r="CJ41" s="56">
        <v>0</v>
      </c>
      <c r="CK41" s="56">
        <f>SUM(BX41*15/100*BV41)</f>
        <v>3.6</v>
      </c>
      <c r="CL41" s="55"/>
      <c r="CM41" s="56"/>
      <c r="CN41" s="55"/>
      <c r="CO41" s="56">
        <f t="shared" si="227"/>
        <v>0</v>
      </c>
      <c r="CP41" s="55"/>
      <c r="CQ41" s="63">
        <f t="shared" si="228"/>
        <v>0</v>
      </c>
      <c r="CR41" s="55"/>
      <c r="CS41" s="56">
        <f t="shared" si="229"/>
        <v>0</v>
      </c>
      <c r="CT41" s="55"/>
      <c r="CU41" s="56">
        <f t="shared" si="230"/>
        <v>0</v>
      </c>
      <c r="CV41" s="55"/>
      <c r="CW41" s="56">
        <f t="shared" si="231"/>
        <v>0</v>
      </c>
      <c r="CX41" s="55">
        <v>1</v>
      </c>
      <c r="CY41" s="56">
        <f t="shared" si="232"/>
        <v>234</v>
      </c>
      <c r="CZ41" s="55"/>
      <c r="DA41" s="56">
        <f>SUM(CZ41*BV41)</f>
        <v>0</v>
      </c>
      <c r="DB41" s="55"/>
      <c r="DC41" s="56">
        <f t="shared" si="233"/>
        <v>0</v>
      </c>
      <c r="DD41" s="55"/>
      <c r="DE41" s="56">
        <f>SUM(BV41*DD41*8)</f>
        <v>0</v>
      </c>
      <c r="DF41" s="55"/>
      <c r="DG41" s="56">
        <f t="shared" si="234"/>
        <v>0</v>
      </c>
      <c r="DH41" s="55"/>
      <c r="DI41" s="56">
        <f>SUM(DH41*6*BV41)</f>
        <v>0</v>
      </c>
      <c r="DJ41" s="55">
        <v>1</v>
      </c>
      <c r="DK41" s="56">
        <f t="shared" si="235"/>
        <v>32</v>
      </c>
      <c r="DL41" s="55"/>
      <c r="DM41" s="56">
        <f t="shared" si="236"/>
        <v>0</v>
      </c>
      <c r="DN41" s="55"/>
      <c r="DO41" s="56">
        <f t="shared" si="237"/>
        <v>0</v>
      </c>
      <c r="DP41" s="55"/>
      <c r="DQ41" s="56"/>
      <c r="DR41" s="56"/>
      <c r="DS41" s="84">
        <f t="shared" si="238"/>
        <v>281.60000000000002</v>
      </c>
      <c r="DT41" s="84">
        <f t="shared" si="239"/>
        <v>44</v>
      </c>
      <c r="DU41" s="39"/>
      <c r="DV41" s="39"/>
      <c r="DW41" s="39"/>
      <c r="DX41" s="39"/>
      <c r="DY41" s="113"/>
      <c r="DZ41" s="56"/>
      <c r="EA41" s="64"/>
      <c r="EB41" s="64"/>
      <c r="EC41" s="64"/>
      <c r="ED41" s="59"/>
      <c r="EE41" s="60"/>
      <c r="EF41" s="60"/>
      <c r="EG41" s="60"/>
      <c r="EH41" s="60"/>
      <c r="EI41" s="60"/>
      <c r="EJ41" s="52">
        <f t="shared" si="240"/>
        <v>12</v>
      </c>
      <c r="EK41" s="62">
        <f t="shared" si="241"/>
        <v>12</v>
      </c>
      <c r="EL41" s="51">
        <f t="shared" si="242"/>
        <v>8</v>
      </c>
      <c r="EM41" s="56">
        <f t="shared" si="243"/>
        <v>4</v>
      </c>
      <c r="EN41" s="55">
        <f t="shared" si="244"/>
        <v>4</v>
      </c>
      <c r="EO41" s="56">
        <f t="shared" si="245"/>
        <v>12</v>
      </c>
      <c r="EP41" s="55">
        <f t="shared" si="246"/>
        <v>0</v>
      </c>
      <c r="EQ41" s="56">
        <f t="shared" si="247"/>
        <v>0</v>
      </c>
      <c r="ER41" s="55">
        <f t="shared" si="248"/>
        <v>0</v>
      </c>
      <c r="ES41" s="56">
        <f t="shared" si="249"/>
        <v>0</v>
      </c>
      <c r="ET41" s="55">
        <f t="shared" si="250"/>
        <v>0</v>
      </c>
      <c r="EU41" s="56">
        <f t="shared" si="251"/>
        <v>0</v>
      </c>
      <c r="EV41" s="56">
        <f t="shared" si="252"/>
        <v>0</v>
      </c>
      <c r="EW41" s="56">
        <f t="shared" si="253"/>
        <v>5.4</v>
      </c>
      <c r="EX41" s="55">
        <f t="shared" si="254"/>
        <v>0</v>
      </c>
      <c r="EY41" s="56">
        <f t="shared" si="255"/>
        <v>0</v>
      </c>
      <c r="EZ41" s="55">
        <f t="shared" si="256"/>
        <v>0</v>
      </c>
      <c r="FA41" s="56">
        <f t="shared" si="257"/>
        <v>0</v>
      </c>
      <c r="FB41" s="55">
        <f t="shared" si="258"/>
        <v>0</v>
      </c>
      <c r="FC41" s="63">
        <f t="shared" si="259"/>
        <v>0</v>
      </c>
      <c r="FD41" s="55">
        <f t="shared" si="260"/>
        <v>0</v>
      </c>
      <c r="FE41" s="56">
        <f t="shared" si="261"/>
        <v>0</v>
      </c>
      <c r="FF41" s="55">
        <f t="shared" si="262"/>
        <v>0</v>
      </c>
      <c r="FG41" s="56">
        <f t="shared" si="263"/>
        <v>0</v>
      </c>
      <c r="FH41" s="55">
        <f t="shared" si="264"/>
        <v>0</v>
      </c>
      <c r="FI41" s="56">
        <f t="shared" si="265"/>
        <v>0</v>
      </c>
      <c r="FJ41" s="55">
        <f t="shared" si="266"/>
        <v>2</v>
      </c>
      <c r="FK41" s="56">
        <f t="shared" si="267"/>
        <v>234</v>
      </c>
      <c r="FL41" s="55">
        <f t="shared" si="268"/>
        <v>0</v>
      </c>
      <c r="FM41" s="56">
        <f t="shared" si="269"/>
        <v>0</v>
      </c>
      <c r="FN41" s="55">
        <f t="shared" si="270"/>
        <v>0</v>
      </c>
      <c r="FO41" s="56">
        <f t="shared" si="271"/>
        <v>0</v>
      </c>
      <c r="FP41" s="55">
        <f t="shared" si="272"/>
        <v>0</v>
      </c>
      <c r="FQ41" s="56">
        <f t="shared" si="273"/>
        <v>0</v>
      </c>
      <c r="FR41" s="55"/>
      <c r="FS41" s="56">
        <f t="shared" si="273"/>
        <v>0</v>
      </c>
      <c r="FT41" s="55">
        <f t="shared" si="274"/>
        <v>0</v>
      </c>
      <c r="FU41" s="56">
        <f t="shared" si="275"/>
        <v>0</v>
      </c>
      <c r="FV41" s="55">
        <f t="shared" si="276"/>
        <v>2</v>
      </c>
      <c r="FW41" s="56">
        <f t="shared" si="277"/>
        <v>48</v>
      </c>
      <c r="FX41" s="55">
        <f t="shared" si="278"/>
        <v>0</v>
      </c>
      <c r="FY41" s="56">
        <f t="shared" si="279"/>
        <v>0</v>
      </c>
      <c r="FZ41" s="55">
        <f t="shared" si="280"/>
        <v>0</v>
      </c>
      <c r="GA41" s="56">
        <f t="shared" si="281"/>
        <v>0</v>
      </c>
      <c r="GB41" s="55">
        <f t="shared" si="282"/>
        <v>0</v>
      </c>
      <c r="GC41" s="56">
        <f t="shared" si="283"/>
        <v>0</v>
      </c>
      <c r="GD41" s="56">
        <f t="shared" si="284"/>
        <v>0</v>
      </c>
      <c r="GE41" s="84">
        <f t="shared" si="285"/>
        <v>303.40000000000003</v>
      </c>
      <c r="GF41" s="84">
        <f t="shared" si="286"/>
        <v>64</v>
      </c>
      <c r="GG41" s="39"/>
      <c r="GH41" s="39"/>
      <c r="GI41" s="39"/>
      <c r="GJ41" s="39"/>
      <c r="GL41" s="8"/>
      <c r="GM41" s="8"/>
      <c r="GN41" s="1"/>
      <c r="GO41" s="9"/>
      <c r="GP41" s="11"/>
      <c r="GQ41" s="4"/>
      <c r="GR41" s="34"/>
    </row>
    <row r="42" spans="1:200" ht="24.95" hidden="1" customHeight="1" x14ac:dyDescent="0.3">
      <c r="A42" s="113"/>
      <c r="B42" s="47" t="s">
        <v>90</v>
      </c>
      <c r="C42" s="48" t="s">
        <v>95</v>
      </c>
      <c r="D42" s="57" t="s">
        <v>92</v>
      </c>
      <c r="E42" s="48" t="s">
        <v>93</v>
      </c>
      <c r="F42" s="48" t="s">
        <v>96</v>
      </c>
      <c r="G42" s="48">
        <v>1</v>
      </c>
      <c r="H42" s="48">
        <v>50</v>
      </c>
      <c r="I42" s="48">
        <v>1</v>
      </c>
      <c r="J42" s="48">
        <v>2</v>
      </c>
      <c r="K42" s="48">
        <f>SUM(J42)*2</f>
        <v>4</v>
      </c>
      <c r="L42" s="48">
        <v>6</v>
      </c>
      <c r="M42" s="93">
        <f t="shared" si="287"/>
        <v>6</v>
      </c>
      <c r="N42" s="94">
        <v>4</v>
      </c>
      <c r="O42" s="58">
        <f t="shared" ref="O42" si="297">SUM(N42)*I42</f>
        <v>4</v>
      </c>
      <c r="P42" s="97">
        <v>2</v>
      </c>
      <c r="Q42" s="58">
        <f t="shared" ref="Q42" si="298">SUM(P42)*J42</f>
        <v>4</v>
      </c>
      <c r="R42" s="97"/>
      <c r="S42" s="58">
        <f t="shared" si="289"/>
        <v>0</v>
      </c>
      <c r="T42" s="97"/>
      <c r="U42" s="58">
        <f t="shared" si="290"/>
        <v>0</v>
      </c>
      <c r="V42" s="97"/>
      <c r="W42" s="58">
        <f t="shared" si="291"/>
        <v>0</v>
      </c>
      <c r="X42" s="58">
        <f t="shared" ref="X42" si="299">SUM(J42*AX42*2+K42*AZ42*2)</f>
        <v>0</v>
      </c>
      <c r="Y42" s="58">
        <f>SUM(L42*15/100*J42)</f>
        <v>1.8</v>
      </c>
      <c r="Z42" s="97"/>
      <c r="AA42" s="58"/>
      <c r="AB42" s="97"/>
      <c r="AC42" s="58">
        <f t="shared" ref="AC42" si="300">SUM(AB42)*3*H42/5</f>
        <v>0</v>
      </c>
      <c r="AD42" s="97"/>
      <c r="AE42" s="99">
        <f t="shared" si="292"/>
        <v>0</v>
      </c>
      <c r="AF42" s="97"/>
      <c r="AG42" s="58">
        <f t="shared" ref="AG42" si="301">SUM(AF42*H42*3)</f>
        <v>0</v>
      </c>
      <c r="AH42" s="97"/>
      <c r="AI42" s="58">
        <f t="shared" ref="AI42" si="302">SUM(AH42*H42/3)</f>
        <v>0</v>
      </c>
      <c r="AJ42" s="97"/>
      <c r="AK42" s="58">
        <f t="shared" si="293"/>
        <v>0</v>
      </c>
      <c r="AL42" s="97">
        <v>1</v>
      </c>
      <c r="AM42" s="58"/>
      <c r="AN42" s="97"/>
      <c r="AO42" s="58">
        <f>SUM(AN42*J42)</f>
        <v>0</v>
      </c>
      <c r="AP42" s="97"/>
      <c r="AQ42" s="58">
        <f t="shared" ref="AQ42" si="303">SUM(AP42*H42*2)</f>
        <v>0</v>
      </c>
      <c r="AR42" s="97">
        <v>1</v>
      </c>
      <c r="AS42" s="58">
        <f>AR42*J42*6</f>
        <v>12</v>
      </c>
      <c r="AT42" s="97"/>
      <c r="AU42" s="58">
        <f>AT42*H42/3</f>
        <v>0</v>
      </c>
      <c r="AV42" s="97"/>
      <c r="AW42" s="58">
        <f>SUM(AV42*6*J42)</f>
        <v>0</v>
      </c>
      <c r="AX42" s="97"/>
      <c r="AY42" s="58">
        <f>SUM(J42*AX42*8)</f>
        <v>0</v>
      </c>
      <c r="AZ42" s="97"/>
      <c r="BA42" s="58">
        <f t="shared" si="295"/>
        <v>0</v>
      </c>
      <c r="BB42" s="97"/>
      <c r="BC42" s="58">
        <f t="shared" si="296"/>
        <v>0</v>
      </c>
      <c r="BD42" s="97"/>
      <c r="BE42" s="58"/>
      <c r="BF42" s="58"/>
      <c r="BG42" s="58">
        <f t="shared" si="37"/>
        <v>21.8</v>
      </c>
      <c r="BH42" s="58">
        <f t="shared" si="219"/>
        <v>20</v>
      </c>
      <c r="BI42" s="39"/>
      <c r="BJ42" s="39"/>
      <c r="BK42" s="39"/>
      <c r="BL42" s="39"/>
      <c r="BM42" s="113"/>
      <c r="BN42" s="47" t="s">
        <v>90</v>
      </c>
      <c r="BO42" s="48" t="s">
        <v>95</v>
      </c>
      <c r="BP42" s="57" t="s">
        <v>92</v>
      </c>
      <c r="BQ42" s="48" t="s">
        <v>93</v>
      </c>
      <c r="BR42" s="48" t="s">
        <v>113</v>
      </c>
      <c r="BS42" s="57" t="s">
        <v>111</v>
      </c>
      <c r="BT42" s="48">
        <v>54</v>
      </c>
      <c r="BU42" s="48">
        <v>1</v>
      </c>
      <c r="BV42" s="48">
        <v>2</v>
      </c>
      <c r="BW42" s="48">
        <f>SUM(BV42)*2</f>
        <v>4</v>
      </c>
      <c r="BX42" s="65">
        <v>4</v>
      </c>
      <c r="BY42" s="50">
        <f t="shared" si="221"/>
        <v>4</v>
      </c>
      <c r="BZ42" s="51">
        <v>4</v>
      </c>
      <c r="CA42" s="56">
        <f>SUM(BZ42)*BU42</f>
        <v>4</v>
      </c>
      <c r="CB42" s="55"/>
      <c r="CC42" s="56">
        <f t="shared" si="223"/>
        <v>0</v>
      </c>
      <c r="CD42" s="55"/>
      <c r="CE42" s="56">
        <f>SUM(CD42)*BV42</f>
        <v>0</v>
      </c>
      <c r="CF42" s="55"/>
      <c r="CG42" s="56">
        <f>SUM(CF42)*BW42</f>
        <v>0</v>
      </c>
      <c r="CH42" s="55"/>
      <c r="CI42" s="56">
        <f>SUM(CH42)*BV42*5</f>
        <v>0</v>
      </c>
      <c r="CJ42" s="56">
        <f>SUM(BV42*DJ42*2+BW42*DL42*2)</f>
        <v>0</v>
      </c>
      <c r="CK42" s="56">
        <f>SUM(BX42*15/100*BV42)</f>
        <v>1.2</v>
      </c>
      <c r="CL42" s="55"/>
      <c r="CM42" s="56"/>
      <c r="CN42" s="55"/>
      <c r="CO42" s="56">
        <f>SUM(CN42)*3*BT42/5</f>
        <v>0</v>
      </c>
      <c r="CP42" s="55"/>
      <c r="CQ42" s="63">
        <f>SUM(CP42*BT42*(30+4))</f>
        <v>0</v>
      </c>
      <c r="CR42" s="55"/>
      <c r="CS42" s="56">
        <f>SUM(CR42*BT42*3)</f>
        <v>0</v>
      </c>
      <c r="CT42" s="55"/>
      <c r="CU42" s="56">
        <f>SUM(CT42*BT42/3)</f>
        <v>0</v>
      </c>
      <c r="CV42" s="55"/>
      <c r="CW42" s="56">
        <f>SUM(CV42*BT42*2/3)</f>
        <v>0</v>
      </c>
      <c r="CX42" s="55"/>
      <c r="CY42" s="56">
        <f>SUM(CX42*BT42*2)</f>
        <v>0</v>
      </c>
      <c r="CZ42" s="55"/>
      <c r="DA42" s="56">
        <f>SUM(CZ42*BV42)</f>
        <v>0</v>
      </c>
      <c r="DB42" s="55"/>
      <c r="DC42" s="56">
        <f>SUM(DB42*BT42*2)</f>
        <v>0</v>
      </c>
      <c r="DD42" s="55"/>
      <c r="DE42" s="56">
        <f>SUM(BV42*DD42*6)</f>
        <v>0</v>
      </c>
      <c r="DF42" s="55"/>
      <c r="DG42" s="56">
        <f>DF42*BT42/3</f>
        <v>0</v>
      </c>
      <c r="DH42" s="55"/>
      <c r="DI42" s="56">
        <f>SUM(DH42*6*BV42)</f>
        <v>0</v>
      </c>
      <c r="DJ42" s="55"/>
      <c r="DK42" s="56">
        <f t="shared" si="235"/>
        <v>0</v>
      </c>
      <c r="DL42" s="55"/>
      <c r="DM42" s="56">
        <f>SUM(DL42*BW42*5*6)</f>
        <v>0</v>
      </c>
      <c r="DN42" s="55"/>
      <c r="DO42" s="56">
        <f>SUM(DN42*BW42*4*6)</f>
        <v>0</v>
      </c>
      <c r="DP42" s="55"/>
      <c r="DQ42" s="56"/>
      <c r="DR42" s="56"/>
      <c r="DS42" s="84">
        <f t="shared" si="238"/>
        <v>5.2</v>
      </c>
      <c r="DT42" s="84">
        <f t="shared" si="239"/>
        <v>4</v>
      </c>
      <c r="DU42" s="39"/>
      <c r="DV42" s="39"/>
      <c r="DW42" s="39"/>
      <c r="DX42" s="39"/>
      <c r="DY42" s="113"/>
      <c r="DZ42" s="56"/>
      <c r="EA42" s="64"/>
      <c r="EB42" s="64"/>
      <c r="EC42" s="64"/>
      <c r="ED42" s="58"/>
      <c r="EE42" s="60"/>
      <c r="EF42" s="60"/>
      <c r="EG42" s="60"/>
      <c r="EH42" s="60"/>
      <c r="EI42" s="60"/>
      <c r="EJ42" s="52">
        <f t="shared" si="240"/>
        <v>10</v>
      </c>
      <c r="EK42" s="62">
        <f t="shared" si="241"/>
        <v>10</v>
      </c>
      <c r="EL42" s="51">
        <f t="shared" si="242"/>
        <v>8</v>
      </c>
      <c r="EM42" s="56">
        <f t="shared" si="243"/>
        <v>8</v>
      </c>
      <c r="EN42" s="55">
        <f t="shared" si="244"/>
        <v>2</v>
      </c>
      <c r="EO42" s="56">
        <f t="shared" si="245"/>
        <v>4</v>
      </c>
      <c r="EP42" s="55">
        <f t="shared" si="246"/>
        <v>0</v>
      </c>
      <c r="EQ42" s="56">
        <f t="shared" si="247"/>
        <v>0</v>
      </c>
      <c r="ER42" s="55">
        <f t="shared" si="248"/>
        <v>0</v>
      </c>
      <c r="ES42" s="56">
        <f t="shared" si="249"/>
        <v>0</v>
      </c>
      <c r="ET42" s="55">
        <f t="shared" si="250"/>
        <v>0</v>
      </c>
      <c r="EU42" s="56">
        <f t="shared" si="251"/>
        <v>0</v>
      </c>
      <c r="EV42" s="56">
        <f t="shared" si="252"/>
        <v>0</v>
      </c>
      <c r="EW42" s="56">
        <f t="shared" si="253"/>
        <v>3</v>
      </c>
      <c r="EX42" s="55">
        <f t="shared" si="254"/>
        <v>0</v>
      </c>
      <c r="EY42" s="56">
        <f t="shared" si="255"/>
        <v>0</v>
      </c>
      <c r="EZ42" s="55">
        <f t="shared" si="256"/>
        <v>0</v>
      </c>
      <c r="FA42" s="56">
        <f t="shared" si="257"/>
        <v>0</v>
      </c>
      <c r="FB42" s="55">
        <f t="shared" si="258"/>
        <v>0</v>
      </c>
      <c r="FC42" s="63">
        <f t="shared" si="259"/>
        <v>0</v>
      </c>
      <c r="FD42" s="55">
        <f t="shared" si="260"/>
        <v>0</v>
      </c>
      <c r="FE42" s="56">
        <f t="shared" si="261"/>
        <v>0</v>
      </c>
      <c r="FF42" s="55">
        <f t="shared" si="262"/>
        <v>0</v>
      </c>
      <c r="FG42" s="56">
        <f t="shared" si="263"/>
        <v>0</v>
      </c>
      <c r="FH42" s="55">
        <f t="shared" si="264"/>
        <v>0</v>
      </c>
      <c r="FI42" s="56">
        <f t="shared" si="265"/>
        <v>0</v>
      </c>
      <c r="FJ42" s="55">
        <f t="shared" si="266"/>
        <v>1</v>
      </c>
      <c r="FK42" s="56">
        <f t="shared" si="267"/>
        <v>0</v>
      </c>
      <c r="FL42" s="55">
        <f t="shared" si="268"/>
        <v>0</v>
      </c>
      <c r="FM42" s="56">
        <f t="shared" si="269"/>
        <v>0</v>
      </c>
      <c r="FN42" s="55">
        <f t="shared" si="270"/>
        <v>0</v>
      </c>
      <c r="FO42" s="56">
        <f t="shared" si="271"/>
        <v>0</v>
      </c>
      <c r="FP42" s="55">
        <f t="shared" si="272"/>
        <v>1</v>
      </c>
      <c r="FQ42" s="56">
        <f t="shared" si="273"/>
        <v>12</v>
      </c>
      <c r="FR42" s="55"/>
      <c r="FS42" s="56">
        <f t="shared" si="273"/>
        <v>0</v>
      </c>
      <c r="FT42" s="55">
        <f t="shared" si="274"/>
        <v>0</v>
      </c>
      <c r="FU42" s="56">
        <f t="shared" si="275"/>
        <v>0</v>
      </c>
      <c r="FV42" s="55">
        <f t="shared" si="276"/>
        <v>0</v>
      </c>
      <c r="FW42" s="56">
        <f t="shared" si="277"/>
        <v>0</v>
      </c>
      <c r="FX42" s="55">
        <f t="shared" si="278"/>
        <v>0</v>
      </c>
      <c r="FY42" s="56">
        <f t="shared" si="279"/>
        <v>0</v>
      </c>
      <c r="FZ42" s="55">
        <f t="shared" si="280"/>
        <v>0</v>
      </c>
      <c r="GA42" s="56">
        <f t="shared" si="281"/>
        <v>0</v>
      </c>
      <c r="GB42" s="55">
        <f t="shared" si="282"/>
        <v>0</v>
      </c>
      <c r="GC42" s="56">
        <f t="shared" si="283"/>
        <v>0</v>
      </c>
      <c r="GD42" s="56">
        <f t="shared" si="284"/>
        <v>0</v>
      </c>
      <c r="GE42" s="84">
        <f t="shared" si="285"/>
        <v>27</v>
      </c>
      <c r="GF42" s="84">
        <f t="shared" si="286"/>
        <v>24</v>
      </c>
      <c r="GG42" s="39"/>
      <c r="GH42" s="39"/>
      <c r="GI42" s="39"/>
      <c r="GJ42" s="39"/>
      <c r="GL42" s="8"/>
      <c r="GM42" s="8"/>
      <c r="GN42" s="19"/>
      <c r="GO42" s="9"/>
      <c r="GP42" s="11"/>
      <c r="GQ42" s="4"/>
      <c r="GR42" s="34"/>
    </row>
    <row r="43" spans="1:200" ht="24.95" hidden="1" customHeight="1" x14ac:dyDescent="0.3">
      <c r="A43" s="113"/>
      <c r="B43" s="56"/>
      <c r="C43" s="64"/>
      <c r="D43" s="64"/>
      <c r="E43" s="64"/>
      <c r="F43" s="68"/>
      <c r="G43" s="60"/>
      <c r="H43" s="60"/>
      <c r="I43" s="60"/>
      <c r="J43" s="60"/>
      <c r="K43" s="60"/>
      <c r="L43" s="59"/>
      <c r="M43" s="98">
        <f t="shared" ref="M43:M52" si="304">SUM(N43+P43+T43+V43+AR43*2)</f>
        <v>0</v>
      </c>
      <c r="N43" s="94"/>
      <c r="O43" s="58"/>
      <c r="P43" s="97"/>
      <c r="Q43" s="58"/>
      <c r="R43" s="97"/>
      <c r="S43" s="58"/>
      <c r="T43" s="97"/>
      <c r="U43" s="58"/>
      <c r="V43" s="97"/>
      <c r="W43" s="58"/>
      <c r="X43" s="58"/>
      <c r="Y43" s="58"/>
      <c r="Z43" s="97"/>
      <c r="AA43" s="58"/>
      <c r="AB43" s="97"/>
      <c r="AC43" s="58"/>
      <c r="AD43" s="97"/>
      <c r="AE43" s="99"/>
      <c r="AF43" s="97"/>
      <c r="AG43" s="58"/>
      <c r="AH43" s="97"/>
      <c r="AI43" s="58"/>
      <c r="AJ43" s="97"/>
      <c r="AK43" s="58"/>
      <c r="AL43" s="97"/>
      <c r="AM43" s="58"/>
      <c r="AN43" s="97"/>
      <c r="AO43" s="58"/>
      <c r="AP43" s="97"/>
      <c r="AQ43" s="58"/>
      <c r="AR43" s="97"/>
      <c r="AS43" s="58"/>
      <c r="AT43" s="97"/>
      <c r="AU43" s="58"/>
      <c r="AV43" s="97"/>
      <c r="AW43" s="58"/>
      <c r="AX43" s="97"/>
      <c r="AY43" s="58"/>
      <c r="AZ43" s="97"/>
      <c r="BA43" s="58"/>
      <c r="BB43" s="97"/>
      <c r="BC43" s="58"/>
      <c r="BD43" s="97"/>
      <c r="BE43" s="58"/>
      <c r="BF43" s="58"/>
      <c r="BG43" s="58">
        <f t="shared" si="37"/>
        <v>0</v>
      </c>
      <c r="BH43" s="58">
        <f t="shared" si="219"/>
        <v>0</v>
      </c>
      <c r="BI43" s="39"/>
      <c r="BJ43" s="39"/>
      <c r="BK43" s="39"/>
      <c r="BL43" s="39"/>
      <c r="BM43" s="113"/>
      <c r="BN43" s="47" t="s">
        <v>90</v>
      </c>
      <c r="BO43" s="48" t="s">
        <v>91</v>
      </c>
      <c r="BP43" s="57" t="s">
        <v>92</v>
      </c>
      <c r="BQ43" s="48" t="s">
        <v>93</v>
      </c>
      <c r="BR43" s="48" t="s">
        <v>114</v>
      </c>
      <c r="BS43" s="57" t="s">
        <v>111</v>
      </c>
      <c r="BT43" s="48">
        <v>100</v>
      </c>
      <c r="BU43" s="48">
        <v>1</v>
      </c>
      <c r="BV43" s="48">
        <v>5</v>
      </c>
      <c r="BW43" s="48">
        <f>SUM(BV43)*2</f>
        <v>10</v>
      </c>
      <c r="BX43" s="65">
        <v>2</v>
      </c>
      <c r="BY43" s="50">
        <f t="shared" si="221"/>
        <v>2</v>
      </c>
      <c r="BZ43" s="51">
        <v>2</v>
      </c>
      <c r="CA43" s="56">
        <f>SUM(BZ43)*BU43</f>
        <v>2</v>
      </c>
      <c r="CB43" s="55"/>
      <c r="CC43" s="56">
        <f t="shared" si="223"/>
        <v>0</v>
      </c>
      <c r="CD43" s="55"/>
      <c r="CE43" s="56">
        <f>SUM(CD43)*BV43</f>
        <v>0</v>
      </c>
      <c r="CF43" s="55"/>
      <c r="CG43" s="56">
        <f>SUM(CF43)*BW43</f>
        <v>0</v>
      </c>
      <c r="CH43" s="55"/>
      <c r="CI43" s="56">
        <f>SUM(CH43)*BV43*5</f>
        <v>0</v>
      </c>
      <c r="CJ43" s="56">
        <f>SUM(BV43*DJ43*2+BW43*DL43*2)</f>
        <v>0</v>
      </c>
      <c r="CK43" s="56">
        <f>SUM(BX43*15/100*BV43)</f>
        <v>1.5</v>
      </c>
      <c r="CL43" s="55"/>
      <c r="CM43" s="56"/>
      <c r="CN43" s="55"/>
      <c r="CO43" s="56">
        <f>SUM(CN43)*3*BT43/5</f>
        <v>0</v>
      </c>
      <c r="CP43" s="55"/>
      <c r="CQ43" s="63">
        <f>SUM(CP43*BT43*(30+4))</f>
        <v>0</v>
      </c>
      <c r="CR43" s="55"/>
      <c r="CS43" s="56">
        <f>SUM(CR43*BT43*3)</f>
        <v>0</v>
      </c>
      <c r="CT43" s="55"/>
      <c r="CU43" s="56">
        <f>SUM(CT43*BT43/3)</f>
        <v>0</v>
      </c>
      <c r="CV43" s="55"/>
      <c r="CW43" s="56">
        <f>SUM(CV43*BT43*2/3)</f>
        <v>0</v>
      </c>
      <c r="CX43" s="55"/>
      <c r="CY43" s="56">
        <f>SUM(CX43*BT43*2)</f>
        <v>0</v>
      </c>
      <c r="CZ43" s="55"/>
      <c r="DA43" s="56">
        <f>SUM(CZ43*BV43)</f>
        <v>0</v>
      </c>
      <c r="DB43" s="55"/>
      <c r="DC43" s="56">
        <f>SUM(DB43*BT43*2)</f>
        <v>0</v>
      </c>
      <c r="DD43" s="55"/>
      <c r="DE43" s="56">
        <f>SUM(BV43*DD43*6)</f>
        <v>0</v>
      </c>
      <c r="DF43" s="55"/>
      <c r="DG43" s="56">
        <f>DF43*BT43/3</f>
        <v>0</v>
      </c>
      <c r="DH43" s="55"/>
      <c r="DI43" s="56">
        <f>SUM(DH43*6*BV43)</f>
        <v>0</v>
      </c>
      <c r="DJ43" s="55"/>
      <c r="DK43" s="56">
        <f t="shared" si="235"/>
        <v>0</v>
      </c>
      <c r="DL43" s="55"/>
      <c r="DM43" s="56">
        <f>SUM(DL43*BW43*5*6)</f>
        <v>0</v>
      </c>
      <c r="DN43" s="55"/>
      <c r="DO43" s="56">
        <f>SUM(DN43*BW43*4*6)</f>
        <v>0</v>
      </c>
      <c r="DP43" s="55"/>
      <c r="DQ43" s="56"/>
      <c r="DR43" s="56"/>
      <c r="DS43" s="84">
        <f t="shared" si="238"/>
        <v>3.5</v>
      </c>
      <c r="DT43" s="84">
        <f t="shared" si="239"/>
        <v>2</v>
      </c>
      <c r="DU43" s="39"/>
      <c r="DV43" s="39"/>
      <c r="DW43" s="39"/>
      <c r="DX43" s="39"/>
      <c r="DY43" s="113"/>
      <c r="DZ43" s="56"/>
      <c r="EA43" s="64"/>
      <c r="EB43" s="64"/>
      <c r="EC43" s="64"/>
      <c r="ED43" s="68"/>
      <c r="EE43" s="60"/>
      <c r="EF43" s="60"/>
      <c r="EG43" s="60"/>
      <c r="EH43" s="60"/>
      <c r="EI43" s="60"/>
      <c r="EJ43" s="52">
        <f t="shared" si="240"/>
        <v>2</v>
      </c>
      <c r="EK43" s="62">
        <f t="shared" si="241"/>
        <v>2</v>
      </c>
      <c r="EL43" s="51">
        <f t="shared" si="242"/>
        <v>2</v>
      </c>
      <c r="EM43" s="56">
        <f t="shared" si="243"/>
        <v>2</v>
      </c>
      <c r="EN43" s="55">
        <f t="shared" si="244"/>
        <v>0</v>
      </c>
      <c r="EO43" s="56">
        <f t="shared" si="245"/>
        <v>0</v>
      </c>
      <c r="EP43" s="55">
        <f t="shared" si="246"/>
        <v>0</v>
      </c>
      <c r="EQ43" s="56">
        <f t="shared" si="247"/>
        <v>0</v>
      </c>
      <c r="ER43" s="55">
        <f t="shared" si="248"/>
        <v>0</v>
      </c>
      <c r="ES43" s="56">
        <f t="shared" si="249"/>
        <v>0</v>
      </c>
      <c r="ET43" s="55">
        <f t="shared" si="250"/>
        <v>0</v>
      </c>
      <c r="EU43" s="56">
        <f t="shared" si="251"/>
        <v>0</v>
      </c>
      <c r="EV43" s="56">
        <f t="shared" si="252"/>
        <v>0</v>
      </c>
      <c r="EW43" s="56">
        <f t="shared" si="253"/>
        <v>1.5</v>
      </c>
      <c r="EX43" s="55">
        <f t="shared" si="254"/>
        <v>0</v>
      </c>
      <c r="EY43" s="56">
        <f t="shared" si="255"/>
        <v>0</v>
      </c>
      <c r="EZ43" s="55">
        <f t="shared" si="256"/>
        <v>0</v>
      </c>
      <c r="FA43" s="56">
        <f t="shared" si="257"/>
        <v>0</v>
      </c>
      <c r="FB43" s="55">
        <f t="shared" si="258"/>
        <v>0</v>
      </c>
      <c r="FC43" s="63">
        <f t="shared" si="259"/>
        <v>0</v>
      </c>
      <c r="FD43" s="55">
        <f t="shared" si="260"/>
        <v>0</v>
      </c>
      <c r="FE43" s="56">
        <f t="shared" si="261"/>
        <v>0</v>
      </c>
      <c r="FF43" s="55">
        <f t="shared" si="262"/>
        <v>0</v>
      </c>
      <c r="FG43" s="56">
        <f t="shared" si="263"/>
        <v>0</v>
      </c>
      <c r="FH43" s="55">
        <f t="shared" si="264"/>
        <v>0</v>
      </c>
      <c r="FI43" s="56">
        <f t="shared" si="265"/>
        <v>0</v>
      </c>
      <c r="FJ43" s="55">
        <f t="shared" si="266"/>
        <v>0</v>
      </c>
      <c r="FK43" s="56">
        <f t="shared" si="267"/>
        <v>0</v>
      </c>
      <c r="FL43" s="55">
        <f t="shared" si="268"/>
        <v>0</v>
      </c>
      <c r="FM43" s="56">
        <f t="shared" si="269"/>
        <v>0</v>
      </c>
      <c r="FN43" s="55">
        <f t="shared" si="270"/>
        <v>0</v>
      </c>
      <c r="FO43" s="56">
        <f t="shared" si="271"/>
        <v>0</v>
      </c>
      <c r="FP43" s="55">
        <f t="shared" si="272"/>
        <v>0</v>
      </c>
      <c r="FQ43" s="56">
        <f t="shared" si="273"/>
        <v>0</v>
      </c>
      <c r="FR43" s="55"/>
      <c r="FS43" s="56">
        <f t="shared" si="273"/>
        <v>0</v>
      </c>
      <c r="FT43" s="55">
        <f t="shared" si="274"/>
        <v>0</v>
      </c>
      <c r="FU43" s="56">
        <f t="shared" si="275"/>
        <v>0</v>
      </c>
      <c r="FV43" s="55">
        <f t="shared" si="276"/>
        <v>0</v>
      </c>
      <c r="FW43" s="56">
        <f t="shared" si="277"/>
        <v>0</v>
      </c>
      <c r="FX43" s="55">
        <f t="shared" si="278"/>
        <v>0</v>
      </c>
      <c r="FY43" s="56">
        <f t="shared" si="279"/>
        <v>0</v>
      </c>
      <c r="FZ43" s="55">
        <f t="shared" si="280"/>
        <v>0</v>
      </c>
      <c r="GA43" s="56">
        <f t="shared" si="281"/>
        <v>0</v>
      </c>
      <c r="GB43" s="55">
        <f t="shared" si="282"/>
        <v>0</v>
      </c>
      <c r="GC43" s="56">
        <f t="shared" si="283"/>
        <v>0</v>
      </c>
      <c r="GD43" s="56">
        <f t="shared" si="284"/>
        <v>0</v>
      </c>
      <c r="GE43" s="84">
        <f t="shared" si="285"/>
        <v>3.5</v>
      </c>
      <c r="GF43" s="84">
        <f t="shared" si="286"/>
        <v>2</v>
      </c>
      <c r="GG43" s="39"/>
      <c r="GH43" s="39"/>
      <c r="GI43" s="39"/>
      <c r="GJ43" s="39"/>
      <c r="GL43" s="8"/>
      <c r="GM43" s="8"/>
      <c r="GN43" s="1"/>
      <c r="GO43" s="9"/>
      <c r="GP43" s="11"/>
      <c r="GQ43" s="4"/>
      <c r="GR43" s="34"/>
    </row>
    <row r="44" spans="1:200" ht="24.95" hidden="1" customHeight="1" x14ac:dyDescent="0.3">
      <c r="A44" s="113"/>
      <c r="B44" s="66"/>
      <c r="C44" s="66"/>
      <c r="D44" s="113"/>
      <c r="E44" s="69"/>
      <c r="F44" s="113"/>
      <c r="G44" s="113"/>
      <c r="H44" s="113"/>
      <c r="I44" s="113"/>
      <c r="J44" s="113"/>
      <c r="K44" s="113"/>
      <c r="L44" s="113"/>
      <c r="M44" s="98">
        <f t="shared" si="304"/>
        <v>0</v>
      </c>
      <c r="N44" s="94"/>
      <c r="O44" s="58"/>
      <c r="P44" s="97"/>
      <c r="Q44" s="58"/>
      <c r="R44" s="97"/>
      <c r="S44" s="58"/>
      <c r="T44" s="97"/>
      <c r="U44" s="58"/>
      <c r="V44" s="97"/>
      <c r="W44" s="58"/>
      <c r="X44" s="58"/>
      <c r="Y44" s="58"/>
      <c r="Z44" s="97"/>
      <c r="AA44" s="58"/>
      <c r="AB44" s="97"/>
      <c r="AC44" s="58"/>
      <c r="AD44" s="97"/>
      <c r="AE44" s="99"/>
      <c r="AF44" s="97"/>
      <c r="AG44" s="58"/>
      <c r="AH44" s="97"/>
      <c r="AI44" s="58"/>
      <c r="AJ44" s="97"/>
      <c r="AK44" s="58"/>
      <c r="AL44" s="97"/>
      <c r="AM44" s="58"/>
      <c r="AN44" s="97"/>
      <c r="AO44" s="58"/>
      <c r="AP44" s="97"/>
      <c r="AQ44" s="58"/>
      <c r="AR44" s="97"/>
      <c r="AS44" s="58"/>
      <c r="AT44" s="97"/>
      <c r="AU44" s="58"/>
      <c r="AV44" s="97"/>
      <c r="AW44" s="58"/>
      <c r="AX44" s="97"/>
      <c r="AY44" s="58"/>
      <c r="AZ44" s="97"/>
      <c r="BA44" s="58"/>
      <c r="BB44" s="97"/>
      <c r="BC44" s="58"/>
      <c r="BD44" s="97"/>
      <c r="BE44" s="58"/>
      <c r="BF44" s="58"/>
      <c r="BG44" s="58">
        <f t="shared" si="37"/>
        <v>0</v>
      </c>
      <c r="BH44" s="58">
        <f t="shared" si="219"/>
        <v>0</v>
      </c>
      <c r="BI44" s="39"/>
      <c r="BJ44" s="39"/>
      <c r="BK44" s="39"/>
      <c r="BL44" s="39"/>
      <c r="BM44" s="113"/>
      <c r="BN44" s="47" t="s">
        <v>90</v>
      </c>
      <c r="BO44" s="57" t="s">
        <v>98</v>
      </c>
      <c r="BP44" s="57" t="s">
        <v>80</v>
      </c>
      <c r="BQ44" s="48" t="s">
        <v>99</v>
      </c>
      <c r="BR44" s="48" t="s">
        <v>115</v>
      </c>
      <c r="BS44" s="57">
        <v>4</v>
      </c>
      <c r="BT44" s="48">
        <v>60</v>
      </c>
      <c r="BU44" s="48">
        <v>1</v>
      </c>
      <c r="BV44" s="48">
        <v>2</v>
      </c>
      <c r="BW44" s="48">
        <f t="shared" si="220"/>
        <v>4</v>
      </c>
      <c r="BX44" s="47">
        <v>40</v>
      </c>
      <c r="BY44" s="50">
        <f t="shared" si="221"/>
        <v>40</v>
      </c>
      <c r="BZ44" s="51">
        <v>20</v>
      </c>
      <c r="CA44" s="56">
        <f>SUM(BZ44)*BU44</f>
        <v>20</v>
      </c>
      <c r="CB44" s="55"/>
      <c r="CC44" s="56">
        <f t="shared" si="223"/>
        <v>0</v>
      </c>
      <c r="CD44" s="55">
        <v>20</v>
      </c>
      <c r="CE44" s="56">
        <f>SUM(CD44)*BV44</f>
        <v>40</v>
      </c>
      <c r="CF44" s="55"/>
      <c r="CG44" s="56">
        <f>SUM(CF44)*BW44</f>
        <v>0</v>
      </c>
      <c r="CH44" s="55"/>
      <c r="CI44" s="56">
        <f>SUM(CH44)*BV44*5</f>
        <v>0</v>
      </c>
      <c r="CJ44" s="56">
        <f>SUM(BV44*DJ44*2+BW44*DL44*2)</f>
        <v>0</v>
      </c>
      <c r="CK44" s="56">
        <f t="shared" ref="CK44" si="305">SUM(BX44*5/100*BV44)</f>
        <v>4</v>
      </c>
      <c r="CL44" s="55"/>
      <c r="CM44" s="56"/>
      <c r="CN44" s="55"/>
      <c r="CO44" s="56">
        <f>SUM(CN44)*3*BT44/5</f>
        <v>0</v>
      </c>
      <c r="CP44" s="55"/>
      <c r="CQ44" s="63">
        <f>SUM(CP44*BT44*(30+4))</f>
        <v>0</v>
      </c>
      <c r="CR44" s="55"/>
      <c r="CS44" s="56">
        <f>SUM(CR44*BT44*3)</f>
        <v>0</v>
      </c>
      <c r="CT44" s="55"/>
      <c r="CU44" s="56">
        <f>SUM(CT44*BT44/3)</f>
        <v>0</v>
      </c>
      <c r="CV44" s="55"/>
      <c r="CW44" s="56">
        <f>SUM(CV44*BT44*2/3)</f>
        <v>0</v>
      </c>
      <c r="CX44" s="55">
        <v>1</v>
      </c>
      <c r="CY44" s="56">
        <f>SUM(CX44*BT44*2)</f>
        <v>120</v>
      </c>
      <c r="CZ44" s="55"/>
      <c r="DA44" s="56">
        <f>SUM(CZ44*BV44*2)</f>
        <v>0</v>
      </c>
      <c r="DB44" s="55"/>
      <c r="DC44" s="56">
        <f>SUM(DB44*BT44*2)</f>
        <v>0</v>
      </c>
      <c r="DD44" s="55">
        <v>1</v>
      </c>
      <c r="DE44" s="56">
        <f>DD44*BV44*6</f>
        <v>12</v>
      </c>
      <c r="DF44" s="55"/>
      <c r="DG44" s="56">
        <f t="shared" si="234"/>
        <v>0</v>
      </c>
      <c r="DH44" s="55"/>
      <c r="DI44" s="56">
        <f>SUM(DH44*BT44/3)</f>
        <v>0</v>
      </c>
      <c r="DJ44" s="55"/>
      <c r="DK44" s="56">
        <f t="shared" si="235"/>
        <v>0</v>
      </c>
      <c r="DL44" s="55"/>
      <c r="DM44" s="56">
        <f>SUM(DL44*BW44*5*6)</f>
        <v>0</v>
      </c>
      <c r="DN44" s="55"/>
      <c r="DO44" s="56">
        <f>SUM(DN44*BW44*4*6)</f>
        <v>0</v>
      </c>
      <c r="DP44" s="55"/>
      <c r="DQ44" s="56"/>
      <c r="DR44" s="56"/>
      <c r="DS44" s="84">
        <f t="shared" si="238"/>
        <v>196</v>
      </c>
      <c r="DT44" s="84">
        <f t="shared" si="239"/>
        <v>72</v>
      </c>
      <c r="DU44" s="39"/>
      <c r="DV44" s="39"/>
      <c r="DW44" s="39"/>
      <c r="DX44" s="39"/>
      <c r="DY44" s="113"/>
      <c r="DZ44" s="66"/>
      <c r="EA44" s="66"/>
      <c r="EB44" s="113"/>
      <c r="EC44" s="69"/>
      <c r="ED44" s="39"/>
      <c r="EE44" s="39"/>
      <c r="EF44" s="39"/>
      <c r="EG44" s="39"/>
      <c r="EH44" s="39"/>
      <c r="EI44" s="39"/>
      <c r="EJ44" s="39">
        <f t="shared" si="240"/>
        <v>40</v>
      </c>
      <c r="EK44" s="62">
        <f t="shared" si="241"/>
        <v>40</v>
      </c>
      <c r="EL44" s="51">
        <f t="shared" si="242"/>
        <v>20</v>
      </c>
      <c r="EM44" s="56">
        <f t="shared" si="243"/>
        <v>20</v>
      </c>
      <c r="EN44" s="55">
        <f t="shared" si="244"/>
        <v>0</v>
      </c>
      <c r="EO44" s="56">
        <f t="shared" si="245"/>
        <v>0</v>
      </c>
      <c r="EP44" s="55">
        <f t="shared" si="246"/>
        <v>20</v>
      </c>
      <c r="EQ44" s="56">
        <f t="shared" si="247"/>
        <v>40</v>
      </c>
      <c r="ER44" s="55">
        <f t="shared" si="248"/>
        <v>0</v>
      </c>
      <c r="ES44" s="56">
        <f t="shared" si="249"/>
        <v>0</v>
      </c>
      <c r="ET44" s="55">
        <f t="shared" si="250"/>
        <v>0</v>
      </c>
      <c r="EU44" s="56">
        <f t="shared" si="251"/>
        <v>0</v>
      </c>
      <c r="EV44" s="56">
        <f t="shared" si="252"/>
        <v>0</v>
      </c>
      <c r="EW44" s="56">
        <f t="shared" si="253"/>
        <v>4</v>
      </c>
      <c r="EX44" s="55">
        <f t="shared" si="254"/>
        <v>0</v>
      </c>
      <c r="EY44" s="56">
        <f t="shared" si="255"/>
        <v>0</v>
      </c>
      <c r="EZ44" s="55">
        <f t="shared" si="256"/>
        <v>0</v>
      </c>
      <c r="FA44" s="56">
        <f t="shared" si="257"/>
        <v>0</v>
      </c>
      <c r="FB44" s="55">
        <f t="shared" si="258"/>
        <v>0</v>
      </c>
      <c r="FC44" s="63">
        <f t="shared" si="259"/>
        <v>0</v>
      </c>
      <c r="FD44" s="55">
        <f t="shared" si="260"/>
        <v>0</v>
      </c>
      <c r="FE44" s="56">
        <f t="shared" si="261"/>
        <v>0</v>
      </c>
      <c r="FF44" s="55">
        <f t="shared" si="262"/>
        <v>0</v>
      </c>
      <c r="FG44" s="56">
        <f t="shared" si="263"/>
        <v>0</v>
      </c>
      <c r="FH44" s="55">
        <f t="shared" si="264"/>
        <v>0</v>
      </c>
      <c r="FI44" s="56">
        <f t="shared" si="265"/>
        <v>0</v>
      </c>
      <c r="FJ44" s="55">
        <f t="shared" si="266"/>
        <v>1</v>
      </c>
      <c r="FK44" s="56">
        <f t="shared" si="267"/>
        <v>120</v>
      </c>
      <c r="FL44" s="55">
        <f t="shared" si="268"/>
        <v>0</v>
      </c>
      <c r="FM44" s="56">
        <f t="shared" si="269"/>
        <v>0</v>
      </c>
      <c r="FN44" s="55">
        <f t="shared" si="270"/>
        <v>0</v>
      </c>
      <c r="FO44" s="56">
        <f t="shared" si="271"/>
        <v>0</v>
      </c>
      <c r="FP44" s="55">
        <f t="shared" si="272"/>
        <v>1</v>
      </c>
      <c r="FQ44" s="56">
        <f t="shared" si="273"/>
        <v>12</v>
      </c>
      <c r="FR44" s="55"/>
      <c r="FS44" s="56">
        <f t="shared" si="273"/>
        <v>0</v>
      </c>
      <c r="FT44" s="55">
        <f t="shared" si="274"/>
        <v>0</v>
      </c>
      <c r="FU44" s="56">
        <f t="shared" si="275"/>
        <v>0</v>
      </c>
      <c r="FV44" s="55">
        <f t="shared" si="276"/>
        <v>0</v>
      </c>
      <c r="FW44" s="56">
        <f t="shared" si="277"/>
        <v>0</v>
      </c>
      <c r="FX44" s="55">
        <f t="shared" si="278"/>
        <v>0</v>
      </c>
      <c r="FY44" s="56">
        <f t="shared" si="279"/>
        <v>0</v>
      </c>
      <c r="FZ44" s="55">
        <f t="shared" si="280"/>
        <v>0</v>
      </c>
      <c r="GA44" s="56">
        <f t="shared" si="281"/>
        <v>0</v>
      </c>
      <c r="GB44" s="55">
        <f t="shared" si="282"/>
        <v>0</v>
      </c>
      <c r="GC44" s="56">
        <f t="shared" si="283"/>
        <v>0</v>
      </c>
      <c r="GD44" s="56">
        <f t="shared" si="284"/>
        <v>0</v>
      </c>
      <c r="GE44" s="84">
        <f t="shared" si="285"/>
        <v>196</v>
      </c>
      <c r="GF44" s="84">
        <f t="shared" si="286"/>
        <v>72</v>
      </c>
      <c r="GG44" s="39"/>
      <c r="GH44" s="39"/>
      <c r="GI44" s="39"/>
      <c r="GJ44" s="39"/>
      <c r="GL44" s="8"/>
      <c r="GM44" s="8"/>
      <c r="GN44" s="1"/>
      <c r="GO44" s="9"/>
      <c r="GP44" s="11"/>
      <c r="GQ44" s="4"/>
      <c r="GR44" s="34"/>
    </row>
    <row r="45" spans="1:200" ht="24.75" hidden="1" customHeight="1" x14ac:dyDescent="0.3">
      <c r="A45" s="113"/>
      <c r="B45" s="39"/>
      <c r="C45" s="39"/>
      <c r="D45" s="113"/>
      <c r="E45" s="113"/>
      <c r="F45" s="113"/>
      <c r="G45" s="113"/>
      <c r="H45" s="113"/>
      <c r="I45" s="113"/>
      <c r="J45" s="113"/>
      <c r="K45" s="113"/>
      <c r="L45" s="113"/>
      <c r="M45" s="98">
        <f t="shared" si="304"/>
        <v>0</v>
      </c>
      <c r="N45" s="94"/>
      <c r="O45" s="58"/>
      <c r="P45" s="97"/>
      <c r="Q45" s="58"/>
      <c r="R45" s="97"/>
      <c r="S45" s="58"/>
      <c r="T45" s="97"/>
      <c r="U45" s="58"/>
      <c r="V45" s="97"/>
      <c r="W45" s="58"/>
      <c r="X45" s="58"/>
      <c r="Y45" s="58"/>
      <c r="Z45" s="97"/>
      <c r="AA45" s="58"/>
      <c r="AB45" s="97"/>
      <c r="AC45" s="58"/>
      <c r="AD45" s="97"/>
      <c r="AE45" s="99"/>
      <c r="AF45" s="97"/>
      <c r="AG45" s="58"/>
      <c r="AH45" s="97"/>
      <c r="AI45" s="58"/>
      <c r="AJ45" s="97"/>
      <c r="AK45" s="58"/>
      <c r="AL45" s="97"/>
      <c r="AM45" s="58"/>
      <c r="AN45" s="97"/>
      <c r="AO45" s="58"/>
      <c r="AP45" s="97"/>
      <c r="AQ45" s="58"/>
      <c r="AR45" s="97"/>
      <c r="AS45" s="58"/>
      <c r="AT45" s="97"/>
      <c r="AU45" s="58"/>
      <c r="AV45" s="97"/>
      <c r="AW45" s="58"/>
      <c r="AX45" s="97"/>
      <c r="AY45" s="58"/>
      <c r="AZ45" s="97"/>
      <c r="BA45" s="58"/>
      <c r="BB45" s="97"/>
      <c r="BC45" s="58"/>
      <c r="BD45" s="97"/>
      <c r="BE45" s="58"/>
      <c r="BF45" s="58"/>
      <c r="BG45" s="58">
        <f t="shared" si="37"/>
        <v>0</v>
      </c>
      <c r="BH45" s="58">
        <f t="shared" si="219"/>
        <v>0</v>
      </c>
      <c r="BI45" s="39"/>
      <c r="BJ45" s="39"/>
      <c r="BK45" s="39"/>
      <c r="BL45" s="39"/>
      <c r="BM45" s="113"/>
      <c r="BN45" s="47" t="s">
        <v>101</v>
      </c>
      <c r="BO45" s="48"/>
      <c r="BP45" s="48"/>
      <c r="BQ45" s="48" t="s">
        <v>81</v>
      </c>
      <c r="BR45" s="48" t="s">
        <v>84</v>
      </c>
      <c r="BS45" s="48">
        <v>2</v>
      </c>
      <c r="BT45" s="48">
        <v>89</v>
      </c>
      <c r="BU45" s="48">
        <v>1</v>
      </c>
      <c r="BV45" s="48">
        <v>4</v>
      </c>
      <c r="BW45" s="48">
        <f>SUM(BV45)*2</f>
        <v>8</v>
      </c>
      <c r="BX45" s="47"/>
      <c r="BY45" s="50">
        <f t="shared" si="221"/>
        <v>0</v>
      </c>
      <c r="BZ45" s="51"/>
      <c r="CA45" s="56">
        <f t="shared" ref="CA45" si="306">SUM(BZ45)*BU45</f>
        <v>0</v>
      </c>
      <c r="CB45" s="55"/>
      <c r="CC45" s="56">
        <f t="shared" si="223"/>
        <v>0</v>
      </c>
      <c r="CD45" s="55"/>
      <c r="CE45" s="56">
        <f t="shared" ref="CE45" si="307">SUM(CD45)*BV45</f>
        <v>0</v>
      </c>
      <c r="CF45" s="55"/>
      <c r="CG45" s="56">
        <f t="shared" ref="CG45" si="308">SUM(CF45)*BW45</f>
        <v>0</v>
      </c>
      <c r="CH45" s="55"/>
      <c r="CI45" s="56">
        <f t="shared" ref="CI45" si="309">SUM(CH45)*BV45*5</f>
        <v>0</v>
      </c>
      <c r="CJ45" s="56"/>
      <c r="CK45" s="56"/>
      <c r="CL45" s="55"/>
      <c r="CM45" s="56"/>
      <c r="CN45" s="55"/>
      <c r="CO45" s="56">
        <f t="shared" ref="CO45" si="310">SUM(CN45)*3*BT45/5</f>
        <v>0</v>
      </c>
      <c r="CP45" s="55"/>
      <c r="CQ45" s="63">
        <f t="shared" ref="CQ45" si="311">SUM(CP45*BT45*(30+4))</f>
        <v>0</v>
      </c>
      <c r="CR45" s="55"/>
      <c r="CS45" s="56">
        <f t="shared" ref="CS45" si="312">SUM(CR45*BT45*3)</f>
        <v>0</v>
      </c>
      <c r="CT45" s="55"/>
      <c r="CU45" s="56">
        <f t="shared" ref="CU45" si="313">SUM(CT45*BT45/3)</f>
        <v>0</v>
      </c>
      <c r="CV45" s="55"/>
      <c r="CW45" s="56">
        <f t="shared" ref="CW45" si="314">SUM(CV45*BT45*2/3)</f>
        <v>0</v>
      </c>
      <c r="CX45" s="55"/>
      <c r="CY45" s="56">
        <f>SUM(CX45*BT45)</f>
        <v>0</v>
      </c>
      <c r="CZ45" s="55"/>
      <c r="DA45" s="56">
        <f t="shared" ref="DA45" si="315">SUM(CZ45*BV45)</f>
        <v>0</v>
      </c>
      <c r="DB45" s="55"/>
      <c r="DC45" s="56">
        <f t="shared" ref="DC45" si="316">SUM(DB45*BT45*2)</f>
        <v>0</v>
      </c>
      <c r="DD45" s="55"/>
      <c r="DE45" s="56">
        <f t="shared" ref="DE45" si="317">DD45*BT45/3</f>
        <v>0</v>
      </c>
      <c r="DF45" s="55"/>
      <c r="DG45" s="56">
        <f t="shared" si="234"/>
        <v>0</v>
      </c>
      <c r="DH45" s="55"/>
      <c r="DI45" s="56">
        <f>BT45*DH45*4*1</f>
        <v>0</v>
      </c>
      <c r="DJ45" s="55"/>
      <c r="DK45" s="56">
        <f t="shared" ref="DK45" si="318">SUM(DJ45*BT45/3)</f>
        <v>0</v>
      </c>
      <c r="DL45" s="55"/>
      <c r="DM45" s="56">
        <f t="shared" ref="DM45" si="319">SUM(DL45*BW45*5*6)</f>
        <v>0</v>
      </c>
      <c r="DN45" s="55">
        <v>1</v>
      </c>
      <c r="DO45" s="56">
        <v>25</v>
      </c>
      <c r="DP45" s="55"/>
      <c r="DQ45" s="56"/>
      <c r="DR45" s="56"/>
      <c r="DS45" s="84">
        <f t="shared" si="238"/>
        <v>25</v>
      </c>
      <c r="DT45" s="84">
        <f t="shared" si="239"/>
        <v>25</v>
      </c>
      <c r="DU45" s="39"/>
      <c r="DV45" s="39"/>
      <c r="DW45" s="39"/>
      <c r="DX45" s="39"/>
      <c r="DY45" s="113"/>
      <c r="DZ45" s="39"/>
      <c r="EA45" s="39"/>
      <c r="EB45" s="113"/>
      <c r="EC45" s="39"/>
      <c r="ED45" s="39"/>
      <c r="EE45" s="39"/>
      <c r="EF45" s="39"/>
      <c r="EG45" s="39"/>
      <c r="EH45" s="39"/>
      <c r="EI45" s="39"/>
      <c r="EJ45" s="39">
        <f t="shared" si="240"/>
        <v>0</v>
      </c>
      <c r="EK45" s="62">
        <f t="shared" si="241"/>
        <v>0</v>
      </c>
      <c r="EL45" s="51">
        <f>SUM(N45+N42)</f>
        <v>4</v>
      </c>
      <c r="EM45" s="56">
        <f t="shared" si="243"/>
        <v>0</v>
      </c>
      <c r="EN45" s="55">
        <f t="shared" si="244"/>
        <v>0</v>
      </c>
      <c r="EO45" s="56">
        <f t="shared" si="245"/>
        <v>0</v>
      </c>
      <c r="EP45" s="55">
        <f t="shared" si="246"/>
        <v>0</v>
      </c>
      <c r="EQ45" s="56">
        <f t="shared" si="247"/>
        <v>0</v>
      </c>
      <c r="ER45" s="55">
        <f t="shared" si="248"/>
        <v>0</v>
      </c>
      <c r="ES45" s="56">
        <f t="shared" si="249"/>
        <v>0</v>
      </c>
      <c r="ET45" s="55">
        <f t="shared" si="250"/>
        <v>0</v>
      </c>
      <c r="EU45" s="56">
        <f t="shared" si="251"/>
        <v>0</v>
      </c>
      <c r="EV45" s="56">
        <f t="shared" si="252"/>
        <v>0</v>
      </c>
      <c r="EW45" s="56">
        <f t="shared" si="253"/>
        <v>0</v>
      </c>
      <c r="EX45" s="55">
        <f t="shared" si="254"/>
        <v>0</v>
      </c>
      <c r="EY45" s="56">
        <f t="shared" si="255"/>
        <v>0</v>
      </c>
      <c r="EZ45" s="55">
        <f t="shared" si="256"/>
        <v>0</v>
      </c>
      <c r="FA45" s="56">
        <f t="shared" si="257"/>
        <v>0</v>
      </c>
      <c r="FB45" s="55">
        <f t="shared" si="258"/>
        <v>0</v>
      </c>
      <c r="FC45" s="63">
        <f t="shared" si="259"/>
        <v>0</v>
      </c>
      <c r="FD45" s="55">
        <f t="shared" si="260"/>
        <v>0</v>
      </c>
      <c r="FE45" s="56">
        <f t="shared" si="261"/>
        <v>0</v>
      </c>
      <c r="FF45" s="55">
        <f t="shared" si="262"/>
        <v>0</v>
      </c>
      <c r="FG45" s="56">
        <f t="shared" si="263"/>
        <v>0</v>
      </c>
      <c r="FH45" s="55">
        <f t="shared" si="264"/>
        <v>0</v>
      </c>
      <c r="FI45" s="56">
        <f t="shared" si="265"/>
        <v>0</v>
      </c>
      <c r="FJ45" s="55">
        <f t="shared" si="266"/>
        <v>0</v>
      </c>
      <c r="FK45" s="56">
        <f t="shared" si="267"/>
        <v>0</v>
      </c>
      <c r="FL45" s="55">
        <f t="shared" si="268"/>
        <v>0</v>
      </c>
      <c r="FM45" s="56">
        <f t="shared" si="269"/>
        <v>0</v>
      </c>
      <c r="FN45" s="55">
        <f t="shared" si="270"/>
        <v>0</v>
      </c>
      <c r="FO45" s="56">
        <f t="shared" si="271"/>
        <v>0</v>
      </c>
      <c r="FP45" s="55">
        <f t="shared" si="272"/>
        <v>0</v>
      </c>
      <c r="FQ45" s="56">
        <f t="shared" si="273"/>
        <v>0</v>
      </c>
      <c r="FR45" s="55"/>
      <c r="FS45" s="56">
        <f t="shared" si="273"/>
        <v>0</v>
      </c>
      <c r="FT45" s="55">
        <f t="shared" si="274"/>
        <v>0</v>
      </c>
      <c r="FU45" s="56">
        <f t="shared" si="275"/>
        <v>0</v>
      </c>
      <c r="FV45" s="55">
        <f t="shared" si="276"/>
        <v>0</v>
      </c>
      <c r="FW45" s="56">
        <f t="shared" si="277"/>
        <v>0</v>
      </c>
      <c r="FX45" s="55">
        <f t="shared" si="278"/>
        <v>0</v>
      </c>
      <c r="FY45" s="56">
        <f t="shared" si="279"/>
        <v>0</v>
      </c>
      <c r="FZ45" s="55">
        <f t="shared" si="280"/>
        <v>1</v>
      </c>
      <c r="GA45" s="56">
        <f t="shared" si="281"/>
        <v>25</v>
      </c>
      <c r="GB45" s="55">
        <f t="shared" si="282"/>
        <v>0</v>
      </c>
      <c r="GC45" s="56">
        <f t="shared" si="283"/>
        <v>0</v>
      </c>
      <c r="GD45" s="56">
        <f t="shared" si="284"/>
        <v>0</v>
      </c>
      <c r="GE45" s="84">
        <f t="shared" si="285"/>
        <v>25</v>
      </c>
      <c r="GF45" s="84">
        <f t="shared" si="286"/>
        <v>25</v>
      </c>
      <c r="GG45" s="39"/>
      <c r="GH45" s="39"/>
      <c r="GI45" s="39"/>
      <c r="GJ45" s="39"/>
      <c r="GL45" s="8"/>
      <c r="GM45" s="8"/>
      <c r="GN45" s="1"/>
      <c r="GO45" s="9"/>
      <c r="GP45" s="11"/>
      <c r="GQ45" s="4"/>
      <c r="GR45" s="34"/>
    </row>
    <row r="46" spans="1:200" ht="24.75" hidden="1" customHeight="1" x14ac:dyDescent="0.3">
      <c r="A46" s="113"/>
      <c r="B46" s="39"/>
      <c r="C46" s="39"/>
      <c r="D46" s="113"/>
      <c r="E46" s="113"/>
      <c r="F46" s="113"/>
      <c r="G46" s="113"/>
      <c r="H46" s="113"/>
      <c r="I46" s="113"/>
      <c r="J46" s="113"/>
      <c r="K46" s="113"/>
      <c r="L46" s="113"/>
      <c r="M46" s="98">
        <f t="shared" si="304"/>
        <v>0</v>
      </c>
      <c r="N46" s="94"/>
      <c r="O46" s="58"/>
      <c r="P46" s="97"/>
      <c r="Q46" s="58"/>
      <c r="R46" s="97"/>
      <c r="S46" s="58"/>
      <c r="T46" s="97"/>
      <c r="U46" s="58"/>
      <c r="V46" s="97"/>
      <c r="W46" s="58"/>
      <c r="X46" s="58"/>
      <c r="Y46" s="58"/>
      <c r="Z46" s="97"/>
      <c r="AA46" s="58"/>
      <c r="AB46" s="97"/>
      <c r="AC46" s="58"/>
      <c r="AD46" s="97"/>
      <c r="AE46" s="99"/>
      <c r="AF46" s="97"/>
      <c r="AG46" s="58"/>
      <c r="AH46" s="97"/>
      <c r="AI46" s="58"/>
      <c r="AJ46" s="97"/>
      <c r="AK46" s="58"/>
      <c r="AL46" s="97"/>
      <c r="AM46" s="58"/>
      <c r="AN46" s="97"/>
      <c r="AO46" s="58"/>
      <c r="AP46" s="97"/>
      <c r="AQ46" s="58"/>
      <c r="AR46" s="97"/>
      <c r="AS46" s="58"/>
      <c r="AT46" s="97"/>
      <c r="AU46" s="58"/>
      <c r="AV46" s="97"/>
      <c r="AW46" s="58"/>
      <c r="AX46" s="97"/>
      <c r="AY46" s="58"/>
      <c r="AZ46" s="97"/>
      <c r="BA46" s="58"/>
      <c r="BB46" s="97"/>
      <c r="BC46" s="58"/>
      <c r="BD46" s="97"/>
      <c r="BE46" s="58"/>
      <c r="BF46" s="58"/>
      <c r="BG46" s="58">
        <f t="shared" si="37"/>
        <v>0</v>
      </c>
      <c r="BH46" s="58">
        <f t="shared" si="219"/>
        <v>0</v>
      </c>
      <c r="BI46" s="39"/>
      <c r="BJ46" s="39"/>
      <c r="BK46" s="39"/>
      <c r="BL46" s="39"/>
      <c r="BM46" s="113"/>
      <c r="BN46" s="39"/>
      <c r="BO46" s="39"/>
      <c r="BP46" s="113"/>
      <c r="BQ46" s="39"/>
      <c r="BR46" s="39"/>
      <c r="BS46" s="39"/>
      <c r="BT46" s="39"/>
      <c r="BU46" s="39"/>
      <c r="BV46" s="39"/>
      <c r="BW46" s="39"/>
      <c r="BX46" s="39"/>
      <c r="BY46" s="62">
        <f t="shared" ref="BY46:BY52" si="320">SUM(BZ46+CB46+CF46+CH46+DD46*2)</f>
        <v>0</v>
      </c>
      <c r="BZ46" s="51"/>
      <c r="CA46" s="56"/>
      <c r="CB46" s="55"/>
      <c r="CC46" s="56"/>
      <c r="CD46" s="55"/>
      <c r="CE46" s="56"/>
      <c r="CF46" s="55"/>
      <c r="CG46" s="56"/>
      <c r="CH46" s="55"/>
      <c r="CI46" s="56"/>
      <c r="CJ46" s="56"/>
      <c r="CK46" s="56"/>
      <c r="CL46" s="55"/>
      <c r="CM46" s="56"/>
      <c r="CN46" s="55"/>
      <c r="CO46" s="56"/>
      <c r="CP46" s="55"/>
      <c r="CQ46" s="63"/>
      <c r="CR46" s="55"/>
      <c r="CS46" s="56"/>
      <c r="CT46" s="55"/>
      <c r="CU46" s="56"/>
      <c r="CV46" s="55"/>
      <c r="CW46" s="56"/>
      <c r="CX46" s="55"/>
      <c r="CY46" s="56"/>
      <c r="CZ46" s="55"/>
      <c r="DA46" s="56"/>
      <c r="DB46" s="55"/>
      <c r="DC46" s="56"/>
      <c r="DD46" s="55"/>
      <c r="DE46" s="56"/>
      <c r="DF46" s="55"/>
      <c r="DG46" s="56"/>
      <c r="DH46" s="55"/>
      <c r="DI46" s="56"/>
      <c r="DJ46" s="55"/>
      <c r="DK46" s="56"/>
      <c r="DL46" s="55"/>
      <c r="DM46" s="56"/>
      <c r="DN46" s="55"/>
      <c r="DO46" s="56"/>
      <c r="DP46" s="55"/>
      <c r="DQ46" s="56"/>
      <c r="DR46" s="56"/>
      <c r="DS46" s="84">
        <f t="shared" si="238"/>
        <v>0</v>
      </c>
      <c r="DT46" s="84">
        <f t="shared" si="239"/>
        <v>0</v>
      </c>
      <c r="DU46" s="39"/>
      <c r="DV46" s="39"/>
      <c r="DW46" s="39"/>
      <c r="DX46" s="39"/>
      <c r="DY46" s="113"/>
      <c r="DZ46" s="39"/>
      <c r="EA46" s="39"/>
      <c r="EB46" s="113"/>
      <c r="EC46" s="39"/>
      <c r="ED46" s="39"/>
      <c r="EE46" s="39"/>
      <c r="EF46" s="39"/>
      <c r="EG46" s="39"/>
      <c r="EH46" s="39"/>
      <c r="EI46" s="39"/>
      <c r="EJ46" s="39">
        <f t="shared" si="240"/>
        <v>0</v>
      </c>
      <c r="EK46" s="62">
        <f t="shared" si="241"/>
        <v>0</v>
      </c>
      <c r="EL46" s="51">
        <f t="shared" si="242"/>
        <v>0</v>
      </c>
      <c r="EM46" s="56">
        <f t="shared" si="243"/>
        <v>0</v>
      </c>
      <c r="EN46" s="55">
        <f t="shared" si="244"/>
        <v>0</v>
      </c>
      <c r="EO46" s="56">
        <f t="shared" si="245"/>
        <v>0</v>
      </c>
      <c r="EP46" s="55">
        <f t="shared" si="246"/>
        <v>0</v>
      </c>
      <c r="EQ46" s="56">
        <f t="shared" si="247"/>
        <v>0</v>
      </c>
      <c r="ER46" s="55">
        <f t="shared" si="248"/>
        <v>0</v>
      </c>
      <c r="ES46" s="56">
        <f t="shared" si="249"/>
        <v>0</v>
      </c>
      <c r="ET46" s="55">
        <f t="shared" si="250"/>
        <v>0</v>
      </c>
      <c r="EU46" s="56">
        <f t="shared" si="251"/>
        <v>0</v>
      </c>
      <c r="EV46" s="56">
        <f t="shared" si="252"/>
        <v>0</v>
      </c>
      <c r="EW46" s="56">
        <f t="shared" si="253"/>
        <v>0</v>
      </c>
      <c r="EX46" s="55">
        <f t="shared" si="254"/>
        <v>0</v>
      </c>
      <c r="EY46" s="56">
        <f t="shared" si="255"/>
        <v>0</v>
      </c>
      <c r="EZ46" s="55">
        <f t="shared" si="256"/>
        <v>0</v>
      </c>
      <c r="FA46" s="56">
        <f t="shared" si="257"/>
        <v>0</v>
      </c>
      <c r="FB46" s="55">
        <f t="shared" si="258"/>
        <v>0</v>
      </c>
      <c r="FC46" s="63">
        <f t="shared" si="259"/>
        <v>0</v>
      </c>
      <c r="FD46" s="55">
        <f t="shared" si="260"/>
        <v>0</v>
      </c>
      <c r="FE46" s="56">
        <f t="shared" si="261"/>
        <v>0</v>
      </c>
      <c r="FF46" s="55">
        <f t="shared" si="262"/>
        <v>0</v>
      </c>
      <c r="FG46" s="56">
        <f t="shared" si="263"/>
        <v>0</v>
      </c>
      <c r="FH46" s="55">
        <f t="shared" si="264"/>
        <v>0</v>
      </c>
      <c r="FI46" s="56">
        <f t="shared" si="265"/>
        <v>0</v>
      </c>
      <c r="FJ46" s="55">
        <f t="shared" si="266"/>
        <v>0</v>
      </c>
      <c r="FK46" s="56">
        <f t="shared" si="267"/>
        <v>0</v>
      </c>
      <c r="FL46" s="55">
        <f t="shared" si="268"/>
        <v>0</v>
      </c>
      <c r="FM46" s="56">
        <f t="shared" si="269"/>
        <v>0</v>
      </c>
      <c r="FN46" s="55">
        <f t="shared" si="270"/>
        <v>0</v>
      </c>
      <c r="FO46" s="56">
        <f t="shared" si="271"/>
        <v>0</v>
      </c>
      <c r="FP46" s="55">
        <f t="shared" si="272"/>
        <v>0</v>
      </c>
      <c r="FQ46" s="56">
        <f t="shared" si="273"/>
        <v>0</v>
      </c>
      <c r="FR46" s="55"/>
      <c r="FS46" s="56">
        <f t="shared" si="273"/>
        <v>0</v>
      </c>
      <c r="FT46" s="55">
        <f t="shared" si="274"/>
        <v>0</v>
      </c>
      <c r="FU46" s="56">
        <f t="shared" si="275"/>
        <v>0</v>
      </c>
      <c r="FV46" s="55">
        <f t="shared" si="276"/>
        <v>0</v>
      </c>
      <c r="FW46" s="56">
        <f t="shared" si="277"/>
        <v>0</v>
      </c>
      <c r="FX46" s="55">
        <f t="shared" si="278"/>
        <v>0</v>
      </c>
      <c r="FY46" s="56">
        <f t="shared" si="279"/>
        <v>0</v>
      </c>
      <c r="FZ46" s="55">
        <f t="shared" si="280"/>
        <v>0</v>
      </c>
      <c r="GA46" s="56">
        <f t="shared" si="281"/>
        <v>0</v>
      </c>
      <c r="GB46" s="55">
        <f t="shared" si="282"/>
        <v>0</v>
      </c>
      <c r="GC46" s="56">
        <f t="shared" si="283"/>
        <v>0</v>
      </c>
      <c r="GD46" s="56">
        <f t="shared" si="284"/>
        <v>0</v>
      </c>
      <c r="GE46" s="84">
        <f t="shared" si="285"/>
        <v>0</v>
      </c>
      <c r="GF46" s="84">
        <f t="shared" si="286"/>
        <v>0</v>
      </c>
      <c r="GG46" s="39"/>
      <c r="GH46" s="39"/>
      <c r="GI46" s="39"/>
      <c r="GJ46" s="39"/>
      <c r="GL46" s="8"/>
      <c r="GM46" s="8"/>
      <c r="GN46" s="1"/>
      <c r="GO46" s="9"/>
      <c r="GP46" s="11"/>
      <c r="GQ46" s="4"/>
      <c r="GR46" s="34"/>
    </row>
    <row r="47" spans="1:200" ht="24.75" hidden="1" customHeight="1" x14ac:dyDescent="0.3">
      <c r="A47" s="113"/>
      <c r="B47" s="39"/>
      <c r="C47" s="39"/>
      <c r="D47" s="113"/>
      <c r="E47" s="113"/>
      <c r="F47" s="113"/>
      <c r="G47" s="113"/>
      <c r="H47" s="113"/>
      <c r="I47" s="113"/>
      <c r="J47" s="113"/>
      <c r="K47" s="113"/>
      <c r="L47" s="113"/>
      <c r="M47" s="98">
        <f t="shared" si="304"/>
        <v>0</v>
      </c>
      <c r="N47" s="94"/>
      <c r="O47" s="58"/>
      <c r="P47" s="97"/>
      <c r="Q47" s="58"/>
      <c r="R47" s="97"/>
      <c r="S47" s="58"/>
      <c r="T47" s="97"/>
      <c r="U47" s="58"/>
      <c r="V47" s="97"/>
      <c r="W47" s="58"/>
      <c r="X47" s="58"/>
      <c r="Y47" s="58"/>
      <c r="Z47" s="97"/>
      <c r="AA47" s="58"/>
      <c r="AB47" s="97"/>
      <c r="AC47" s="58"/>
      <c r="AD47" s="97"/>
      <c r="AE47" s="99"/>
      <c r="AF47" s="97"/>
      <c r="AG47" s="58"/>
      <c r="AH47" s="97"/>
      <c r="AI47" s="58"/>
      <c r="AJ47" s="97"/>
      <c r="AK47" s="58"/>
      <c r="AL47" s="97"/>
      <c r="AM47" s="58"/>
      <c r="AN47" s="97"/>
      <c r="AO47" s="58"/>
      <c r="AP47" s="97"/>
      <c r="AQ47" s="58"/>
      <c r="AR47" s="97"/>
      <c r="AS47" s="58"/>
      <c r="AT47" s="97"/>
      <c r="AU47" s="58"/>
      <c r="AV47" s="97"/>
      <c r="AW47" s="58"/>
      <c r="AX47" s="97"/>
      <c r="AY47" s="58"/>
      <c r="AZ47" s="97"/>
      <c r="BA47" s="58"/>
      <c r="BB47" s="97"/>
      <c r="BC47" s="58"/>
      <c r="BD47" s="97"/>
      <c r="BE47" s="58"/>
      <c r="BF47" s="58"/>
      <c r="BG47" s="58">
        <f t="shared" si="37"/>
        <v>0</v>
      </c>
      <c r="BH47" s="58">
        <f t="shared" si="219"/>
        <v>0</v>
      </c>
      <c r="BI47" s="39"/>
      <c r="BJ47" s="39"/>
      <c r="BK47" s="39"/>
      <c r="BL47" s="39"/>
      <c r="BM47" s="113"/>
      <c r="BN47" s="39"/>
      <c r="BO47" s="39"/>
      <c r="BP47" s="113"/>
      <c r="BQ47" s="39"/>
      <c r="BR47" s="39"/>
      <c r="BS47" s="39"/>
      <c r="BT47" s="39"/>
      <c r="BU47" s="39"/>
      <c r="BV47" s="39"/>
      <c r="BW47" s="39"/>
      <c r="BX47" s="39"/>
      <c r="BY47" s="62">
        <f t="shared" si="320"/>
        <v>0</v>
      </c>
      <c r="BZ47" s="51"/>
      <c r="CA47" s="56"/>
      <c r="CB47" s="55"/>
      <c r="CC47" s="56"/>
      <c r="CD47" s="55"/>
      <c r="CE47" s="56"/>
      <c r="CF47" s="55"/>
      <c r="CG47" s="56"/>
      <c r="CH47" s="55"/>
      <c r="CI47" s="56"/>
      <c r="CJ47" s="56"/>
      <c r="CK47" s="56"/>
      <c r="CL47" s="55"/>
      <c r="CM47" s="56"/>
      <c r="CN47" s="55"/>
      <c r="CO47" s="56"/>
      <c r="CP47" s="55"/>
      <c r="CQ47" s="63"/>
      <c r="CR47" s="55"/>
      <c r="CS47" s="56"/>
      <c r="CT47" s="55"/>
      <c r="CU47" s="56"/>
      <c r="CV47" s="55"/>
      <c r="CW47" s="56"/>
      <c r="CX47" s="55"/>
      <c r="CY47" s="56"/>
      <c r="CZ47" s="55"/>
      <c r="DA47" s="56"/>
      <c r="DB47" s="55"/>
      <c r="DC47" s="56"/>
      <c r="DD47" s="55"/>
      <c r="DE47" s="56"/>
      <c r="DF47" s="55"/>
      <c r="DG47" s="56"/>
      <c r="DH47" s="55"/>
      <c r="DI47" s="56"/>
      <c r="DJ47" s="55"/>
      <c r="DK47" s="56"/>
      <c r="DL47" s="55"/>
      <c r="DM47" s="56"/>
      <c r="DN47" s="55"/>
      <c r="DO47" s="56"/>
      <c r="DP47" s="55"/>
      <c r="DQ47" s="56"/>
      <c r="DR47" s="56"/>
      <c r="DS47" s="84">
        <f t="shared" si="238"/>
        <v>0</v>
      </c>
      <c r="DT47" s="84">
        <f t="shared" si="239"/>
        <v>0</v>
      </c>
      <c r="DU47" s="39"/>
      <c r="DV47" s="39"/>
      <c r="DW47" s="39"/>
      <c r="DX47" s="39"/>
      <c r="DY47" s="113"/>
      <c r="DZ47" s="39"/>
      <c r="EA47" s="39"/>
      <c r="EB47" s="113"/>
      <c r="EC47" s="39"/>
      <c r="ED47" s="39"/>
      <c r="EE47" s="39"/>
      <c r="EF47" s="39"/>
      <c r="EG47" s="39"/>
      <c r="EH47" s="39"/>
      <c r="EI47" s="39"/>
      <c r="EJ47" s="39">
        <f t="shared" si="240"/>
        <v>0</v>
      </c>
      <c r="EK47" s="62">
        <f t="shared" si="241"/>
        <v>0</v>
      </c>
      <c r="EL47" s="51">
        <f t="shared" si="242"/>
        <v>0</v>
      </c>
      <c r="EM47" s="56">
        <f t="shared" si="243"/>
        <v>0</v>
      </c>
      <c r="EN47" s="55">
        <f t="shared" si="244"/>
        <v>0</v>
      </c>
      <c r="EO47" s="56">
        <f t="shared" si="245"/>
        <v>0</v>
      </c>
      <c r="EP47" s="55">
        <f t="shared" si="246"/>
        <v>0</v>
      </c>
      <c r="EQ47" s="56">
        <f t="shared" si="247"/>
        <v>0</v>
      </c>
      <c r="ER47" s="55">
        <f t="shared" si="248"/>
        <v>0</v>
      </c>
      <c r="ES47" s="56">
        <f t="shared" si="249"/>
        <v>0</v>
      </c>
      <c r="ET47" s="55">
        <f t="shared" si="250"/>
        <v>0</v>
      </c>
      <c r="EU47" s="56">
        <f t="shared" si="251"/>
        <v>0</v>
      </c>
      <c r="EV47" s="56">
        <f t="shared" si="252"/>
        <v>0</v>
      </c>
      <c r="EW47" s="56">
        <f t="shared" si="253"/>
        <v>0</v>
      </c>
      <c r="EX47" s="55">
        <f t="shared" si="254"/>
        <v>0</v>
      </c>
      <c r="EY47" s="56">
        <f t="shared" si="255"/>
        <v>0</v>
      </c>
      <c r="EZ47" s="55">
        <f t="shared" si="256"/>
        <v>0</v>
      </c>
      <c r="FA47" s="56">
        <f t="shared" si="257"/>
        <v>0</v>
      </c>
      <c r="FB47" s="55">
        <f t="shared" si="258"/>
        <v>0</v>
      </c>
      <c r="FC47" s="63">
        <f t="shared" si="259"/>
        <v>0</v>
      </c>
      <c r="FD47" s="55">
        <f t="shared" si="260"/>
        <v>0</v>
      </c>
      <c r="FE47" s="56">
        <f t="shared" si="261"/>
        <v>0</v>
      </c>
      <c r="FF47" s="55">
        <f t="shared" si="262"/>
        <v>0</v>
      </c>
      <c r="FG47" s="56">
        <f t="shared" si="263"/>
        <v>0</v>
      </c>
      <c r="FH47" s="55">
        <f t="shared" si="264"/>
        <v>0</v>
      </c>
      <c r="FI47" s="56">
        <f t="shared" si="265"/>
        <v>0</v>
      </c>
      <c r="FJ47" s="55">
        <f t="shared" si="266"/>
        <v>0</v>
      </c>
      <c r="FK47" s="56">
        <f t="shared" si="267"/>
        <v>0</v>
      </c>
      <c r="FL47" s="55">
        <f t="shared" si="268"/>
        <v>0</v>
      </c>
      <c r="FM47" s="56">
        <f t="shared" si="269"/>
        <v>0</v>
      </c>
      <c r="FN47" s="55">
        <f t="shared" si="270"/>
        <v>0</v>
      </c>
      <c r="FO47" s="56">
        <f t="shared" si="271"/>
        <v>0</v>
      </c>
      <c r="FP47" s="55">
        <f t="shared" si="272"/>
        <v>0</v>
      </c>
      <c r="FQ47" s="56">
        <f t="shared" si="273"/>
        <v>0</v>
      </c>
      <c r="FR47" s="55"/>
      <c r="FS47" s="56">
        <f t="shared" si="273"/>
        <v>0</v>
      </c>
      <c r="FT47" s="55">
        <f t="shared" si="274"/>
        <v>0</v>
      </c>
      <c r="FU47" s="56">
        <f t="shared" si="275"/>
        <v>0</v>
      </c>
      <c r="FV47" s="55">
        <f t="shared" si="276"/>
        <v>0</v>
      </c>
      <c r="FW47" s="56">
        <f t="shared" si="277"/>
        <v>0</v>
      </c>
      <c r="FX47" s="55">
        <f t="shared" si="278"/>
        <v>0</v>
      </c>
      <c r="FY47" s="56">
        <f t="shared" si="279"/>
        <v>0</v>
      </c>
      <c r="FZ47" s="55">
        <f t="shared" si="280"/>
        <v>0</v>
      </c>
      <c r="GA47" s="56">
        <f t="shared" si="281"/>
        <v>0</v>
      </c>
      <c r="GB47" s="55">
        <f t="shared" si="282"/>
        <v>0</v>
      </c>
      <c r="GC47" s="56">
        <f t="shared" si="283"/>
        <v>0</v>
      </c>
      <c r="GD47" s="56">
        <f t="shared" si="284"/>
        <v>0</v>
      </c>
      <c r="GE47" s="84">
        <f t="shared" si="285"/>
        <v>0</v>
      </c>
      <c r="GF47" s="84">
        <f t="shared" si="286"/>
        <v>0</v>
      </c>
      <c r="GG47" s="39"/>
      <c r="GH47" s="39"/>
      <c r="GI47" s="39"/>
      <c r="GJ47" s="39"/>
      <c r="GL47" s="8"/>
      <c r="GM47" s="8"/>
      <c r="GN47" s="1"/>
      <c r="GO47" s="9"/>
      <c r="GP47" s="11"/>
      <c r="GQ47" s="4"/>
      <c r="GR47" s="34"/>
    </row>
    <row r="48" spans="1:200" ht="24.95" hidden="1" customHeight="1" x14ac:dyDescent="0.3">
      <c r="A48" s="113"/>
      <c r="B48" s="39"/>
      <c r="C48" s="39"/>
      <c r="D48" s="113"/>
      <c r="E48" s="113"/>
      <c r="F48" s="113"/>
      <c r="G48" s="113"/>
      <c r="H48" s="113"/>
      <c r="I48" s="113"/>
      <c r="J48" s="113"/>
      <c r="K48" s="113"/>
      <c r="L48" s="113"/>
      <c r="M48" s="98">
        <f t="shared" si="304"/>
        <v>0</v>
      </c>
      <c r="N48" s="94"/>
      <c r="O48" s="58"/>
      <c r="P48" s="97"/>
      <c r="Q48" s="58"/>
      <c r="R48" s="97"/>
      <c r="S48" s="58"/>
      <c r="T48" s="97"/>
      <c r="U48" s="58"/>
      <c r="V48" s="97"/>
      <c r="W48" s="58"/>
      <c r="X48" s="58"/>
      <c r="Y48" s="58"/>
      <c r="Z48" s="97"/>
      <c r="AA48" s="58"/>
      <c r="AB48" s="97"/>
      <c r="AC48" s="58"/>
      <c r="AD48" s="97"/>
      <c r="AE48" s="99"/>
      <c r="AF48" s="97"/>
      <c r="AG48" s="58"/>
      <c r="AH48" s="97"/>
      <c r="AI48" s="58"/>
      <c r="AJ48" s="97"/>
      <c r="AK48" s="58"/>
      <c r="AL48" s="97"/>
      <c r="AM48" s="58"/>
      <c r="AN48" s="97"/>
      <c r="AO48" s="58"/>
      <c r="AP48" s="97"/>
      <c r="AQ48" s="58"/>
      <c r="AR48" s="97"/>
      <c r="AS48" s="58"/>
      <c r="AT48" s="97"/>
      <c r="AU48" s="58"/>
      <c r="AV48" s="97"/>
      <c r="AW48" s="58"/>
      <c r="AX48" s="97"/>
      <c r="AY48" s="58"/>
      <c r="AZ48" s="97"/>
      <c r="BA48" s="58"/>
      <c r="BB48" s="97"/>
      <c r="BC48" s="58"/>
      <c r="BD48" s="97"/>
      <c r="BE48" s="58"/>
      <c r="BF48" s="58"/>
      <c r="BG48" s="58">
        <f t="shared" si="37"/>
        <v>0</v>
      </c>
      <c r="BH48" s="58">
        <f t="shared" si="219"/>
        <v>0</v>
      </c>
      <c r="BI48" s="39"/>
      <c r="BJ48" s="39"/>
      <c r="BK48" s="39"/>
      <c r="BL48" s="39"/>
      <c r="BM48" s="113"/>
      <c r="BN48" s="39"/>
      <c r="BO48" s="39"/>
      <c r="BP48" s="113"/>
      <c r="BQ48" s="39"/>
      <c r="BR48" s="39"/>
      <c r="BS48" s="39"/>
      <c r="BT48" s="39"/>
      <c r="BU48" s="39"/>
      <c r="BV48" s="39"/>
      <c r="BW48" s="39"/>
      <c r="BX48" s="39"/>
      <c r="BY48" s="62">
        <f t="shared" si="320"/>
        <v>0</v>
      </c>
      <c r="BZ48" s="51"/>
      <c r="CA48" s="56"/>
      <c r="CB48" s="55"/>
      <c r="CC48" s="56"/>
      <c r="CD48" s="55"/>
      <c r="CE48" s="56"/>
      <c r="CF48" s="55"/>
      <c r="CG48" s="56"/>
      <c r="CH48" s="55"/>
      <c r="CI48" s="56"/>
      <c r="CJ48" s="56"/>
      <c r="CK48" s="56"/>
      <c r="CL48" s="55"/>
      <c r="CM48" s="56"/>
      <c r="CN48" s="55"/>
      <c r="CO48" s="56"/>
      <c r="CP48" s="55"/>
      <c r="CQ48" s="63"/>
      <c r="CR48" s="55"/>
      <c r="CS48" s="56"/>
      <c r="CT48" s="55"/>
      <c r="CU48" s="56"/>
      <c r="CV48" s="55"/>
      <c r="CW48" s="56"/>
      <c r="CX48" s="55"/>
      <c r="CY48" s="56"/>
      <c r="CZ48" s="55"/>
      <c r="DA48" s="56"/>
      <c r="DB48" s="55"/>
      <c r="DC48" s="56"/>
      <c r="DD48" s="55"/>
      <c r="DE48" s="56"/>
      <c r="DF48" s="55"/>
      <c r="DG48" s="56"/>
      <c r="DH48" s="55"/>
      <c r="DI48" s="56"/>
      <c r="DJ48" s="55"/>
      <c r="DK48" s="56"/>
      <c r="DL48" s="55"/>
      <c r="DM48" s="56"/>
      <c r="DN48" s="55"/>
      <c r="DO48" s="56"/>
      <c r="DP48" s="55"/>
      <c r="DQ48" s="56"/>
      <c r="DR48" s="56"/>
      <c r="DS48" s="84">
        <f t="shared" si="238"/>
        <v>0</v>
      </c>
      <c r="DT48" s="84">
        <f t="shared" si="239"/>
        <v>0</v>
      </c>
      <c r="DU48" s="39"/>
      <c r="DV48" s="39"/>
      <c r="DW48" s="39"/>
      <c r="DX48" s="39"/>
      <c r="DY48" s="113"/>
      <c r="DZ48" s="39"/>
      <c r="EA48" s="39"/>
      <c r="EB48" s="113"/>
      <c r="EC48" s="39"/>
      <c r="ED48" s="39"/>
      <c r="EE48" s="39"/>
      <c r="EF48" s="39"/>
      <c r="EG48" s="39"/>
      <c r="EH48" s="39"/>
      <c r="EI48" s="39"/>
      <c r="EJ48" s="39">
        <f t="shared" si="240"/>
        <v>0</v>
      </c>
      <c r="EK48" s="62">
        <f t="shared" si="241"/>
        <v>0</v>
      </c>
      <c r="EL48" s="51">
        <f t="shared" si="242"/>
        <v>0</v>
      </c>
      <c r="EM48" s="56">
        <f t="shared" si="243"/>
        <v>0</v>
      </c>
      <c r="EN48" s="55">
        <f t="shared" si="244"/>
        <v>0</v>
      </c>
      <c r="EO48" s="56">
        <f t="shared" si="245"/>
        <v>0</v>
      </c>
      <c r="EP48" s="55">
        <f t="shared" si="246"/>
        <v>0</v>
      </c>
      <c r="EQ48" s="56">
        <f t="shared" si="247"/>
        <v>0</v>
      </c>
      <c r="ER48" s="55">
        <f t="shared" si="248"/>
        <v>0</v>
      </c>
      <c r="ES48" s="56">
        <f t="shared" si="249"/>
        <v>0</v>
      </c>
      <c r="ET48" s="55">
        <f t="shared" si="250"/>
        <v>0</v>
      </c>
      <c r="EU48" s="56">
        <f t="shared" si="251"/>
        <v>0</v>
      </c>
      <c r="EV48" s="56">
        <f t="shared" si="252"/>
        <v>0</v>
      </c>
      <c r="EW48" s="56">
        <f t="shared" si="253"/>
        <v>0</v>
      </c>
      <c r="EX48" s="55">
        <f t="shared" si="254"/>
        <v>0</v>
      </c>
      <c r="EY48" s="56">
        <f t="shared" si="255"/>
        <v>0</v>
      </c>
      <c r="EZ48" s="55">
        <f t="shared" si="256"/>
        <v>0</v>
      </c>
      <c r="FA48" s="56">
        <f t="shared" si="257"/>
        <v>0</v>
      </c>
      <c r="FB48" s="55">
        <f t="shared" si="258"/>
        <v>0</v>
      </c>
      <c r="FC48" s="63">
        <f t="shared" si="259"/>
        <v>0</v>
      </c>
      <c r="FD48" s="55">
        <f t="shared" si="260"/>
        <v>0</v>
      </c>
      <c r="FE48" s="56">
        <f t="shared" si="261"/>
        <v>0</v>
      </c>
      <c r="FF48" s="55">
        <f t="shared" si="262"/>
        <v>0</v>
      </c>
      <c r="FG48" s="56">
        <f t="shared" si="263"/>
        <v>0</v>
      </c>
      <c r="FH48" s="55">
        <f t="shared" si="264"/>
        <v>0</v>
      </c>
      <c r="FI48" s="56">
        <f t="shared" si="265"/>
        <v>0</v>
      </c>
      <c r="FJ48" s="55">
        <f t="shared" si="266"/>
        <v>0</v>
      </c>
      <c r="FK48" s="56">
        <f t="shared" si="267"/>
        <v>0</v>
      </c>
      <c r="FL48" s="55">
        <f t="shared" si="268"/>
        <v>0</v>
      </c>
      <c r="FM48" s="56">
        <f t="shared" si="269"/>
        <v>0</v>
      </c>
      <c r="FN48" s="55">
        <f t="shared" si="270"/>
        <v>0</v>
      </c>
      <c r="FO48" s="56">
        <f t="shared" si="271"/>
        <v>0</v>
      </c>
      <c r="FP48" s="55">
        <f t="shared" si="272"/>
        <v>0</v>
      </c>
      <c r="FQ48" s="56">
        <f t="shared" si="273"/>
        <v>0</v>
      </c>
      <c r="FR48" s="55"/>
      <c r="FS48" s="56">
        <f t="shared" si="273"/>
        <v>0</v>
      </c>
      <c r="FT48" s="55">
        <f t="shared" si="274"/>
        <v>0</v>
      </c>
      <c r="FU48" s="56">
        <f t="shared" si="275"/>
        <v>0</v>
      </c>
      <c r="FV48" s="55">
        <f t="shared" si="276"/>
        <v>0</v>
      </c>
      <c r="FW48" s="56">
        <f t="shared" si="277"/>
        <v>0</v>
      </c>
      <c r="FX48" s="55">
        <f t="shared" si="278"/>
        <v>0</v>
      </c>
      <c r="FY48" s="56">
        <f t="shared" si="279"/>
        <v>0</v>
      </c>
      <c r="FZ48" s="55">
        <f t="shared" si="280"/>
        <v>0</v>
      </c>
      <c r="GA48" s="56">
        <f t="shared" si="281"/>
        <v>0</v>
      </c>
      <c r="GB48" s="55">
        <f t="shared" si="282"/>
        <v>0</v>
      </c>
      <c r="GC48" s="56">
        <f t="shared" si="283"/>
        <v>0</v>
      </c>
      <c r="GD48" s="56">
        <f t="shared" si="284"/>
        <v>0</v>
      </c>
      <c r="GE48" s="84">
        <f t="shared" si="285"/>
        <v>0</v>
      </c>
      <c r="GF48" s="84">
        <f t="shared" si="286"/>
        <v>0</v>
      </c>
      <c r="GG48" s="39"/>
      <c r="GH48" s="39"/>
      <c r="GI48" s="39"/>
      <c r="GJ48" s="39"/>
      <c r="GL48" s="8"/>
      <c r="GM48" s="8"/>
      <c r="GN48" s="1"/>
      <c r="GO48" s="9"/>
      <c r="GP48" s="11"/>
      <c r="GQ48" s="4"/>
      <c r="GR48" s="34"/>
    </row>
    <row r="49" spans="1:200" ht="24.95" hidden="1" customHeight="1" x14ac:dyDescent="0.3">
      <c r="A49" s="113"/>
      <c r="B49" s="39"/>
      <c r="C49" s="39"/>
      <c r="D49" s="113"/>
      <c r="E49" s="113"/>
      <c r="F49" s="113"/>
      <c r="G49" s="113"/>
      <c r="H49" s="113"/>
      <c r="I49" s="113"/>
      <c r="J49" s="113"/>
      <c r="K49" s="113"/>
      <c r="L49" s="113"/>
      <c r="M49" s="98">
        <f t="shared" si="304"/>
        <v>0</v>
      </c>
      <c r="N49" s="94"/>
      <c r="O49" s="58"/>
      <c r="P49" s="97"/>
      <c r="Q49" s="58"/>
      <c r="R49" s="97"/>
      <c r="S49" s="58"/>
      <c r="T49" s="97"/>
      <c r="U49" s="58"/>
      <c r="V49" s="97"/>
      <c r="W49" s="58"/>
      <c r="X49" s="58"/>
      <c r="Y49" s="58"/>
      <c r="Z49" s="97"/>
      <c r="AA49" s="58"/>
      <c r="AB49" s="97"/>
      <c r="AC49" s="58"/>
      <c r="AD49" s="97"/>
      <c r="AE49" s="99"/>
      <c r="AF49" s="97"/>
      <c r="AG49" s="58"/>
      <c r="AH49" s="97"/>
      <c r="AI49" s="58"/>
      <c r="AJ49" s="97"/>
      <c r="AK49" s="58"/>
      <c r="AL49" s="97"/>
      <c r="AM49" s="58"/>
      <c r="AN49" s="97"/>
      <c r="AO49" s="58"/>
      <c r="AP49" s="97"/>
      <c r="AQ49" s="58"/>
      <c r="AR49" s="97"/>
      <c r="AS49" s="58"/>
      <c r="AT49" s="97"/>
      <c r="AU49" s="58"/>
      <c r="AV49" s="97"/>
      <c r="AW49" s="58"/>
      <c r="AX49" s="97"/>
      <c r="AY49" s="58"/>
      <c r="AZ49" s="97"/>
      <c r="BA49" s="58"/>
      <c r="BB49" s="97"/>
      <c r="BC49" s="58"/>
      <c r="BD49" s="97"/>
      <c r="BE49" s="58"/>
      <c r="BF49" s="58"/>
      <c r="BG49" s="58">
        <f t="shared" si="37"/>
        <v>0</v>
      </c>
      <c r="BH49" s="58">
        <f t="shared" si="219"/>
        <v>0</v>
      </c>
      <c r="BI49" s="39"/>
      <c r="BJ49" s="39"/>
      <c r="BK49" s="39"/>
      <c r="BL49" s="39"/>
      <c r="BM49" s="113"/>
      <c r="BN49" s="39"/>
      <c r="BO49" s="39"/>
      <c r="BP49" s="113"/>
      <c r="BQ49" s="39"/>
      <c r="BR49" s="39"/>
      <c r="BS49" s="39"/>
      <c r="BT49" s="39"/>
      <c r="BU49" s="39"/>
      <c r="BV49" s="39"/>
      <c r="BW49" s="39"/>
      <c r="BX49" s="39"/>
      <c r="BY49" s="62">
        <f t="shared" si="320"/>
        <v>0</v>
      </c>
      <c r="BZ49" s="51"/>
      <c r="CA49" s="56"/>
      <c r="CB49" s="55"/>
      <c r="CC49" s="56"/>
      <c r="CD49" s="55"/>
      <c r="CE49" s="56"/>
      <c r="CF49" s="55"/>
      <c r="CG49" s="56"/>
      <c r="CH49" s="55"/>
      <c r="CI49" s="56"/>
      <c r="CJ49" s="56"/>
      <c r="CK49" s="56"/>
      <c r="CL49" s="55"/>
      <c r="CM49" s="56"/>
      <c r="CN49" s="55"/>
      <c r="CO49" s="56"/>
      <c r="CP49" s="55"/>
      <c r="CQ49" s="63"/>
      <c r="CR49" s="55"/>
      <c r="CS49" s="56"/>
      <c r="CT49" s="55"/>
      <c r="CU49" s="56"/>
      <c r="CV49" s="55"/>
      <c r="CW49" s="56"/>
      <c r="CX49" s="55"/>
      <c r="CY49" s="56"/>
      <c r="CZ49" s="55"/>
      <c r="DA49" s="56"/>
      <c r="DB49" s="55"/>
      <c r="DC49" s="56"/>
      <c r="DD49" s="55"/>
      <c r="DE49" s="56"/>
      <c r="DF49" s="55"/>
      <c r="DG49" s="56"/>
      <c r="DH49" s="55"/>
      <c r="DI49" s="56"/>
      <c r="DJ49" s="55"/>
      <c r="DK49" s="56"/>
      <c r="DL49" s="55"/>
      <c r="DM49" s="56"/>
      <c r="DN49" s="55"/>
      <c r="DO49" s="56"/>
      <c r="DP49" s="55"/>
      <c r="DQ49" s="56"/>
      <c r="DR49" s="56"/>
      <c r="DS49" s="84">
        <f t="shared" si="238"/>
        <v>0</v>
      </c>
      <c r="DT49" s="84">
        <f t="shared" si="239"/>
        <v>0</v>
      </c>
      <c r="DU49" s="39"/>
      <c r="DV49" s="39"/>
      <c r="DW49" s="39"/>
      <c r="DX49" s="39"/>
      <c r="DY49" s="113"/>
      <c r="DZ49" s="39"/>
      <c r="EA49" s="39"/>
      <c r="EB49" s="113"/>
      <c r="EC49" s="39"/>
      <c r="ED49" s="39"/>
      <c r="EE49" s="39"/>
      <c r="EF49" s="39"/>
      <c r="EG49" s="39"/>
      <c r="EH49" s="39"/>
      <c r="EI49" s="39"/>
      <c r="EJ49" s="39">
        <f t="shared" si="240"/>
        <v>0</v>
      </c>
      <c r="EK49" s="62">
        <f t="shared" si="241"/>
        <v>0</v>
      </c>
      <c r="EL49" s="51">
        <f t="shared" si="242"/>
        <v>0</v>
      </c>
      <c r="EM49" s="56">
        <f t="shared" si="243"/>
        <v>0</v>
      </c>
      <c r="EN49" s="55">
        <f t="shared" si="244"/>
        <v>0</v>
      </c>
      <c r="EO49" s="56">
        <f t="shared" si="245"/>
        <v>0</v>
      </c>
      <c r="EP49" s="55">
        <f t="shared" si="246"/>
        <v>0</v>
      </c>
      <c r="EQ49" s="56">
        <f t="shared" si="247"/>
        <v>0</v>
      </c>
      <c r="ER49" s="55">
        <f t="shared" si="248"/>
        <v>0</v>
      </c>
      <c r="ES49" s="56">
        <f t="shared" si="249"/>
        <v>0</v>
      </c>
      <c r="ET49" s="55">
        <f t="shared" si="250"/>
        <v>0</v>
      </c>
      <c r="EU49" s="56">
        <f t="shared" si="251"/>
        <v>0</v>
      </c>
      <c r="EV49" s="56">
        <f t="shared" si="252"/>
        <v>0</v>
      </c>
      <c r="EW49" s="56">
        <f t="shared" si="253"/>
        <v>0</v>
      </c>
      <c r="EX49" s="55">
        <f t="shared" si="254"/>
        <v>0</v>
      </c>
      <c r="EY49" s="56">
        <f t="shared" si="255"/>
        <v>0</v>
      </c>
      <c r="EZ49" s="55">
        <f t="shared" si="256"/>
        <v>0</v>
      </c>
      <c r="FA49" s="56">
        <f t="shared" si="257"/>
        <v>0</v>
      </c>
      <c r="FB49" s="55">
        <f t="shared" si="258"/>
        <v>0</v>
      </c>
      <c r="FC49" s="63">
        <f t="shared" si="259"/>
        <v>0</v>
      </c>
      <c r="FD49" s="55">
        <f t="shared" si="260"/>
        <v>0</v>
      </c>
      <c r="FE49" s="56">
        <f t="shared" si="261"/>
        <v>0</v>
      </c>
      <c r="FF49" s="55">
        <f t="shared" si="262"/>
        <v>0</v>
      </c>
      <c r="FG49" s="56">
        <f t="shared" si="263"/>
        <v>0</v>
      </c>
      <c r="FH49" s="55">
        <f t="shared" si="264"/>
        <v>0</v>
      </c>
      <c r="FI49" s="56">
        <f t="shared" si="265"/>
        <v>0</v>
      </c>
      <c r="FJ49" s="55">
        <f t="shared" si="266"/>
        <v>0</v>
      </c>
      <c r="FK49" s="56">
        <f t="shared" si="267"/>
        <v>0</v>
      </c>
      <c r="FL49" s="55">
        <f t="shared" si="268"/>
        <v>0</v>
      </c>
      <c r="FM49" s="56">
        <f t="shared" si="269"/>
        <v>0</v>
      </c>
      <c r="FN49" s="55">
        <f t="shared" si="270"/>
        <v>0</v>
      </c>
      <c r="FO49" s="56">
        <f t="shared" si="271"/>
        <v>0</v>
      </c>
      <c r="FP49" s="55">
        <f t="shared" si="272"/>
        <v>0</v>
      </c>
      <c r="FQ49" s="56">
        <f t="shared" si="273"/>
        <v>0</v>
      </c>
      <c r="FR49" s="55"/>
      <c r="FS49" s="56">
        <f t="shared" si="273"/>
        <v>0</v>
      </c>
      <c r="FT49" s="55">
        <f t="shared" si="274"/>
        <v>0</v>
      </c>
      <c r="FU49" s="56">
        <f t="shared" si="275"/>
        <v>0</v>
      </c>
      <c r="FV49" s="55">
        <f t="shared" si="276"/>
        <v>0</v>
      </c>
      <c r="FW49" s="56">
        <f t="shared" si="277"/>
        <v>0</v>
      </c>
      <c r="FX49" s="55">
        <f t="shared" si="278"/>
        <v>0</v>
      </c>
      <c r="FY49" s="56">
        <f t="shared" si="279"/>
        <v>0</v>
      </c>
      <c r="FZ49" s="55">
        <f t="shared" si="280"/>
        <v>0</v>
      </c>
      <c r="GA49" s="56">
        <f t="shared" si="281"/>
        <v>0</v>
      </c>
      <c r="GB49" s="55">
        <f t="shared" si="282"/>
        <v>0</v>
      </c>
      <c r="GC49" s="56">
        <f t="shared" si="283"/>
        <v>0</v>
      </c>
      <c r="GD49" s="56">
        <f t="shared" si="284"/>
        <v>0</v>
      </c>
      <c r="GE49" s="84">
        <f t="shared" si="285"/>
        <v>0</v>
      </c>
      <c r="GF49" s="84">
        <f t="shared" si="286"/>
        <v>0</v>
      </c>
      <c r="GG49" s="39"/>
      <c r="GH49" s="39"/>
      <c r="GI49" s="39"/>
      <c r="GJ49" s="39"/>
      <c r="GL49" s="8"/>
      <c r="GM49" s="8"/>
      <c r="GN49" s="1"/>
      <c r="GO49" s="9"/>
      <c r="GP49" s="11"/>
      <c r="GQ49" s="4"/>
      <c r="GR49" s="34"/>
    </row>
    <row r="50" spans="1:200" ht="24.95" hidden="1" customHeight="1" x14ac:dyDescent="0.3">
      <c r="A50" s="113"/>
      <c r="B50" s="39"/>
      <c r="C50" s="39"/>
      <c r="D50" s="113"/>
      <c r="E50" s="113"/>
      <c r="F50" s="113"/>
      <c r="G50" s="113"/>
      <c r="H50" s="113"/>
      <c r="I50" s="113"/>
      <c r="J50" s="113"/>
      <c r="K50" s="113"/>
      <c r="L50" s="113"/>
      <c r="M50" s="98">
        <f t="shared" si="304"/>
        <v>0</v>
      </c>
      <c r="N50" s="94"/>
      <c r="O50" s="58"/>
      <c r="P50" s="97"/>
      <c r="Q50" s="58"/>
      <c r="R50" s="97"/>
      <c r="S50" s="58"/>
      <c r="T50" s="97"/>
      <c r="U50" s="58"/>
      <c r="V50" s="97"/>
      <c r="W50" s="58"/>
      <c r="X50" s="58"/>
      <c r="Y50" s="58"/>
      <c r="Z50" s="97"/>
      <c r="AA50" s="58"/>
      <c r="AB50" s="97"/>
      <c r="AC50" s="58"/>
      <c r="AD50" s="97"/>
      <c r="AE50" s="99"/>
      <c r="AF50" s="97"/>
      <c r="AG50" s="58"/>
      <c r="AH50" s="97"/>
      <c r="AI50" s="58"/>
      <c r="AJ50" s="97"/>
      <c r="AK50" s="58"/>
      <c r="AL50" s="97"/>
      <c r="AM50" s="58"/>
      <c r="AN50" s="97"/>
      <c r="AO50" s="58"/>
      <c r="AP50" s="97"/>
      <c r="AQ50" s="58"/>
      <c r="AR50" s="97"/>
      <c r="AS50" s="58"/>
      <c r="AT50" s="97"/>
      <c r="AU50" s="58"/>
      <c r="AV50" s="97"/>
      <c r="AW50" s="58"/>
      <c r="AX50" s="97"/>
      <c r="AY50" s="58"/>
      <c r="AZ50" s="97"/>
      <c r="BA50" s="58"/>
      <c r="BB50" s="97"/>
      <c r="BC50" s="58"/>
      <c r="BD50" s="97"/>
      <c r="BE50" s="58"/>
      <c r="BF50" s="58"/>
      <c r="BG50" s="58">
        <f t="shared" si="37"/>
        <v>0</v>
      </c>
      <c r="BH50" s="58">
        <f t="shared" si="219"/>
        <v>0</v>
      </c>
      <c r="BI50" s="39"/>
      <c r="BJ50" s="39"/>
      <c r="BK50" s="39"/>
      <c r="BL50" s="39"/>
      <c r="BM50" s="113"/>
      <c r="BN50" s="39"/>
      <c r="BO50" s="39"/>
      <c r="BP50" s="113"/>
      <c r="BQ50" s="39"/>
      <c r="BR50" s="39"/>
      <c r="BS50" s="39"/>
      <c r="BT50" s="39"/>
      <c r="BU50" s="39"/>
      <c r="BV50" s="39"/>
      <c r="BW50" s="39"/>
      <c r="BX50" s="39"/>
      <c r="BY50" s="62">
        <f t="shared" si="320"/>
        <v>0</v>
      </c>
      <c r="BZ50" s="51"/>
      <c r="CA50" s="56"/>
      <c r="CB50" s="55"/>
      <c r="CC50" s="56"/>
      <c r="CD50" s="55"/>
      <c r="CE50" s="56"/>
      <c r="CF50" s="55"/>
      <c r="CG50" s="56"/>
      <c r="CH50" s="55"/>
      <c r="CI50" s="56"/>
      <c r="CJ50" s="56"/>
      <c r="CK50" s="56"/>
      <c r="CL50" s="55"/>
      <c r="CM50" s="56"/>
      <c r="CN50" s="55"/>
      <c r="CO50" s="56"/>
      <c r="CP50" s="55"/>
      <c r="CQ50" s="63"/>
      <c r="CR50" s="55"/>
      <c r="CS50" s="56"/>
      <c r="CT50" s="55"/>
      <c r="CU50" s="56"/>
      <c r="CV50" s="55"/>
      <c r="CW50" s="56"/>
      <c r="CX50" s="55"/>
      <c r="CY50" s="56"/>
      <c r="CZ50" s="55"/>
      <c r="DA50" s="56"/>
      <c r="DB50" s="55"/>
      <c r="DC50" s="56"/>
      <c r="DD50" s="55"/>
      <c r="DE50" s="56"/>
      <c r="DF50" s="55"/>
      <c r="DG50" s="56"/>
      <c r="DH50" s="55"/>
      <c r="DI50" s="56"/>
      <c r="DJ50" s="55"/>
      <c r="DK50" s="56"/>
      <c r="DL50" s="55"/>
      <c r="DM50" s="56"/>
      <c r="DN50" s="55"/>
      <c r="DO50" s="56"/>
      <c r="DP50" s="55"/>
      <c r="DQ50" s="56"/>
      <c r="DR50" s="56"/>
      <c r="DS50" s="84">
        <f t="shared" si="238"/>
        <v>0</v>
      </c>
      <c r="DT50" s="84">
        <f t="shared" si="239"/>
        <v>0</v>
      </c>
      <c r="DU50" s="39"/>
      <c r="DV50" s="39"/>
      <c r="DW50" s="39"/>
      <c r="DX50" s="39"/>
      <c r="DY50" s="113"/>
      <c r="DZ50" s="39"/>
      <c r="EA50" s="39"/>
      <c r="EB50" s="113"/>
      <c r="EC50" s="39"/>
      <c r="ED50" s="39"/>
      <c r="EE50" s="39"/>
      <c r="EF50" s="39"/>
      <c r="EG50" s="39"/>
      <c r="EH50" s="39"/>
      <c r="EI50" s="39"/>
      <c r="EJ50" s="39">
        <f t="shared" si="240"/>
        <v>0</v>
      </c>
      <c r="EK50" s="62">
        <f t="shared" si="241"/>
        <v>0</v>
      </c>
      <c r="EL50" s="51">
        <f t="shared" si="242"/>
        <v>0</v>
      </c>
      <c r="EM50" s="56">
        <f t="shared" si="243"/>
        <v>0</v>
      </c>
      <c r="EN50" s="55">
        <f t="shared" si="244"/>
        <v>0</v>
      </c>
      <c r="EO50" s="56">
        <f t="shared" si="245"/>
        <v>0</v>
      </c>
      <c r="EP50" s="55">
        <f t="shared" si="246"/>
        <v>0</v>
      </c>
      <c r="EQ50" s="56">
        <f t="shared" si="247"/>
        <v>0</v>
      </c>
      <c r="ER50" s="55">
        <f t="shared" si="248"/>
        <v>0</v>
      </c>
      <c r="ES50" s="56">
        <f t="shared" si="249"/>
        <v>0</v>
      </c>
      <c r="ET50" s="55">
        <f t="shared" si="250"/>
        <v>0</v>
      </c>
      <c r="EU50" s="56">
        <f t="shared" si="251"/>
        <v>0</v>
      </c>
      <c r="EV50" s="56">
        <f t="shared" si="252"/>
        <v>0</v>
      </c>
      <c r="EW50" s="56">
        <f t="shared" si="253"/>
        <v>0</v>
      </c>
      <c r="EX50" s="55">
        <f t="shared" si="254"/>
        <v>0</v>
      </c>
      <c r="EY50" s="56">
        <f t="shared" si="255"/>
        <v>0</v>
      </c>
      <c r="EZ50" s="55">
        <f t="shared" si="256"/>
        <v>0</v>
      </c>
      <c r="FA50" s="56">
        <f t="shared" si="257"/>
        <v>0</v>
      </c>
      <c r="FB50" s="55">
        <f t="shared" si="258"/>
        <v>0</v>
      </c>
      <c r="FC50" s="63">
        <f t="shared" si="259"/>
        <v>0</v>
      </c>
      <c r="FD50" s="55">
        <f t="shared" si="260"/>
        <v>0</v>
      </c>
      <c r="FE50" s="56">
        <f t="shared" si="261"/>
        <v>0</v>
      </c>
      <c r="FF50" s="55">
        <f t="shared" si="262"/>
        <v>0</v>
      </c>
      <c r="FG50" s="56">
        <f t="shared" si="263"/>
        <v>0</v>
      </c>
      <c r="FH50" s="55">
        <f t="shared" si="264"/>
        <v>0</v>
      </c>
      <c r="FI50" s="56">
        <f t="shared" si="265"/>
        <v>0</v>
      </c>
      <c r="FJ50" s="55">
        <f t="shared" si="266"/>
        <v>0</v>
      </c>
      <c r="FK50" s="56">
        <f t="shared" si="267"/>
        <v>0</v>
      </c>
      <c r="FL50" s="55">
        <f t="shared" si="268"/>
        <v>0</v>
      </c>
      <c r="FM50" s="56">
        <f t="shared" si="269"/>
        <v>0</v>
      </c>
      <c r="FN50" s="55">
        <f t="shared" si="270"/>
        <v>0</v>
      </c>
      <c r="FO50" s="56">
        <f t="shared" si="271"/>
        <v>0</v>
      </c>
      <c r="FP50" s="55">
        <f t="shared" si="272"/>
        <v>0</v>
      </c>
      <c r="FQ50" s="56">
        <f t="shared" si="273"/>
        <v>0</v>
      </c>
      <c r="FR50" s="55"/>
      <c r="FS50" s="56">
        <f t="shared" si="273"/>
        <v>0</v>
      </c>
      <c r="FT50" s="55">
        <f t="shared" si="274"/>
        <v>0</v>
      </c>
      <c r="FU50" s="56">
        <f t="shared" si="275"/>
        <v>0</v>
      </c>
      <c r="FV50" s="55">
        <f t="shared" si="276"/>
        <v>0</v>
      </c>
      <c r="FW50" s="56">
        <f t="shared" si="277"/>
        <v>0</v>
      </c>
      <c r="FX50" s="55">
        <f t="shared" si="278"/>
        <v>0</v>
      </c>
      <c r="FY50" s="56">
        <f t="shared" si="279"/>
        <v>0</v>
      </c>
      <c r="FZ50" s="55">
        <f t="shared" si="280"/>
        <v>0</v>
      </c>
      <c r="GA50" s="56">
        <f t="shared" si="281"/>
        <v>0</v>
      </c>
      <c r="GB50" s="55">
        <f t="shared" si="282"/>
        <v>0</v>
      </c>
      <c r="GC50" s="56">
        <f t="shared" si="283"/>
        <v>0</v>
      </c>
      <c r="GD50" s="56">
        <f t="shared" si="284"/>
        <v>0</v>
      </c>
      <c r="GE50" s="84">
        <f t="shared" si="285"/>
        <v>0</v>
      </c>
      <c r="GF50" s="84">
        <f t="shared" si="286"/>
        <v>0</v>
      </c>
      <c r="GG50" s="39"/>
      <c r="GH50" s="39"/>
      <c r="GI50" s="39"/>
      <c r="GJ50" s="39"/>
      <c r="GL50" s="8"/>
      <c r="GM50" s="8"/>
      <c r="GN50" s="1"/>
      <c r="GO50" s="17"/>
      <c r="GP50" s="11"/>
      <c r="GQ50" s="4"/>
      <c r="GR50" s="34"/>
    </row>
    <row r="51" spans="1:200" ht="24.95" hidden="1" customHeight="1" x14ac:dyDescent="0.3">
      <c r="A51" s="113"/>
      <c r="B51" s="39"/>
      <c r="C51" s="39"/>
      <c r="D51" s="113"/>
      <c r="E51" s="113"/>
      <c r="F51" s="113"/>
      <c r="G51" s="113"/>
      <c r="H51" s="113"/>
      <c r="I51" s="113"/>
      <c r="J51" s="113"/>
      <c r="K51" s="113"/>
      <c r="L51" s="113"/>
      <c r="M51" s="98">
        <f t="shared" si="304"/>
        <v>0</v>
      </c>
      <c r="N51" s="94"/>
      <c r="O51" s="58"/>
      <c r="P51" s="97"/>
      <c r="Q51" s="58"/>
      <c r="R51" s="97"/>
      <c r="S51" s="58"/>
      <c r="T51" s="97"/>
      <c r="U51" s="58"/>
      <c r="V51" s="97"/>
      <c r="W51" s="58"/>
      <c r="X51" s="58"/>
      <c r="Y51" s="58"/>
      <c r="Z51" s="97"/>
      <c r="AA51" s="58"/>
      <c r="AB51" s="97"/>
      <c r="AC51" s="58"/>
      <c r="AD51" s="97"/>
      <c r="AE51" s="99"/>
      <c r="AF51" s="97"/>
      <c r="AG51" s="58"/>
      <c r="AH51" s="97"/>
      <c r="AI51" s="58"/>
      <c r="AJ51" s="97"/>
      <c r="AK51" s="58"/>
      <c r="AL51" s="97"/>
      <c r="AM51" s="58"/>
      <c r="AN51" s="97"/>
      <c r="AO51" s="58"/>
      <c r="AP51" s="97"/>
      <c r="AQ51" s="58"/>
      <c r="AR51" s="97"/>
      <c r="AS51" s="58"/>
      <c r="AT51" s="97"/>
      <c r="AU51" s="58"/>
      <c r="AV51" s="97"/>
      <c r="AW51" s="58"/>
      <c r="AX51" s="97"/>
      <c r="AY51" s="58"/>
      <c r="AZ51" s="97"/>
      <c r="BA51" s="58"/>
      <c r="BB51" s="97"/>
      <c r="BC51" s="58"/>
      <c r="BD51" s="97"/>
      <c r="BE51" s="58"/>
      <c r="BF51" s="58"/>
      <c r="BG51" s="58">
        <f t="shared" si="37"/>
        <v>0</v>
      </c>
      <c r="BH51" s="58">
        <f t="shared" si="219"/>
        <v>0</v>
      </c>
      <c r="BI51" s="39"/>
      <c r="BJ51" s="39"/>
      <c r="BK51" s="39"/>
      <c r="BL51" s="39"/>
      <c r="BM51" s="113"/>
      <c r="BN51" s="39"/>
      <c r="BO51" s="39"/>
      <c r="BP51" s="113"/>
      <c r="BQ51" s="39"/>
      <c r="BR51" s="39"/>
      <c r="BS51" s="39"/>
      <c r="BT51" s="39"/>
      <c r="BU51" s="39"/>
      <c r="BV51" s="39"/>
      <c r="BW51" s="39"/>
      <c r="BX51" s="39"/>
      <c r="BY51" s="62">
        <f t="shared" si="320"/>
        <v>0</v>
      </c>
      <c r="BZ51" s="51"/>
      <c r="CA51" s="56"/>
      <c r="CB51" s="55"/>
      <c r="CC51" s="56"/>
      <c r="CD51" s="55"/>
      <c r="CE51" s="56"/>
      <c r="CF51" s="55"/>
      <c r="CG51" s="56"/>
      <c r="CH51" s="55"/>
      <c r="CI51" s="56"/>
      <c r="CJ51" s="56"/>
      <c r="CK51" s="56"/>
      <c r="CL51" s="55"/>
      <c r="CM51" s="56"/>
      <c r="CN51" s="55"/>
      <c r="CO51" s="56"/>
      <c r="CP51" s="55"/>
      <c r="CQ51" s="63"/>
      <c r="CR51" s="55"/>
      <c r="CS51" s="56"/>
      <c r="CT51" s="55"/>
      <c r="CU51" s="56"/>
      <c r="CV51" s="55"/>
      <c r="CW51" s="56"/>
      <c r="CX51" s="55"/>
      <c r="CY51" s="56"/>
      <c r="CZ51" s="55"/>
      <c r="DA51" s="56"/>
      <c r="DB51" s="55"/>
      <c r="DC51" s="56"/>
      <c r="DD51" s="55"/>
      <c r="DE51" s="56"/>
      <c r="DF51" s="55"/>
      <c r="DG51" s="56"/>
      <c r="DH51" s="55"/>
      <c r="DI51" s="56"/>
      <c r="DJ51" s="55"/>
      <c r="DK51" s="56"/>
      <c r="DL51" s="55"/>
      <c r="DM51" s="56"/>
      <c r="DN51" s="55"/>
      <c r="DO51" s="56"/>
      <c r="DP51" s="55"/>
      <c r="DQ51" s="56"/>
      <c r="DR51" s="56"/>
      <c r="DS51" s="84">
        <f t="shared" si="238"/>
        <v>0</v>
      </c>
      <c r="DT51" s="84">
        <f t="shared" si="239"/>
        <v>0</v>
      </c>
      <c r="DU51" s="39"/>
      <c r="DV51" s="39"/>
      <c r="DW51" s="39"/>
      <c r="DX51" s="39"/>
      <c r="DY51" s="113"/>
      <c r="DZ51" s="39"/>
      <c r="EA51" s="39"/>
      <c r="EB51" s="113"/>
      <c r="EC51" s="39"/>
      <c r="ED51" s="39"/>
      <c r="EE51" s="39"/>
      <c r="EF51" s="39"/>
      <c r="EG51" s="39"/>
      <c r="EH51" s="39"/>
      <c r="EI51" s="39"/>
      <c r="EJ51" s="39">
        <f t="shared" si="240"/>
        <v>0</v>
      </c>
      <c r="EK51" s="62">
        <f t="shared" si="241"/>
        <v>0</v>
      </c>
      <c r="EL51" s="51">
        <f t="shared" si="242"/>
        <v>0</v>
      </c>
      <c r="EM51" s="56">
        <f t="shared" si="243"/>
        <v>0</v>
      </c>
      <c r="EN51" s="55">
        <f t="shared" si="244"/>
        <v>0</v>
      </c>
      <c r="EO51" s="56">
        <f t="shared" si="245"/>
        <v>0</v>
      </c>
      <c r="EP51" s="55">
        <f t="shared" si="246"/>
        <v>0</v>
      </c>
      <c r="EQ51" s="56">
        <f t="shared" si="247"/>
        <v>0</v>
      </c>
      <c r="ER51" s="55">
        <f t="shared" si="248"/>
        <v>0</v>
      </c>
      <c r="ES51" s="56">
        <f t="shared" si="249"/>
        <v>0</v>
      </c>
      <c r="ET51" s="55">
        <f t="shared" si="250"/>
        <v>0</v>
      </c>
      <c r="EU51" s="56">
        <f t="shared" si="251"/>
        <v>0</v>
      </c>
      <c r="EV51" s="56">
        <f t="shared" si="252"/>
        <v>0</v>
      </c>
      <c r="EW51" s="56">
        <f t="shared" si="253"/>
        <v>0</v>
      </c>
      <c r="EX51" s="55">
        <f t="shared" si="254"/>
        <v>0</v>
      </c>
      <c r="EY51" s="56">
        <f t="shared" si="255"/>
        <v>0</v>
      </c>
      <c r="EZ51" s="55">
        <f t="shared" si="256"/>
        <v>0</v>
      </c>
      <c r="FA51" s="56">
        <f t="shared" si="257"/>
        <v>0</v>
      </c>
      <c r="FB51" s="55">
        <f t="shared" si="258"/>
        <v>0</v>
      </c>
      <c r="FC51" s="63">
        <f t="shared" si="259"/>
        <v>0</v>
      </c>
      <c r="FD51" s="55">
        <f t="shared" si="260"/>
        <v>0</v>
      </c>
      <c r="FE51" s="56">
        <f t="shared" si="261"/>
        <v>0</v>
      </c>
      <c r="FF51" s="55">
        <f t="shared" si="262"/>
        <v>0</v>
      </c>
      <c r="FG51" s="56">
        <f t="shared" si="263"/>
        <v>0</v>
      </c>
      <c r="FH51" s="55">
        <f t="shared" si="264"/>
        <v>0</v>
      </c>
      <c r="FI51" s="56">
        <f t="shared" si="265"/>
        <v>0</v>
      </c>
      <c r="FJ51" s="55">
        <f t="shared" si="266"/>
        <v>0</v>
      </c>
      <c r="FK51" s="56">
        <f t="shared" si="267"/>
        <v>0</v>
      </c>
      <c r="FL51" s="55">
        <f t="shared" si="268"/>
        <v>0</v>
      </c>
      <c r="FM51" s="56">
        <f t="shared" si="269"/>
        <v>0</v>
      </c>
      <c r="FN51" s="55">
        <f t="shared" si="270"/>
        <v>0</v>
      </c>
      <c r="FO51" s="56">
        <f t="shared" si="271"/>
        <v>0</v>
      </c>
      <c r="FP51" s="55">
        <f t="shared" si="272"/>
        <v>0</v>
      </c>
      <c r="FQ51" s="56">
        <f t="shared" si="273"/>
        <v>0</v>
      </c>
      <c r="FR51" s="55"/>
      <c r="FS51" s="56">
        <f t="shared" si="273"/>
        <v>0</v>
      </c>
      <c r="FT51" s="55">
        <f t="shared" si="274"/>
        <v>0</v>
      </c>
      <c r="FU51" s="56">
        <f t="shared" si="275"/>
        <v>0</v>
      </c>
      <c r="FV51" s="55">
        <f t="shared" si="276"/>
        <v>0</v>
      </c>
      <c r="FW51" s="56">
        <f t="shared" si="277"/>
        <v>0</v>
      </c>
      <c r="FX51" s="55">
        <f t="shared" si="278"/>
        <v>0</v>
      </c>
      <c r="FY51" s="56">
        <f t="shared" si="279"/>
        <v>0</v>
      </c>
      <c r="FZ51" s="55">
        <f t="shared" si="280"/>
        <v>0</v>
      </c>
      <c r="GA51" s="56">
        <f t="shared" si="281"/>
        <v>0</v>
      </c>
      <c r="GB51" s="55">
        <f t="shared" si="282"/>
        <v>0</v>
      </c>
      <c r="GC51" s="56">
        <f t="shared" si="283"/>
        <v>0</v>
      </c>
      <c r="GD51" s="56">
        <f t="shared" si="284"/>
        <v>0</v>
      </c>
      <c r="GE51" s="84">
        <f t="shared" si="285"/>
        <v>0</v>
      </c>
      <c r="GF51" s="84">
        <f t="shared" si="286"/>
        <v>0</v>
      </c>
      <c r="GG51" s="39"/>
      <c r="GH51" s="39"/>
      <c r="GI51" s="39"/>
      <c r="GJ51" s="39"/>
      <c r="GL51" s="8"/>
      <c r="GM51" s="8"/>
      <c r="GN51" s="1"/>
      <c r="GO51" s="9"/>
      <c r="GP51" s="11"/>
      <c r="GQ51" s="4"/>
      <c r="GR51" s="34"/>
    </row>
    <row r="52" spans="1:200" ht="24.95" hidden="1" customHeight="1" x14ac:dyDescent="0.3">
      <c r="A52" s="113"/>
      <c r="B52" s="39"/>
      <c r="C52" s="39"/>
      <c r="D52" s="113"/>
      <c r="E52" s="113"/>
      <c r="F52" s="113"/>
      <c r="G52" s="113"/>
      <c r="H52" s="113"/>
      <c r="I52" s="113"/>
      <c r="J52" s="113"/>
      <c r="K52" s="113"/>
      <c r="L52" s="113"/>
      <c r="M52" s="98">
        <f t="shared" si="304"/>
        <v>0</v>
      </c>
      <c r="N52" s="94"/>
      <c r="O52" s="58"/>
      <c r="P52" s="97"/>
      <c r="Q52" s="58"/>
      <c r="R52" s="97"/>
      <c r="S52" s="58"/>
      <c r="T52" s="97"/>
      <c r="U52" s="58"/>
      <c r="V52" s="97"/>
      <c r="W52" s="58"/>
      <c r="X52" s="58"/>
      <c r="Y52" s="58"/>
      <c r="Z52" s="97"/>
      <c r="AA52" s="58"/>
      <c r="AB52" s="97"/>
      <c r="AC52" s="58"/>
      <c r="AD52" s="97"/>
      <c r="AE52" s="99"/>
      <c r="AF52" s="97"/>
      <c r="AG52" s="58"/>
      <c r="AH52" s="97"/>
      <c r="AI52" s="58"/>
      <c r="AJ52" s="97"/>
      <c r="AK52" s="58"/>
      <c r="AL52" s="97"/>
      <c r="AM52" s="58"/>
      <c r="AN52" s="97"/>
      <c r="AO52" s="58"/>
      <c r="AP52" s="97"/>
      <c r="AQ52" s="58"/>
      <c r="AR52" s="97"/>
      <c r="AS52" s="58"/>
      <c r="AT52" s="97"/>
      <c r="AU52" s="58"/>
      <c r="AV52" s="97"/>
      <c r="AW52" s="58"/>
      <c r="AX52" s="97"/>
      <c r="AY52" s="58"/>
      <c r="AZ52" s="97"/>
      <c r="BA52" s="58"/>
      <c r="BB52" s="97"/>
      <c r="BC52" s="58"/>
      <c r="BD52" s="97"/>
      <c r="BE52" s="58"/>
      <c r="BF52" s="58"/>
      <c r="BG52" s="58">
        <f t="shared" si="37"/>
        <v>0</v>
      </c>
      <c r="BH52" s="58">
        <f t="shared" si="219"/>
        <v>0</v>
      </c>
      <c r="BI52" s="39"/>
      <c r="BJ52" s="39"/>
      <c r="BK52" s="39"/>
      <c r="BL52" s="39"/>
      <c r="BM52" s="113"/>
      <c r="BN52" s="39"/>
      <c r="BO52" s="39"/>
      <c r="BP52" s="113"/>
      <c r="BQ52" s="39"/>
      <c r="BR52" s="39"/>
      <c r="BS52" s="39"/>
      <c r="BT52" s="39"/>
      <c r="BU52" s="39"/>
      <c r="BV52" s="39"/>
      <c r="BW52" s="39"/>
      <c r="BX52" s="39"/>
      <c r="BY52" s="62">
        <f t="shared" si="320"/>
        <v>0</v>
      </c>
      <c r="BZ52" s="51"/>
      <c r="CA52" s="56"/>
      <c r="CB52" s="55"/>
      <c r="CC52" s="56"/>
      <c r="CD52" s="55"/>
      <c r="CE52" s="56"/>
      <c r="CF52" s="55"/>
      <c r="CG52" s="56"/>
      <c r="CH52" s="55"/>
      <c r="CI52" s="56"/>
      <c r="CJ52" s="56"/>
      <c r="CK52" s="56"/>
      <c r="CL52" s="55"/>
      <c r="CM52" s="56"/>
      <c r="CN52" s="55"/>
      <c r="CO52" s="56"/>
      <c r="CP52" s="55"/>
      <c r="CQ52" s="63"/>
      <c r="CR52" s="55"/>
      <c r="CS52" s="56"/>
      <c r="CT52" s="55"/>
      <c r="CU52" s="56"/>
      <c r="CV52" s="55"/>
      <c r="CW52" s="56"/>
      <c r="CX52" s="55"/>
      <c r="CY52" s="56"/>
      <c r="CZ52" s="55"/>
      <c r="DA52" s="56"/>
      <c r="DB52" s="55"/>
      <c r="DC52" s="56"/>
      <c r="DD52" s="55"/>
      <c r="DE52" s="56"/>
      <c r="DF52" s="55"/>
      <c r="DG52" s="56"/>
      <c r="DH52" s="55"/>
      <c r="DI52" s="56"/>
      <c r="DJ52" s="55"/>
      <c r="DK52" s="56"/>
      <c r="DL52" s="55"/>
      <c r="DM52" s="56"/>
      <c r="DN52" s="55"/>
      <c r="DO52" s="56"/>
      <c r="DP52" s="55"/>
      <c r="DQ52" s="56"/>
      <c r="DR52" s="56"/>
      <c r="DS52" s="84">
        <f t="shared" si="238"/>
        <v>0</v>
      </c>
      <c r="DT52" s="84">
        <f t="shared" si="239"/>
        <v>0</v>
      </c>
      <c r="DU52" s="39"/>
      <c r="DV52" s="39"/>
      <c r="DW52" s="39"/>
      <c r="DX52" s="39"/>
      <c r="DY52" s="113"/>
      <c r="DZ52" s="39"/>
      <c r="EA52" s="39"/>
      <c r="EB52" s="113"/>
      <c r="EC52" s="39"/>
      <c r="ED52" s="39"/>
      <c r="EE52" s="39"/>
      <c r="EF52" s="39"/>
      <c r="EG52" s="39"/>
      <c r="EH52" s="39"/>
      <c r="EI52" s="39"/>
      <c r="EJ52" s="39">
        <f t="shared" si="240"/>
        <v>0</v>
      </c>
      <c r="EK52" s="62">
        <f t="shared" si="241"/>
        <v>0</v>
      </c>
      <c r="EL52" s="51">
        <f t="shared" si="242"/>
        <v>0</v>
      </c>
      <c r="EM52" s="56">
        <f t="shared" si="243"/>
        <v>0</v>
      </c>
      <c r="EN52" s="55">
        <f t="shared" si="244"/>
        <v>0</v>
      </c>
      <c r="EO52" s="56">
        <f t="shared" si="245"/>
        <v>0</v>
      </c>
      <c r="EP52" s="55">
        <f t="shared" si="246"/>
        <v>0</v>
      </c>
      <c r="EQ52" s="56">
        <f t="shared" si="247"/>
        <v>0</v>
      </c>
      <c r="ER52" s="55">
        <f t="shared" si="248"/>
        <v>0</v>
      </c>
      <c r="ES52" s="56">
        <f t="shared" si="249"/>
        <v>0</v>
      </c>
      <c r="ET52" s="55">
        <f t="shared" si="250"/>
        <v>0</v>
      </c>
      <c r="EU52" s="56">
        <f t="shared" si="251"/>
        <v>0</v>
      </c>
      <c r="EV52" s="56">
        <f t="shared" si="252"/>
        <v>0</v>
      </c>
      <c r="EW52" s="56">
        <f t="shared" si="253"/>
        <v>0</v>
      </c>
      <c r="EX52" s="55">
        <f t="shared" si="254"/>
        <v>0</v>
      </c>
      <c r="EY52" s="56">
        <f t="shared" si="255"/>
        <v>0</v>
      </c>
      <c r="EZ52" s="55">
        <f t="shared" si="256"/>
        <v>0</v>
      </c>
      <c r="FA52" s="56">
        <f t="shared" si="257"/>
        <v>0</v>
      </c>
      <c r="FB52" s="55">
        <f t="shared" si="258"/>
        <v>0</v>
      </c>
      <c r="FC52" s="63">
        <f t="shared" si="259"/>
        <v>0</v>
      </c>
      <c r="FD52" s="55">
        <f t="shared" si="260"/>
        <v>0</v>
      </c>
      <c r="FE52" s="56">
        <f t="shared" si="261"/>
        <v>0</v>
      </c>
      <c r="FF52" s="55">
        <f t="shared" si="262"/>
        <v>0</v>
      </c>
      <c r="FG52" s="56">
        <f t="shared" si="263"/>
        <v>0</v>
      </c>
      <c r="FH52" s="55">
        <f t="shared" si="264"/>
        <v>0</v>
      </c>
      <c r="FI52" s="56">
        <f t="shared" si="265"/>
        <v>0</v>
      </c>
      <c r="FJ52" s="55">
        <f t="shared" si="266"/>
        <v>0</v>
      </c>
      <c r="FK52" s="56">
        <f t="shared" si="267"/>
        <v>0</v>
      </c>
      <c r="FL52" s="55">
        <f t="shared" si="268"/>
        <v>0</v>
      </c>
      <c r="FM52" s="56">
        <f t="shared" si="269"/>
        <v>0</v>
      </c>
      <c r="FN52" s="55">
        <f t="shared" si="270"/>
        <v>0</v>
      </c>
      <c r="FO52" s="56">
        <f t="shared" si="271"/>
        <v>0</v>
      </c>
      <c r="FP52" s="55">
        <f t="shared" si="272"/>
        <v>0</v>
      </c>
      <c r="FQ52" s="56">
        <f t="shared" si="273"/>
        <v>0</v>
      </c>
      <c r="FR52" s="55"/>
      <c r="FS52" s="56">
        <f t="shared" si="273"/>
        <v>0</v>
      </c>
      <c r="FT52" s="55">
        <f t="shared" si="274"/>
        <v>0</v>
      </c>
      <c r="FU52" s="56">
        <f t="shared" si="275"/>
        <v>0</v>
      </c>
      <c r="FV52" s="55">
        <f t="shared" si="276"/>
        <v>0</v>
      </c>
      <c r="FW52" s="56">
        <f t="shared" si="277"/>
        <v>0</v>
      </c>
      <c r="FX52" s="55">
        <f t="shared" si="278"/>
        <v>0</v>
      </c>
      <c r="FY52" s="56">
        <f t="shared" si="279"/>
        <v>0</v>
      </c>
      <c r="FZ52" s="55">
        <f t="shared" si="280"/>
        <v>0</v>
      </c>
      <c r="GA52" s="56">
        <f t="shared" si="281"/>
        <v>0</v>
      </c>
      <c r="GB52" s="55">
        <f t="shared" si="282"/>
        <v>0</v>
      </c>
      <c r="GC52" s="56">
        <f t="shared" si="283"/>
        <v>0</v>
      </c>
      <c r="GD52" s="56">
        <f t="shared" si="284"/>
        <v>0</v>
      </c>
      <c r="GE52" s="84">
        <f t="shared" si="285"/>
        <v>0</v>
      </c>
      <c r="GF52" s="84">
        <f t="shared" si="286"/>
        <v>0</v>
      </c>
      <c r="GG52" s="39"/>
      <c r="GH52" s="39"/>
      <c r="GI52" s="39"/>
      <c r="GJ52" s="39"/>
      <c r="GL52" s="8"/>
      <c r="GM52" s="8"/>
      <c r="GN52" s="1"/>
      <c r="GO52" s="9"/>
      <c r="GP52" s="11"/>
      <c r="GQ52" s="4"/>
      <c r="GR52" s="34"/>
    </row>
    <row r="53" spans="1:200" ht="24.95" customHeight="1" x14ac:dyDescent="0.3">
      <c r="A53" s="113">
        <v>4</v>
      </c>
      <c r="B53" s="66" t="s">
        <v>60</v>
      </c>
      <c r="C53" s="66" t="s">
        <v>61</v>
      </c>
      <c r="D53" s="113">
        <v>0.5</v>
      </c>
      <c r="E53" s="113"/>
      <c r="F53" s="113"/>
      <c r="G53" s="113"/>
      <c r="H53" s="113"/>
      <c r="I53" s="113"/>
      <c r="J53" s="113"/>
      <c r="K53" s="113"/>
      <c r="L53" s="113">
        <f>SUM(L54:L60)</f>
        <v>38</v>
      </c>
      <c r="M53" s="113">
        <f>SUM(M54:M60)</f>
        <v>38</v>
      </c>
      <c r="N53" s="113">
        <f>SUM(N54:N60)</f>
        <v>16</v>
      </c>
      <c r="O53" s="92">
        <f>SUM(O54:O66)</f>
        <v>16</v>
      </c>
      <c r="P53" s="92">
        <f t="shared" ref="P53" si="321">SUM(P54:P67)</f>
        <v>214</v>
      </c>
      <c r="Q53" s="92">
        <f t="shared" ref="Q53:BH53" si="322">SUM(Q54:Q66)</f>
        <v>66</v>
      </c>
      <c r="R53" s="92">
        <f t="shared" si="322"/>
        <v>0</v>
      </c>
      <c r="S53" s="92">
        <f t="shared" si="322"/>
        <v>0</v>
      </c>
      <c r="T53" s="92">
        <f t="shared" si="322"/>
        <v>0</v>
      </c>
      <c r="U53" s="92">
        <f t="shared" si="322"/>
        <v>0</v>
      </c>
      <c r="V53" s="92">
        <f t="shared" si="322"/>
        <v>0</v>
      </c>
      <c r="W53" s="92">
        <f t="shared" si="322"/>
        <v>0</v>
      </c>
      <c r="X53" s="92">
        <f t="shared" si="322"/>
        <v>6</v>
      </c>
      <c r="Y53" s="92">
        <f t="shared" si="322"/>
        <v>5.6999999999999993</v>
      </c>
      <c r="Z53" s="92">
        <f t="shared" si="322"/>
        <v>0</v>
      </c>
      <c r="AA53" s="92">
        <f t="shared" si="322"/>
        <v>0</v>
      </c>
      <c r="AB53" s="92">
        <f t="shared" si="322"/>
        <v>0</v>
      </c>
      <c r="AC53" s="92">
        <f t="shared" si="322"/>
        <v>0</v>
      </c>
      <c r="AD53" s="92">
        <f t="shared" si="322"/>
        <v>0</v>
      </c>
      <c r="AE53" s="92">
        <f t="shared" si="322"/>
        <v>0</v>
      </c>
      <c r="AF53" s="92">
        <f t="shared" si="322"/>
        <v>0</v>
      </c>
      <c r="AG53" s="92">
        <f t="shared" si="322"/>
        <v>0</v>
      </c>
      <c r="AH53" s="92">
        <f t="shared" si="322"/>
        <v>0</v>
      </c>
      <c r="AI53" s="92">
        <f t="shared" si="322"/>
        <v>0</v>
      </c>
      <c r="AJ53" s="92">
        <f t="shared" si="322"/>
        <v>0</v>
      </c>
      <c r="AK53" s="92">
        <f t="shared" si="322"/>
        <v>0</v>
      </c>
      <c r="AL53" s="92">
        <f t="shared" si="322"/>
        <v>1</v>
      </c>
      <c r="AM53" s="92">
        <f t="shared" si="322"/>
        <v>54</v>
      </c>
      <c r="AN53" s="92">
        <f t="shared" si="322"/>
        <v>0</v>
      </c>
      <c r="AO53" s="92">
        <f t="shared" si="322"/>
        <v>0</v>
      </c>
      <c r="AP53" s="92">
        <f t="shared" si="322"/>
        <v>0</v>
      </c>
      <c r="AQ53" s="92">
        <f t="shared" si="322"/>
        <v>0</v>
      </c>
      <c r="AR53" s="92">
        <f t="shared" si="322"/>
        <v>0</v>
      </c>
      <c r="AS53" s="92">
        <f t="shared" si="322"/>
        <v>0</v>
      </c>
      <c r="AT53" s="92">
        <f t="shared" si="322"/>
        <v>0</v>
      </c>
      <c r="AU53" s="92">
        <f t="shared" si="322"/>
        <v>0</v>
      </c>
      <c r="AV53" s="92">
        <f t="shared" si="322"/>
        <v>0</v>
      </c>
      <c r="AW53" s="92">
        <f t="shared" si="322"/>
        <v>0</v>
      </c>
      <c r="AX53" s="92">
        <f t="shared" si="322"/>
        <v>1</v>
      </c>
      <c r="AY53" s="92">
        <f t="shared" si="322"/>
        <v>24</v>
      </c>
      <c r="AZ53" s="92">
        <f t="shared" si="322"/>
        <v>0</v>
      </c>
      <c r="BA53" s="92">
        <f t="shared" si="322"/>
        <v>0</v>
      </c>
      <c r="BB53" s="92">
        <f t="shared" si="322"/>
        <v>0</v>
      </c>
      <c r="BC53" s="92">
        <f t="shared" si="322"/>
        <v>0</v>
      </c>
      <c r="BD53" s="92">
        <f t="shared" si="322"/>
        <v>0</v>
      </c>
      <c r="BE53" s="92">
        <f t="shared" si="322"/>
        <v>0</v>
      </c>
      <c r="BF53" s="92">
        <f t="shared" si="322"/>
        <v>0</v>
      </c>
      <c r="BG53" s="92">
        <f t="shared" si="322"/>
        <v>171.7</v>
      </c>
      <c r="BH53" s="92">
        <f t="shared" si="322"/>
        <v>112</v>
      </c>
      <c r="BI53" s="39"/>
      <c r="BJ53" s="39"/>
      <c r="BK53" s="39"/>
      <c r="BL53" s="39"/>
      <c r="BM53" s="113">
        <v>4</v>
      </c>
      <c r="BN53" s="66" t="s">
        <v>60</v>
      </c>
      <c r="BO53" s="66" t="s">
        <v>61</v>
      </c>
      <c r="BP53" s="113">
        <v>0.5</v>
      </c>
      <c r="BQ53" s="39"/>
      <c r="BR53" s="39"/>
      <c r="BS53" s="39"/>
      <c r="BT53" s="39"/>
      <c r="BU53" s="39"/>
      <c r="BV53" s="39"/>
      <c r="BW53" s="39"/>
      <c r="BX53" s="45">
        <f>SUM(BX54:BX55)</f>
        <v>100</v>
      </c>
      <c r="BY53" s="45">
        <f>SUM(BY54:BY55)</f>
        <v>100</v>
      </c>
      <c r="BZ53" s="39">
        <f t="shared" ref="BZ53:CB53" si="323">SUM(BZ54:BZ67)</f>
        <v>276</v>
      </c>
      <c r="CA53" s="46">
        <f>SUM(CA54:CA66)</f>
        <v>44</v>
      </c>
      <c r="CB53" s="46">
        <f t="shared" si="323"/>
        <v>226</v>
      </c>
      <c r="CC53" s="46">
        <f t="shared" ref="CC53:DT53" si="324">SUM(CC54:CC66)</f>
        <v>56</v>
      </c>
      <c r="CD53" s="46">
        <f t="shared" si="324"/>
        <v>0</v>
      </c>
      <c r="CE53" s="46">
        <f t="shared" si="324"/>
        <v>0</v>
      </c>
      <c r="CF53" s="46">
        <f t="shared" si="324"/>
        <v>0</v>
      </c>
      <c r="CG53" s="46">
        <f t="shared" si="324"/>
        <v>0</v>
      </c>
      <c r="CH53" s="46">
        <f t="shared" si="324"/>
        <v>0</v>
      </c>
      <c r="CI53" s="46">
        <f t="shared" si="324"/>
        <v>0</v>
      </c>
      <c r="CJ53" s="46">
        <f t="shared" si="324"/>
        <v>2</v>
      </c>
      <c r="CK53" s="46">
        <f t="shared" si="324"/>
        <v>5</v>
      </c>
      <c r="CL53" s="46">
        <f t="shared" si="324"/>
        <v>0</v>
      </c>
      <c r="CM53" s="46">
        <f t="shared" si="324"/>
        <v>0</v>
      </c>
      <c r="CN53" s="46">
        <f t="shared" si="324"/>
        <v>0</v>
      </c>
      <c r="CO53" s="46">
        <f t="shared" si="324"/>
        <v>0</v>
      </c>
      <c r="CP53" s="46">
        <f t="shared" si="324"/>
        <v>0</v>
      </c>
      <c r="CQ53" s="46">
        <f t="shared" si="324"/>
        <v>0</v>
      </c>
      <c r="CR53" s="46">
        <f t="shared" si="324"/>
        <v>0</v>
      </c>
      <c r="CS53" s="46">
        <f t="shared" si="324"/>
        <v>0</v>
      </c>
      <c r="CT53" s="46">
        <f t="shared" si="324"/>
        <v>0</v>
      </c>
      <c r="CU53" s="46">
        <f t="shared" si="324"/>
        <v>0</v>
      </c>
      <c r="CV53" s="46">
        <f t="shared" si="324"/>
        <v>0</v>
      </c>
      <c r="CW53" s="46">
        <f t="shared" si="324"/>
        <v>0</v>
      </c>
      <c r="CX53" s="46">
        <f t="shared" si="324"/>
        <v>1</v>
      </c>
      <c r="CY53" s="46">
        <f t="shared" si="324"/>
        <v>20</v>
      </c>
      <c r="CZ53" s="46">
        <f t="shared" si="324"/>
        <v>0</v>
      </c>
      <c r="DA53" s="46">
        <f t="shared" si="324"/>
        <v>0</v>
      </c>
      <c r="DB53" s="46">
        <f t="shared" si="324"/>
        <v>0</v>
      </c>
      <c r="DC53" s="46">
        <f t="shared" si="324"/>
        <v>0</v>
      </c>
      <c r="DD53" s="46">
        <f t="shared" si="324"/>
        <v>0</v>
      </c>
      <c r="DE53" s="46">
        <f t="shared" si="324"/>
        <v>0</v>
      </c>
      <c r="DF53" s="46">
        <f t="shared" si="324"/>
        <v>0</v>
      </c>
      <c r="DG53" s="46">
        <f t="shared" si="324"/>
        <v>0</v>
      </c>
      <c r="DH53" s="46">
        <f t="shared" si="324"/>
        <v>0</v>
      </c>
      <c r="DI53" s="46">
        <f t="shared" si="324"/>
        <v>0</v>
      </c>
      <c r="DJ53" s="46">
        <f t="shared" si="324"/>
        <v>1</v>
      </c>
      <c r="DK53" s="46">
        <f t="shared" si="324"/>
        <v>3.3333333333333335</v>
      </c>
      <c r="DL53" s="46">
        <f t="shared" si="324"/>
        <v>0</v>
      </c>
      <c r="DM53" s="46">
        <f t="shared" si="324"/>
        <v>0</v>
      </c>
      <c r="DN53" s="46">
        <f t="shared" si="324"/>
        <v>0</v>
      </c>
      <c r="DO53" s="46">
        <f t="shared" si="324"/>
        <v>0</v>
      </c>
      <c r="DP53" s="46">
        <f t="shared" si="324"/>
        <v>0</v>
      </c>
      <c r="DQ53" s="46">
        <f t="shared" si="324"/>
        <v>0</v>
      </c>
      <c r="DR53" s="46">
        <f t="shared" si="324"/>
        <v>0</v>
      </c>
      <c r="DS53" s="83">
        <f t="shared" si="324"/>
        <v>130.33333333333331</v>
      </c>
      <c r="DT53" s="83">
        <f t="shared" si="324"/>
        <v>105.33333333333333</v>
      </c>
      <c r="DU53" s="39"/>
      <c r="DV53" s="39"/>
      <c r="DW53" s="39"/>
      <c r="DX53" s="39"/>
      <c r="DY53" s="113">
        <v>4</v>
      </c>
      <c r="DZ53" s="66" t="s">
        <v>60</v>
      </c>
      <c r="EA53" s="66" t="s">
        <v>61</v>
      </c>
      <c r="EB53" s="113">
        <v>0.5</v>
      </c>
      <c r="EC53" s="39"/>
      <c r="ED53" s="39"/>
      <c r="EE53" s="39"/>
      <c r="EF53" s="39"/>
      <c r="EG53" s="39"/>
      <c r="EH53" s="39"/>
      <c r="EI53" s="39"/>
      <c r="EJ53" s="45">
        <f t="shared" ref="EJ53:EN53" si="325">SUM(EJ54:EJ67)</f>
        <v>830</v>
      </c>
      <c r="EK53" s="45">
        <f t="shared" si="325"/>
        <v>830</v>
      </c>
      <c r="EL53" s="39">
        <f t="shared" si="325"/>
        <v>392</v>
      </c>
      <c r="EM53" s="46">
        <f>SUM(EM54:EM66)</f>
        <v>60</v>
      </c>
      <c r="EN53" s="46">
        <f t="shared" si="325"/>
        <v>440</v>
      </c>
      <c r="EO53" s="46">
        <f t="shared" ref="EO53:GF53" si="326">SUM(EO54:EO66)</f>
        <v>122</v>
      </c>
      <c r="EP53" s="46">
        <f t="shared" si="326"/>
        <v>0</v>
      </c>
      <c r="EQ53" s="46">
        <f t="shared" si="326"/>
        <v>0</v>
      </c>
      <c r="ER53" s="46">
        <f t="shared" si="326"/>
        <v>0</v>
      </c>
      <c r="ES53" s="46">
        <f t="shared" si="326"/>
        <v>0</v>
      </c>
      <c r="ET53" s="46">
        <f t="shared" si="326"/>
        <v>0</v>
      </c>
      <c r="EU53" s="46">
        <f t="shared" si="326"/>
        <v>0</v>
      </c>
      <c r="EV53" s="46">
        <f t="shared" si="326"/>
        <v>8</v>
      </c>
      <c r="EW53" s="46">
        <f t="shared" si="326"/>
        <v>10.7</v>
      </c>
      <c r="EX53" s="46">
        <f t="shared" si="326"/>
        <v>0</v>
      </c>
      <c r="EY53" s="46">
        <f t="shared" si="326"/>
        <v>0</v>
      </c>
      <c r="EZ53" s="46">
        <f t="shared" si="326"/>
        <v>0</v>
      </c>
      <c r="FA53" s="46">
        <f t="shared" si="326"/>
        <v>0</v>
      </c>
      <c r="FB53" s="46">
        <f t="shared" si="326"/>
        <v>0</v>
      </c>
      <c r="FC53" s="46">
        <f t="shared" si="326"/>
        <v>0</v>
      </c>
      <c r="FD53" s="46">
        <f t="shared" si="326"/>
        <v>0</v>
      </c>
      <c r="FE53" s="46">
        <f t="shared" si="326"/>
        <v>0</v>
      </c>
      <c r="FF53" s="46">
        <f t="shared" si="326"/>
        <v>0</v>
      </c>
      <c r="FG53" s="46">
        <f t="shared" si="326"/>
        <v>0</v>
      </c>
      <c r="FH53" s="46">
        <f t="shared" si="326"/>
        <v>0</v>
      </c>
      <c r="FI53" s="46">
        <f t="shared" si="326"/>
        <v>0</v>
      </c>
      <c r="FJ53" s="46">
        <f t="shared" si="326"/>
        <v>2</v>
      </c>
      <c r="FK53" s="46">
        <f t="shared" si="326"/>
        <v>74</v>
      </c>
      <c r="FL53" s="46">
        <f t="shared" si="326"/>
        <v>0</v>
      </c>
      <c r="FM53" s="46">
        <f t="shared" si="326"/>
        <v>0</v>
      </c>
      <c r="FN53" s="46">
        <f t="shared" si="326"/>
        <v>0</v>
      </c>
      <c r="FO53" s="46">
        <f t="shared" si="326"/>
        <v>0</v>
      </c>
      <c r="FP53" s="46">
        <f t="shared" si="326"/>
        <v>0</v>
      </c>
      <c r="FQ53" s="46">
        <f t="shared" si="326"/>
        <v>0</v>
      </c>
      <c r="FR53" s="46">
        <f t="shared" si="326"/>
        <v>0</v>
      </c>
      <c r="FS53" s="46">
        <f t="shared" si="326"/>
        <v>0</v>
      </c>
      <c r="FT53" s="46">
        <f t="shared" si="326"/>
        <v>0</v>
      </c>
      <c r="FU53" s="46">
        <f t="shared" si="326"/>
        <v>0</v>
      </c>
      <c r="FV53" s="46">
        <f t="shared" si="326"/>
        <v>2</v>
      </c>
      <c r="FW53" s="46">
        <f t="shared" si="326"/>
        <v>27.333333333333332</v>
      </c>
      <c r="FX53" s="46">
        <f t="shared" si="326"/>
        <v>0</v>
      </c>
      <c r="FY53" s="46">
        <f t="shared" si="326"/>
        <v>0</v>
      </c>
      <c r="FZ53" s="46">
        <f t="shared" si="326"/>
        <v>0</v>
      </c>
      <c r="GA53" s="46">
        <f t="shared" si="326"/>
        <v>0</v>
      </c>
      <c r="GB53" s="46">
        <f t="shared" si="326"/>
        <v>0</v>
      </c>
      <c r="GC53" s="46">
        <f t="shared" si="326"/>
        <v>0</v>
      </c>
      <c r="GD53" s="46">
        <f t="shared" si="326"/>
        <v>0</v>
      </c>
      <c r="GE53" s="83">
        <f t="shared" si="326"/>
        <v>302.0333333333333</v>
      </c>
      <c r="GF53" s="83">
        <f t="shared" si="326"/>
        <v>217.33333333333331</v>
      </c>
      <c r="GG53" s="39"/>
      <c r="GH53" s="39"/>
      <c r="GI53" s="39"/>
      <c r="GJ53" s="39"/>
      <c r="GL53" s="8"/>
      <c r="GM53" s="8"/>
      <c r="GN53" s="7"/>
      <c r="GO53" s="7"/>
      <c r="GP53" s="11"/>
      <c r="GQ53" s="4"/>
      <c r="GR53" s="34"/>
    </row>
    <row r="54" spans="1:200" ht="24.75" hidden="1" customHeight="1" x14ac:dyDescent="0.3">
      <c r="A54" s="113"/>
      <c r="B54" s="47" t="s">
        <v>97</v>
      </c>
      <c r="C54" s="57" t="s">
        <v>91</v>
      </c>
      <c r="D54" s="57" t="s">
        <v>80</v>
      </c>
      <c r="E54" s="57" t="s">
        <v>105</v>
      </c>
      <c r="F54" s="48" t="s">
        <v>116</v>
      </c>
      <c r="G54" s="48">
        <v>3</v>
      </c>
      <c r="H54" s="48">
        <v>27</v>
      </c>
      <c r="I54" s="48">
        <v>1</v>
      </c>
      <c r="J54" s="48">
        <v>3</v>
      </c>
      <c r="K54" s="48">
        <f>SUM(J54)*2</f>
        <v>6</v>
      </c>
      <c r="L54" s="48">
        <v>38</v>
      </c>
      <c r="M54" s="93">
        <f>SUM(N54+P54+R54+T54+V54)</f>
        <v>38</v>
      </c>
      <c r="N54" s="94">
        <v>16</v>
      </c>
      <c r="O54" s="58">
        <f>SUM(N54)*I54</f>
        <v>16</v>
      </c>
      <c r="P54" s="97">
        <v>22</v>
      </c>
      <c r="Q54" s="58">
        <f>SUM(P54)*J54</f>
        <v>66</v>
      </c>
      <c r="R54" s="97"/>
      <c r="S54" s="58">
        <f>SUM(R54)*J54</f>
        <v>0</v>
      </c>
      <c r="T54" s="97"/>
      <c r="U54" s="58">
        <f>SUM(T54)*K54</f>
        <v>0</v>
      </c>
      <c r="V54" s="97"/>
      <c r="W54" s="58">
        <f>SUM(V54)*J54*5</f>
        <v>0</v>
      </c>
      <c r="X54" s="58">
        <f>SUM(J54*AX54*2+K54*AZ54*2)</f>
        <v>6</v>
      </c>
      <c r="Y54" s="58">
        <f t="shared" ref="Y54" si="327">SUM(L54*5/100*J54)</f>
        <v>5.6999999999999993</v>
      </c>
      <c r="Z54" s="97"/>
      <c r="AA54" s="58"/>
      <c r="AB54" s="97"/>
      <c r="AC54" s="58">
        <f>SUM(AB54)*3*H54/5</f>
        <v>0</v>
      </c>
      <c r="AD54" s="97"/>
      <c r="AE54" s="99">
        <f>SUM(AD54*H54*(30+4))</f>
        <v>0</v>
      </c>
      <c r="AF54" s="97"/>
      <c r="AG54" s="58">
        <f>SUM(AF54*H54*3)</f>
        <v>0</v>
      </c>
      <c r="AH54" s="97"/>
      <c r="AI54" s="58">
        <f>SUM(AH54*H54/3)</f>
        <v>0</v>
      </c>
      <c r="AJ54" s="97"/>
      <c r="AK54" s="58">
        <f>SUM(AJ54*H54*2/3)</f>
        <v>0</v>
      </c>
      <c r="AL54" s="97">
        <v>1</v>
      </c>
      <c r="AM54" s="58">
        <f>SUM(AL54*H54)*2</f>
        <v>54</v>
      </c>
      <c r="AN54" s="97"/>
      <c r="AO54" s="58">
        <f>SUM(AN54*J54)</f>
        <v>0</v>
      </c>
      <c r="AP54" s="97"/>
      <c r="AQ54" s="58">
        <f>SUM(AP54*H54*2)</f>
        <v>0</v>
      </c>
      <c r="AR54" s="97"/>
      <c r="AS54" s="58">
        <f>SUM(J54*AR54*6)</f>
        <v>0</v>
      </c>
      <c r="AT54" s="97"/>
      <c r="AU54" s="58">
        <f>AT54*H54/3</f>
        <v>0</v>
      </c>
      <c r="AV54" s="97"/>
      <c r="AW54" s="58">
        <f>SUM(AV54*H54/3)</f>
        <v>0</v>
      </c>
      <c r="AX54" s="97">
        <v>1</v>
      </c>
      <c r="AY54" s="58">
        <f>SUM(J54*AX54*8)</f>
        <v>24</v>
      </c>
      <c r="AZ54" s="97"/>
      <c r="BA54" s="58">
        <f>SUM(AZ54*K54*5*6)</f>
        <v>0</v>
      </c>
      <c r="BB54" s="97"/>
      <c r="BC54" s="58">
        <f>SUM(BB54*K54*4*6)</f>
        <v>0</v>
      </c>
      <c r="BD54" s="97"/>
      <c r="BE54" s="58"/>
      <c r="BF54" s="58"/>
      <c r="BG54" s="58">
        <f t="shared" si="37"/>
        <v>171.7</v>
      </c>
      <c r="BH54" s="58">
        <f t="shared" ref="BH54:BH66" si="328">SUM(O54+Q54+U54+W54+X54+AS54+AW54+AY54+BA54+BC54+S54+AQ54)</f>
        <v>112</v>
      </c>
      <c r="BI54" s="39"/>
      <c r="BJ54" s="47"/>
      <c r="BK54" s="39"/>
      <c r="BL54" s="39"/>
      <c r="BM54" s="113"/>
      <c r="BN54" s="47" t="s">
        <v>97</v>
      </c>
      <c r="BO54" s="48" t="s">
        <v>98</v>
      </c>
      <c r="BP54" s="57" t="s">
        <v>80</v>
      </c>
      <c r="BQ54" s="57" t="s">
        <v>107</v>
      </c>
      <c r="BR54" s="48" t="s">
        <v>117</v>
      </c>
      <c r="BS54" s="57">
        <v>4</v>
      </c>
      <c r="BT54" s="48">
        <v>10</v>
      </c>
      <c r="BU54" s="48">
        <v>1</v>
      </c>
      <c r="BV54" s="48">
        <v>1</v>
      </c>
      <c r="BW54" s="48">
        <v>4</v>
      </c>
      <c r="BX54" s="47">
        <v>100</v>
      </c>
      <c r="BY54" s="50">
        <f t="shared" ref="BY54" si="329">SUM(BZ54+CB54+CD54+CF54+CH54)</f>
        <v>100</v>
      </c>
      <c r="BZ54" s="51">
        <v>44</v>
      </c>
      <c r="CA54" s="56">
        <f t="shared" ref="CA54" si="330">SUM(BZ54)*BU54</f>
        <v>44</v>
      </c>
      <c r="CB54" s="55">
        <v>56</v>
      </c>
      <c r="CC54" s="56">
        <f t="shared" ref="CC54" si="331">SUM(CB54)*BV54</f>
        <v>56</v>
      </c>
      <c r="CD54" s="55"/>
      <c r="CE54" s="56">
        <f t="shared" ref="CE54" si="332">SUM(CD54)*BV54</f>
        <v>0</v>
      </c>
      <c r="CF54" s="55"/>
      <c r="CG54" s="56">
        <f t="shared" ref="CG54" si="333">SUM(CF54)*BW54</f>
        <v>0</v>
      </c>
      <c r="CH54" s="55"/>
      <c r="CI54" s="56">
        <f t="shared" ref="CI54" si="334">SUM(CH54)*BV54*5</f>
        <v>0</v>
      </c>
      <c r="CJ54" s="56">
        <f>SUM(BV54*DJ54*2+BW54*DL54*2)</f>
        <v>2</v>
      </c>
      <c r="CK54" s="56">
        <f t="shared" ref="CK54" si="335">SUM(BX54*5/100*BV54)</f>
        <v>5</v>
      </c>
      <c r="CL54" s="55"/>
      <c r="CM54" s="56"/>
      <c r="CN54" s="55"/>
      <c r="CO54" s="56">
        <f t="shared" ref="CO54" si="336">SUM(CN54)*3*BT54/5</f>
        <v>0</v>
      </c>
      <c r="CP54" s="55"/>
      <c r="CQ54" s="63">
        <f t="shared" ref="CQ54" si="337">SUM(CP54*BT54*(30+4))</f>
        <v>0</v>
      </c>
      <c r="CR54" s="55"/>
      <c r="CS54" s="56">
        <f t="shared" ref="CS54" si="338">SUM(CR54*BT54*3)</f>
        <v>0</v>
      </c>
      <c r="CT54" s="55"/>
      <c r="CU54" s="56">
        <f t="shared" ref="CU54" si="339">SUM(CT54*BT54/3)</f>
        <v>0</v>
      </c>
      <c r="CV54" s="55"/>
      <c r="CW54" s="56">
        <f t="shared" ref="CW54" si="340">SUM(CV54*BT54*2/3)</f>
        <v>0</v>
      </c>
      <c r="CX54" s="55">
        <v>1</v>
      </c>
      <c r="CY54" s="56">
        <f t="shared" ref="CY54" si="341">SUM(CX54*BT54)*2</f>
        <v>20</v>
      </c>
      <c r="CZ54" s="55"/>
      <c r="DA54" s="56">
        <f t="shared" ref="DA54" si="342">SUM(CZ54*BV54)</f>
        <v>0</v>
      </c>
      <c r="DB54" s="55"/>
      <c r="DC54" s="56">
        <f t="shared" ref="DC54" si="343">SUM(DB54*BT54*2)</f>
        <v>0</v>
      </c>
      <c r="DD54" s="55"/>
      <c r="DE54" s="56">
        <f>BV54*6*DD54</f>
        <v>0</v>
      </c>
      <c r="DF54" s="55"/>
      <c r="DG54" s="56">
        <f t="shared" ref="DG54" si="344">DF54*BT54/3</f>
        <v>0</v>
      </c>
      <c r="DH54" s="55"/>
      <c r="DI54" s="56">
        <f t="shared" ref="DI54" si="345">SUM(DH54*6*BV54)</f>
        <v>0</v>
      </c>
      <c r="DJ54" s="55">
        <v>1</v>
      </c>
      <c r="DK54" s="56">
        <f>DJ54*BT54/3</f>
        <v>3.3333333333333335</v>
      </c>
      <c r="DL54" s="55"/>
      <c r="DM54" s="56">
        <f t="shared" ref="DM54" si="346">SUM(DL54*BW54*5*6)</f>
        <v>0</v>
      </c>
      <c r="DN54" s="55"/>
      <c r="DO54" s="56">
        <f t="shared" ref="DO54" si="347">SUM(DN54*BW54*4*6)</f>
        <v>0</v>
      </c>
      <c r="DP54" s="55"/>
      <c r="DQ54" s="56"/>
      <c r="DR54" s="56"/>
      <c r="DS54" s="84">
        <f t="shared" ref="DS54:DS66" si="348">SUM(DA54+DQ54+DO54+DM54+DK54+DI54+DE54+DC54+CW54+CY54+CU54+CS54+CQ54+CO54+CM54+CK54+CJ54+CI54+CG54+CC54+CA54+CE54+DG54)</f>
        <v>130.33333333333331</v>
      </c>
      <c r="DT54" s="84">
        <f t="shared" ref="DT54:DT66" si="349">SUM(CA54+CC54+CG54+CI54+CJ54+DE54+DI54+DK54+DM54+DO54+CE54+DC54)</f>
        <v>105.33333333333333</v>
      </c>
      <c r="DU54" s="39"/>
      <c r="DV54" s="47"/>
      <c r="DW54" s="39"/>
      <c r="DX54" s="39"/>
      <c r="DY54" s="113"/>
      <c r="DZ54" s="56"/>
      <c r="EA54" s="58"/>
      <c r="EB54" s="58"/>
      <c r="EC54" s="58"/>
      <c r="ED54" s="58"/>
      <c r="EE54" s="59"/>
      <c r="EF54" s="59"/>
      <c r="EG54" s="59"/>
      <c r="EH54" s="59"/>
      <c r="EI54" s="59"/>
      <c r="EJ54" s="52">
        <f t="shared" ref="EJ54:EJ66" si="350">SUM(L54+BX54)</f>
        <v>138</v>
      </c>
      <c r="EK54" s="62">
        <f t="shared" ref="EK54:EK66" si="351">SUM(M54+BY54)</f>
        <v>138</v>
      </c>
      <c r="EL54" s="51">
        <f t="shared" si="242"/>
        <v>60</v>
      </c>
      <c r="EM54" s="56">
        <f t="shared" ref="EM54:EM66" si="352">SUM(O54+CA54)</f>
        <v>60</v>
      </c>
      <c r="EN54" s="55">
        <f t="shared" ref="EN54:EN66" si="353">SUM(P54+CB54)</f>
        <v>78</v>
      </c>
      <c r="EO54" s="56">
        <f t="shared" ref="EO54:EO66" si="354">SUM(Q54+CC54)</f>
        <v>122</v>
      </c>
      <c r="EP54" s="55">
        <f t="shared" ref="EP54:EP66" si="355">SUM(R54+CD54)</f>
        <v>0</v>
      </c>
      <c r="EQ54" s="56">
        <f t="shared" ref="EQ54:EQ66" si="356">SUM(S54+CE54)</f>
        <v>0</v>
      </c>
      <c r="ER54" s="55">
        <f t="shared" ref="ER54:ER66" si="357">SUM(T54+CF54)</f>
        <v>0</v>
      </c>
      <c r="ES54" s="56">
        <f t="shared" ref="ES54:ES66" si="358">SUM(U54+CG54)</f>
        <v>0</v>
      </c>
      <c r="ET54" s="55">
        <f t="shared" ref="ET54:ET66" si="359">SUM(V54+CH54)</f>
        <v>0</v>
      </c>
      <c r="EU54" s="56">
        <f t="shared" ref="EU54:EU66" si="360">SUM(W54+CI54)</f>
        <v>0</v>
      </c>
      <c r="EV54" s="56">
        <f t="shared" ref="EV54:EV66" si="361">SUM(X54+CJ54)</f>
        <v>8</v>
      </c>
      <c r="EW54" s="56">
        <f t="shared" ref="EW54:EW66" si="362">SUM(Y54+CK54)</f>
        <v>10.7</v>
      </c>
      <c r="EX54" s="55">
        <f t="shared" ref="EX54:EX66" si="363">SUM(Z54+CL54)</f>
        <v>0</v>
      </c>
      <c r="EY54" s="56">
        <f t="shared" ref="EY54:EY66" si="364">SUM(AA54+CM54)</f>
        <v>0</v>
      </c>
      <c r="EZ54" s="55">
        <f t="shared" ref="EZ54:EZ66" si="365">SUM(AB54+CN54)</f>
        <v>0</v>
      </c>
      <c r="FA54" s="56">
        <f t="shared" ref="FA54:FA66" si="366">SUM(AC54+CO54)</f>
        <v>0</v>
      </c>
      <c r="FB54" s="55">
        <f t="shared" ref="FB54:FB66" si="367">SUM(AD54+CP54)</f>
        <v>0</v>
      </c>
      <c r="FC54" s="63">
        <f t="shared" ref="FC54:FC66" si="368">SUM(AE54+CQ54)</f>
        <v>0</v>
      </c>
      <c r="FD54" s="55">
        <f t="shared" ref="FD54:FD66" si="369">SUM(AF54+CR54)</f>
        <v>0</v>
      </c>
      <c r="FE54" s="56">
        <f t="shared" ref="FE54:FE66" si="370">SUM(AG54+CS54)</f>
        <v>0</v>
      </c>
      <c r="FF54" s="55">
        <f t="shared" ref="FF54:FF66" si="371">SUM(AH54+CT54)</f>
        <v>0</v>
      </c>
      <c r="FG54" s="56">
        <f t="shared" ref="FG54:FG66" si="372">SUM(AI54+CU54)</f>
        <v>0</v>
      </c>
      <c r="FH54" s="55">
        <f t="shared" ref="FH54:FH66" si="373">SUM(AJ54+CV54)</f>
        <v>0</v>
      </c>
      <c r="FI54" s="56">
        <f t="shared" ref="FI54:FI66" si="374">SUM(AK54+CW54)</f>
        <v>0</v>
      </c>
      <c r="FJ54" s="55">
        <f t="shared" ref="FJ54:FJ66" si="375">SUM(AL54+CX54)</f>
        <v>2</v>
      </c>
      <c r="FK54" s="56">
        <f t="shared" ref="FK54:FK66" si="376">SUM(AM54+CY54)</f>
        <v>74</v>
      </c>
      <c r="FL54" s="55">
        <f t="shared" ref="FL54:FL66" si="377">SUM(AN54+CZ54)</f>
        <v>0</v>
      </c>
      <c r="FM54" s="56">
        <f t="shared" ref="FM54:FM66" si="378">SUM(AO54+DA54)</f>
        <v>0</v>
      </c>
      <c r="FN54" s="55">
        <f t="shared" ref="FN54:FN66" si="379">SUM(AP54+DB54)</f>
        <v>0</v>
      </c>
      <c r="FO54" s="56">
        <f t="shared" ref="FO54:FO66" si="380">SUM(AQ54+DC54)</f>
        <v>0</v>
      </c>
      <c r="FP54" s="55">
        <f t="shared" ref="FP54:FP66" si="381">SUM(AR54+DD54)</f>
        <v>0</v>
      </c>
      <c r="FQ54" s="56">
        <f t="shared" ref="FQ54:FS66" si="382">SUM(AS54+DE54)</f>
        <v>0</v>
      </c>
      <c r="FR54" s="55"/>
      <c r="FS54" s="56">
        <f t="shared" si="382"/>
        <v>0</v>
      </c>
      <c r="FT54" s="55">
        <f t="shared" ref="FT54:FT66" si="383">SUM(AV54+DH54)</f>
        <v>0</v>
      </c>
      <c r="FU54" s="56">
        <f t="shared" ref="FU54:FU66" si="384">SUM(AW54+DI54)</f>
        <v>0</v>
      </c>
      <c r="FV54" s="55">
        <f t="shared" ref="FV54:FV66" si="385">SUM(AX54+DJ54)</f>
        <v>2</v>
      </c>
      <c r="FW54" s="56">
        <f t="shared" ref="FW54:FW66" si="386">SUM(AY54+DK54)</f>
        <v>27.333333333333332</v>
      </c>
      <c r="FX54" s="55">
        <f t="shared" ref="FX54:FX66" si="387">SUM(AZ54+DL54)</f>
        <v>0</v>
      </c>
      <c r="FY54" s="56">
        <f t="shared" ref="FY54:FY66" si="388">SUM(BA54+DM54)</f>
        <v>0</v>
      </c>
      <c r="FZ54" s="55">
        <f t="shared" ref="FZ54:FZ66" si="389">SUM(BB54+DN54)</f>
        <v>0</v>
      </c>
      <c r="GA54" s="56">
        <f t="shared" ref="GA54:GA66" si="390">SUM(BC54+DO54)</f>
        <v>0</v>
      </c>
      <c r="GB54" s="55">
        <f t="shared" ref="GB54:GB66" si="391">SUM(BD54+DP54)</f>
        <v>0</v>
      </c>
      <c r="GC54" s="56">
        <f t="shared" ref="GC54:GC66" si="392">SUM(BE54+DQ54)</f>
        <v>0</v>
      </c>
      <c r="GD54" s="56">
        <f t="shared" ref="GD54:GD66" si="393">SUM(BF54+DR54)</f>
        <v>0</v>
      </c>
      <c r="GE54" s="84">
        <f t="shared" ref="GE54:GE66" si="394">SUM(BG54+DS54)</f>
        <v>302.0333333333333</v>
      </c>
      <c r="GF54" s="84">
        <f t="shared" ref="GF54:GF66" si="395">SUM(BH54+DT54)</f>
        <v>217.33333333333331</v>
      </c>
      <c r="GG54" s="39"/>
      <c r="GH54" s="47"/>
      <c r="GI54" s="39"/>
      <c r="GJ54" s="39"/>
      <c r="GL54" s="8"/>
      <c r="GM54" s="8"/>
      <c r="GN54" s="1"/>
      <c r="GO54" s="9"/>
      <c r="GP54" s="23"/>
      <c r="GQ54" s="4"/>
      <c r="GR54" s="34"/>
    </row>
    <row r="55" spans="1:200" ht="24.95" hidden="1" customHeight="1" x14ac:dyDescent="0.3">
      <c r="A55" s="113"/>
      <c r="B55" s="56"/>
      <c r="C55" s="58"/>
      <c r="D55" s="58"/>
      <c r="E55" s="58"/>
      <c r="F55" s="59"/>
      <c r="G55" s="59"/>
      <c r="H55" s="59"/>
      <c r="I55" s="59"/>
      <c r="J55" s="59"/>
      <c r="K55" s="59"/>
      <c r="L55" s="59"/>
      <c r="M55" s="98">
        <f t="shared" ref="M55:M66" si="396">SUM(N55+P55+T55+V55+AR55*2)</f>
        <v>0</v>
      </c>
      <c r="N55" s="94"/>
      <c r="O55" s="58"/>
      <c r="P55" s="97"/>
      <c r="Q55" s="58"/>
      <c r="R55" s="97"/>
      <c r="S55" s="58"/>
      <c r="T55" s="97"/>
      <c r="U55" s="58"/>
      <c r="V55" s="97"/>
      <c r="W55" s="58"/>
      <c r="X55" s="58"/>
      <c r="Y55" s="58"/>
      <c r="Z55" s="97"/>
      <c r="AA55" s="58"/>
      <c r="AB55" s="97"/>
      <c r="AC55" s="58"/>
      <c r="AD55" s="97"/>
      <c r="AE55" s="99"/>
      <c r="AF55" s="97"/>
      <c r="AG55" s="58"/>
      <c r="AH55" s="97"/>
      <c r="AI55" s="58"/>
      <c r="AJ55" s="97"/>
      <c r="AK55" s="58"/>
      <c r="AL55" s="97"/>
      <c r="AM55" s="58"/>
      <c r="AN55" s="97"/>
      <c r="AO55" s="58"/>
      <c r="AP55" s="97"/>
      <c r="AQ55" s="58"/>
      <c r="AR55" s="97"/>
      <c r="AS55" s="58"/>
      <c r="AT55" s="97"/>
      <c r="AU55" s="58"/>
      <c r="AV55" s="97"/>
      <c r="AW55" s="58"/>
      <c r="AX55" s="97"/>
      <c r="AY55" s="58"/>
      <c r="AZ55" s="97"/>
      <c r="BA55" s="58"/>
      <c r="BB55" s="97"/>
      <c r="BC55" s="58"/>
      <c r="BD55" s="97"/>
      <c r="BE55" s="58"/>
      <c r="BF55" s="58"/>
      <c r="BG55" s="58">
        <f t="shared" si="37"/>
        <v>0</v>
      </c>
      <c r="BH55" s="58">
        <f t="shared" si="328"/>
        <v>0</v>
      </c>
      <c r="BI55" s="39"/>
      <c r="BJ55" s="39"/>
      <c r="BK55" s="39"/>
      <c r="BL55" s="39"/>
      <c r="BM55" s="113"/>
      <c r="BN55" s="56"/>
      <c r="BO55" s="58"/>
      <c r="BP55" s="58"/>
      <c r="BQ55" s="58"/>
      <c r="BR55" s="59"/>
      <c r="BS55" s="59"/>
      <c r="BT55" s="59"/>
      <c r="BU55" s="59"/>
      <c r="BV55" s="59"/>
      <c r="BW55" s="59"/>
      <c r="BX55" s="52"/>
      <c r="BY55" s="62">
        <f t="shared" ref="BY55:BY66" si="397">SUM(BZ55+CB55+CF55+CH55+DD55*2)</f>
        <v>0</v>
      </c>
      <c r="BZ55" s="51"/>
      <c r="CA55" s="56"/>
      <c r="CB55" s="55"/>
      <c r="CC55" s="56"/>
      <c r="CD55" s="55"/>
      <c r="CE55" s="56"/>
      <c r="CF55" s="55"/>
      <c r="CG55" s="56"/>
      <c r="CH55" s="55"/>
      <c r="CI55" s="56"/>
      <c r="CJ55" s="56"/>
      <c r="CK55" s="56"/>
      <c r="CL55" s="55"/>
      <c r="CM55" s="56"/>
      <c r="CN55" s="55"/>
      <c r="CO55" s="56"/>
      <c r="CP55" s="55"/>
      <c r="CQ55" s="63"/>
      <c r="CR55" s="55"/>
      <c r="CS55" s="56"/>
      <c r="CT55" s="55"/>
      <c r="CU55" s="56"/>
      <c r="CV55" s="55"/>
      <c r="CW55" s="56"/>
      <c r="CX55" s="55"/>
      <c r="CY55" s="56"/>
      <c r="CZ55" s="55"/>
      <c r="DA55" s="56"/>
      <c r="DB55" s="55"/>
      <c r="DC55" s="56"/>
      <c r="DD55" s="55"/>
      <c r="DE55" s="56"/>
      <c r="DF55" s="55"/>
      <c r="DG55" s="56"/>
      <c r="DH55" s="55"/>
      <c r="DI55" s="56"/>
      <c r="DJ55" s="55"/>
      <c r="DK55" s="56"/>
      <c r="DL55" s="55"/>
      <c r="DM55" s="56"/>
      <c r="DN55" s="55"/>
      <c r="DO55" s="56"/>
      <c r="DP55" s="55"/>
      <c r="DQ55" s="56"/>
      <c r="DR55" s="56"/>
      <c r="DS55" s="84">
        <f t="shared" si="348"/>
        <v>0</v>
      </c>
      <c r="DT55" s="84">
        <f t="shared" si="349"/>
        <v>0</v>
      </c>
      <c r="DU55" s="39"/>
      <c r="DV55" s="39"/>
      <c r="DW55" s="39"/>
      <c r="DX55" s="39"/>
      <c r="DY55" s="113"/>
      <c r="DZ55" s="56"/>
      <c r="EA55" s="58"/>
      <c r="EB55" s="58"/>
      <c r="EC55" s="58"/>
      <c r="ED55" s="59"/>
      <c r="EE55" s="59"/>
      <c r="EF55" s="59"/>
      <c r="EG55" s="59"/>
      <c r="EH55" s="59"/>
      <c r="EI55" s="59"/>
      <c r="EJ55" s="52">
        <f t="shared" si="350"/>
        <v>0</v>
      </c>
      <c r="EK55" s="62">
        <f t="shared" si="351"/>
        <v>0</v>
      </c>
      <c r="EL55" s="51">
        <f t="shared" ref="EL55:EL66" si="398">SUM(N55+BZ55)</f>
        <v>0</v>
      </c>
      <c r="EM55" s="56">
        <f t="shared" si="352"/>
        <v>0</v>
      </c>
      <c r="EN55" s="55">
        <f t="shared" si="353"/>
        <v>0</v>
      </c>
      <c r="EO55" s="56">
        <f t="shared" si="354"/>
        <v>0</v>
      </c>
      <c r="EP55" s="55">
        <f t="shared" si="355"/>
        <v>0</v>
      </c>
      <c r="EQ55" s="56">
        <f t="shared" si="356"/>
        <v>0</v>
      </c>
      <c r="ER55" s="55">
        <f t="shared" si="357"/>
        <v>0</v>
      </c>
      <c r="ES55" s="56">
        <f t="shared" si="358"/>
        <v>0</v>
      </c>
      <c r="ET55" s="55">
        <f t="shared" si="359"/>
        <v>0</v>
      </c>
      <c r="EU55" s="56">
        <f t="shared" si="360"/>
        <v>0</v>
      </c>
      <c r="EV55" s="56">
        <f t="shared" si="361"/>
        <v>0</v>
      </c>
      <c r="EW55" s="56">
        <f t="shared" si="362"/>
        <v>0</v>
      </c>
      <c r="EX55" s="55">
        <f t="shared" si="363"/>
        <v>0</v>
      </c>
      <c r="EY55" s="56">
        <f t="shared" si="364"/>
        <v>0</v>
      </c>
      <c r="EZ55" s="55">
        <f t="shared" si="365"/>
        <v>0</v>
      </c>
      <c r="FA55" s="56">
        <f t="shared" si="366"/>
        <v>0</v>
      </c>
      <c r="FB55" s="55">
        <f t="shared" si="367"/>
        <v>0</v>
      </c>
      <c r="FC55" s="63">
        <f t="shared" si="368"/>
        <v>0</v>
      </c>
      <c r="FD55" s="55">
        <f t="shared" si="369"/>
        <v>0</v>
      </c>
      <c r="FE55" s="56">
        <f t="shared" si="370"/>
        <v>0</v>
      </c>
      <c r="FF55" s="55">
        <f t="shared" si="371"/>
        <v>0</v>
      </c>
      <c r="FG55" s="56">
        <f t="shared" si="372"/>
        <v>0</v>
      </c>
      <c r="FH55" s="55">
        <f t="shared" si="373"/>
        <v>0</v>
      </c>
      <c r="FI55" s="56">
        <f t="shared" si="374"/>
        <v>0</v>
      </c>
      <c r="FJ55" s="55">
        <f t="shared" si="375"/>
        <v>0</v>
      </c>
      <c r="FK55" s="56">
        <f t="shared" si="376"/>
        <v>0</v>
      </c>
      <c r="FL55" s="55">
        <f t="shared" si="377"/>
        <v>0</v>
      </c>
      <c r="FM55" s="56">
        <f t="shared" si="378"/>
        <v>0</v>
      </c>
      <c r="FN55" s="55">
        <f t="shared" si="379"/>
        <v>0</v>
      </c>
      <c r="FO55" s="56">
        <f t="shared" si="380"/>
        <v>0</v>
      </c>
      <c r="FP55" s="55">
        <f t="shared" si="381"/>
        <v>0</v>
      </c>
      <c r="FQ55" s="56">
        <f t="shared" si="382"/>
        <v>0</v>
      </c>
      <c r="FR55" s="55"/>
      <c r="FS55" s="56">
        <f t="shared" si="382"/>
        <v>0</v>
      </c>
      <c r="FT55" s="55">
        <f t="shared" si="383"/>
        <v>0</v>
      </c>
      <c r="FU55" s="56">
        <f t="shared" si="384"/>
        <v>0</v>
      </c>
      <c r="FV55" s="55">
        <f t="shared" si="385"/>
        <v>0</v>
      </c>
      <c r="FW55" s="56">
        <f t="shared" si="386"/>
        <v>0</v>
      </c>
      <c r="FX55" s="55">
        <f t="shared" si="387"/>
        <v>0</v>
      </c>
      <c r="FY55" s="56">
        <f t="shared" si="388"/>
        <v>0</v>
      </c>
      <c r="FZ55" s="55">
        <f t="shared" si="389"/>
        <v>0</v>
      </c>
      <c r="GA55" s="56">
        <f t="shared" si="390"/>
        <v>0</v>
      </c>
      <c r="GB55" s="55">
        <f t="shared" si="391"/>
        <v>0</v>
      </c>
      <c r="GC55" s="56">
        <f t="shared" si="392"/>
        <v>0</v>
      </c>
      <c r="GD55" s="56">
        <f t="shared" si="393"/>
        <v>0</v>
      </c>
      <c r="GE55" s="84">
        <f t="shared" si="394"/>
        <v>0</v>
      </c>
      <c r="GF55" s="84">
        <f t="shared" si="395"/>
        <v>0</v>
      </c>
      <c r="GG55" s="39"/>
      <c r="GH55" s="39"/>
      <c r="GI55" s="39"/>
      <c r="GJ55" s="39"/>
      <c r="GL55" s="8"/>
      <c r="GM55" s="8"/>
      <c r="GN55" s="1"/>
      <c r="GO55" s="9"/>
      <c r="GP55" s="23"/>
      <c r="GQ55" s="4"/>
      <c r="GR55" s="34"/>
    </row>
    <row r="56" spans="1:200" ht="24.95" hidden="1" customHeight="1" x14ac:dyDescent="0.3">
      <c r="A56" s="113"/>
      <c r="B56" s="47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98">
        <f t="shared" si="396"/>
        <v>0</v>
      </c>
      <c r="N56" s="94"/>
      <c r="O56" s="58"/>
      <c r="P56" s="97"/>
      <c r="Q56" s="58"/>
      <c r="R56" s="97"/>
      <c r="S56" s="58"/>
      <c r="T56" s="97"/>
      <c r="U56" s="58"/>
      <c r="V56" s="97"/>
      <c r="W56" s="58"/>
      <c r="X56" s="58"/>
      <c r="Y56" s="58"/>
      <c r="Z56" s="97"/>
      <c r="AA56" s="58"/>
      <c r="AB56" s="97"/>
      <c r="AC56" s="58"/>
      <c r="AD56" s="97"/>
      <c r="AE56" s="99"/>
      <c r="AF56" s="97"/>
      <c r="AG56" s="58"/>
      <c r="AH56" s="97"/>
      <c r="AI56" s="58"/>
      <c r="AJ56" s="97"/>
      <c r="AK56" s="58"/>
      <c r="AL56" s="97"/>
      <c r="AM56" s="58"/>
      <c r="AN56" s="97"/>
      <c r="AO56" s="58"/>
      <c r="AP56" s="97"/>
      <c r="AQ56" s="58"/>
      <c r="AR56" s="97"/>
      <c r="AS56" s="58"/>
      <c r="AT56" s="97"/>
      <c r="AU56" s="58"/>
      <c r="AV56" s="97"/>
      <c r="AW56" s="58"/>
      <c r="AX56" s="97"/>
      <c r="AY56" s="58"/>
      <c r="AZ56" s="97"/>
      <c r="BA56" s="58"/>
      <c r="BB56" s="97"/>
      <c r="BC56" s="58"/>
      <c r="BD56" s="97"/>
      <c r="BE56" s="58"/>
      <c r="BF56" s="58"/>
      <c r="BG56" s="58">
        <f t="shared" si="37"/>
        <v>0</v>
      </c>
      <c r="BH56" s="58">
        <f t="shared" si="328"/>
        <v>0</v>
      </c>
      <c r="BI56" s="39"/>
      <c r="BJ56" s="39"/>
      <c r="BK56" s="39"/>
      <c r="BL56" s="39"/>
      <c r="BM56" s="113"/>
      <c r="BN56" s="47"/>
      <c r="BO56" s="48"/>
      <c r="BP56" s="48"/>
      <c r="BQ56" s="48"/>
      <c r="BR56" s="48"/>
      <c r="BS56" s="48"/>
      <c r="BT56" s="48"/>
      <c r="BU56" s="48"/>
      <c r="BV56" s="48"/>
      <c r="BW56" s="48"/>
      <c r="BX56" s="47"/>
      <c r="BY56" s="62">
        <f t="shared" si="397"/>
        <v>0</v>
      </c>
      <c r="BZ56" s="51"/>
      <c r="CA56" s="56"/>
      <c r="CB56" s="55"/>
      <c r="CC56" s="56"/>
      <c r="CD56" s="55"/>
      <c r="CE56" s="56"/>
      <c r="CF56" s="55"/>
      <c r="CG56" s="56"/>
      <c r="CH56" s="55"/>
      <c r="CI56" s="56"/>
      <c r="CJ56" s="56"/>
      <c r="CK56" s="56"/>
      <c r="CL56" s="55"/>
      <c r="CM56" s="56"/>
      <c r="CN56" s="55"/>
      <c r="CO56" s="56"/>
      <c r="CP56" s="55"/>
      <c r="CQ56" s="63"/>
      <c r="CR56" s="55"/>
      <c r="CS56" s="56"/>
      <c r="CT56" s="55"/>
      <c r="CU56" s="56"/>
      <c r="CV56" s="55"/>
      <c r="CW56" s="56"/>
      <c r="CX56" s="55"/>
      <c r="CY56" s="56"/>
      <c r="CZ56" s="55"/>
      <c r="DA56" s="56"/>
      <c r="DB56" s="55"/>
      <c r="DC56" s="56"/>
      <c r="DD56" s="55"/>
      <c r="DE56" s="56"/>
      <c r="DF56" s="55"/>
      <c r="DG56" s="56"/>
      <c r="DH56" s="55"/>
      <c r="DI56" s="56"/>
      <c r="DJ56" s="55"/>
      <c r="DK56" s="56"/>
      <c r="DL56" s="55"/>
      <c r="DM56" s="56"/>
      <c r="DN56" s="55"/>
      <c r="DO56" s="56"/>
      <c r="DP56" s="55"/>
      <c r="DQ56" s="56"/>
      <c r="DR56" s="56"/>
      <c r="DS56" s="84">
        <f t="shared" si="348"/>
        <v>0</v>
      </c>
      <c r="DT56" s="84">
        <f t="shared" si="349"/>
        <v>0</v>
      </c>
      <c r="DU56" s="39"/>
      <c r="DV56" s="39"/>
      <c r="DW56" s="39"/>
      <c r="DX56" s="39"/>
      <c r="DY56" s="113"/>
      <c r="DZ56" s="47"/>
      <c r="EA56" s="48"/>
      <c r="EB56" s="48"/>
      <c r="EC56" s="48"/>
      <c r="ED56" s="48"/>
      <c r="EE56" s="48"/>
      <c r="EF56" s="48"/>
      <c r="EG56" s="48"/>
      <c r="EH56" s="48"/>
      <c r="EI56" s="48"/>
      <c r="EJ56" s="47">
        <f t="shared" si="350"/>
        <v>0</v>
      </c>
      <c r="EK56" s="62">
        <f t="shared" si="351"/>
        <v>0</v>
      </c>
      <c r="EL56" s="51">
        <f t="shared" si="398"/>
        <v>0</v>
      </c>
      <c r="EM56" s="56">
        <f t="shared" si="352"/>
        <v>0</v>
      </c>
      <c r="EN56" s="55">
        <f t="shared" si="353"/>
        <v>0</v>
      </c>
      <c r="EO56" s="56">
        <f t="shared" si="354"/>
        <v>0</v>
      </c>
      <c r="EP56" s="55">
        <f t="shared" si="355"/>
        <v>0</v>
      </c>
      <c r="EQ56" s="56">
        <f t="shared" si="356"/>
        <v>0</v>
      </c>
      <c r="ER56" s="55">
        <f t="shared" si="357"/>
        <v>0</v>
      </c>
      <c r="ES56" s="56">
        <f t="shared" si="358"/>
        <v>0</v>
      </c>
      <c r="ET56" s="55">
        <f t="shared" si="359"/>
        <v>0</v>
      </c>
      <c r="EU56" s="56">
        <f t="shared" si="360"/>
        <v>0</v>
      </c>
      <c r="EV56" s="56">
        <f t="shared" si="361"/>
        <v>0</v>
      </c>
      <c r="EW56" s="56">
        <f t="shared" si="362"/>
        <v>0</v>
      </c>
      <c r="EX56" s="55">
        <f t="shared" si="363"/>
        <v>0</v>
      </c>
      <c r="EY56" s="56">
        <f t="shared" si="364"/>
        <v>0</v>
      </c>
      <c r="EZ56" s="55">
        <f t="shared" si="365"/>
        <v>0</v>
      </c>
      <c r="FA56" s="56">
        <f t="shared" si="366"/>
        <v>0</v>
      </c>
      <c r="FB56" s="55">
        <f t="shared" si="367"/>
        <v>0</v>
      </c>
      <c r="FC56" s="63">
        <f t="shared" si="368"/>
        <v>0</v>
      </c>
      <c r="FD56" s="55">
        <f t="shared" si="369"/>
        <v>0</v>
      </c>
      <c r="FE56" s="56">
        <f t="shared" si="370"/>
        <v>0</v>
      </c>
      <c r="FF56" s="55">
        <f t="shared" si="371"/>
        <v>0</v>
      </c>
      <c r="FG56" s="56">
        <f t="shared" si="372"/>
        <v>0</v>
      </c>
      <c r="FH56" s="55">
        <f t="shared" si="373"/>
        <v>0</v>
      </c>
      <c r="FI56" s="56">
        <f t="shared" si="374"/>
        <v>0</v>
      </c>
      <c r="FJ56" s="55">
        <f t="shared" si="375"/>
        <v>0</v>
      </c>
      <c r="FK56" s="56">
        <f t="shared" si="376"/>
        <v>0</v>
      </c>
      <c r="FL56" s="55">
        <f t="shared" si="377"/>
        <v>0</v>
      </c>
      <c r="FM56" s="56">
        <f t="shared" si="378"/>
        <v>0</v>
      </c>
      <c r="FN56" s="55">
        <f t="shared" si="379"/>
        <v>0</v>
      </c>
      <c r="FO56" s="56">
        <f t="shared" si="380"/>
        <v>0</v>
      </c>
      <c r="FP56" s="55">
        <f t="shared" si="381"/>
        <v>0</v>
      </c>
      <c r="FQ56" s="56">
        <f t="shared" si="382"/>
        <v>0</v>
      </c>
      <c r="FR56" s="55"/>
      <c r="FS56" s="56">
        <f t="shared" si="382"/>
        <v>0</v>
      </c>
      <c r="FT56" s="55">
        <f t="shared" si="383"/>
        <v>0</v>
      </c>
      <c r="FU56" s="56">
        <f t="shared" si="384"/>
        <v>0</v>
      </c>
      <c r="FV56" s="55">
        <f t="shared" si="385"/>
        <v>0</v>
      </c>
      <c r="FW56" s="56">
        <f t="shared" si="386"/>
        <v>0</v>
      </c>
      <c r="FX56" s="55">
        <f t="shared" si="387"/>
        <v>0</v>
      </c>
      <c r="FY56" s="56">
        <f t="shared" si="388"/>
        <v>0</v>
      </c>
      <c r="FZ56" s="55">
        <f t="shared" si="389"/>
        <v>0</v>
      </c>
      <c r="GA56" s="56">
        <f t="shared" si="390"/>
        <v>0</v>
      </c>
      <c r="GB56" s="55">
        <f t="shared" si="391"/>
        <v>0</v>
      </c>
      <c r="GC56" s="56">
        <f t="shared" si="392"/>
        <v>0</v>
      </c>
      <c r="GD56" s="56">
        <f t="shared" si="393"/>
        <v>0</v>
      </c>
      <c r="GE56" s="84">
        <f t="shared" si="394"/>
        <v>0</v>
      </c>
      <c r="GF56" s="84">
        <f t="shared" si="395"/>
        <v>0</v>
      </c>
      <c r="GG56" s="39"/>
      <c r="GH56" s="39"/>
      <c r="GI56" s="39"/>
      <c r="GJ56" s="39"/>
      <c r="GL56" s="8"/>
      <c r="GM56" s="8"/>
      <c r="GN56" s="1"/>
      <c r="GO56" s="9"/>
      <c r="GP56" s="23"/>
      <c r="GQ56" s="4"/>
      <c r="GR56" s="34"/>
    </row>
    <row r="57" spans="1:200" ht="24.95" hidden="1" customHeight="1" x14ac:dyDescent="0.3">
      <c r="A57" s="113"/>
      <c r="B57" s="47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98">
        <f t="shared" si="396"/>
        <v>0</v>
      </c>
      <c r="N57" s="94"/>
      <c r="O57" s="58"/>
      <c r="P57" s="97"/>
      <c r="Q57" s="58"/>
      <c r="R57" s="97"/>
      <c r="S57" s="58"/>
      <c r="T57" s="97"/>
      <c r="U57" s="58"/>
      <c r="V57" s="97"/>
      <c r="W57" s="58"/>
      <c r="X57" s="58"/>
      <c r="Y57" s="58"/>
      <c r="Z57" s="97"/>
      <c r="AA57" s="58"/>
      <c r="AB57" s="97"/>
      <c r="AC57" s="58"/>
      <c r="AD57" s="97"/>
      <c r="AE57" s="99"/>
      <c r="AF57" s="97"/>
      <c r="AG57" s="58"/>
      <c r="AH57" s="97"/>
      <c r="AI57" s="58"/>
      <c r="AJ57" s="97"/>
      <c r="AK57" s="58"/>
      <c r="AL57" s="97"/>
      <c r="AM57" s="58"/>
      <c r="AN57" s="97"/>
      <c r="AO57" s="58"/>
      <c r="AP57" s="97"/>
      <c r="AQ57" s="58"/>
      <c r="AR57" s="97"/>
      <c r="AS57" s="58"/>
      <c r="AT57" s="97"/>
      <c r="AU57" s="58"/>
      <c r="AV57" s="97"/>
      <c r="AW57" s="58"/>
      <c r="AX57" s="97"/>
      <c r="AY57" s="58"/>
      <c r="AZ57" s="97"/>
      <c r="BA57" s="58"/>
      <c r="BB57" s="97"/>
      <c r="BC57" s="58"/>
      <c r="BD57" s="97"/>
      <c r="BE57" s="58"/>
      <c r="BF57" s="58"/>
      <c r="BG57" s="58">
        <f t="shared" si="37"/>
        <v>0</v>
      </c>
      <c r="BH57" s="58">
        <f t="shared" si="328"/>
        <v>0</v>
      </c>
      <c r="BI57" s="39"/>
      <c r="BJ57" s="39"/>
      <c r="BK57" s="39"/>
      <c r="BL57" s="39"/>
      <c r="BM57" s="113"/>
      <c r="BN57" s="47"/>
      <c r="BO57" s="48"/>
      <c r="BP57" s="48"/>
      <c r="BQ57" s="48"/>
      <c r="BR57" s="48"/>
      <c r="BS57" s="48"/>
      <c r="BT57" s="48"/>
      <c r="BU57" s="48"/>
      <c r="BV57" s="48"/>
      <c r="BW57" s="48"/>
      <c r="BX57" s="47"/>
      <c r="BY57" s="62">
        <f t="shared" si="397"/>
        <v>0</v>
      </c>
      <c r="BZ57" s="51"/>
      <c r="CA57" s="56"/>
      <c r="CB57" s="55"/>
      <c r="CC57" s="56"/>
      <c r="CD57" s="55"/>
      <c r="CE57" s="56"/>
      <c r="CF57" s="55"/>
      <c r="CG57" s="56"/>
      <c r="CH57" s="55"/>
      <c r="CI57" s="56"/>
      <c r="CJ57" s="56"/>
      <c r="CK57" s="56"/>
      <c r="CL57" s="55"/>
      <c r="CM57" s="56"/>
      <c r="CN57" s="55"/>
      <c r="CO57" s="56"/>
      <c r="CP57" s="55"/>
      <c r="CQ57" s="63"/>
      <c r="CR57" s="55"/>
      <c r="CS57" s="56"/>
      <c r="CT57" s="55"/>
      <c r="CU57" s="56"/>
      <c r="CV57" s="55"/>
      <c r="CW57" s="56"/>
      <c r="CX57" s="55"/>
      <c r="CY57" s="56"/>
      <c r="CZ57" s="55"/>
      <c r="DA57" s="56"/>
      <c r="DB57" s="55"/>
      <c r="DC57" s="56"/>
      <c r="DD57" s="55"/>
      <c r="DE57" s="56"/>
      <c r="DF57" s="55"/>
      <c r="DG57" s="56"/>
      <c r="DH57" s="55"/>
      <c r="DI57" s="56"/>
      <c r="DJ57" s="55"/>
      <c r="DK57" s="56"/>
      <c r="DL57" s="55"/>
      <c r="DM57" s="56"/>
      <c r="DN57" s="55"/>
      <c r="DO57" s="56"/>
      <c r="DP57" s="55"/>
      <c r="DQ57" s="56"/>
      <c r="DR57" s="56"/>
      <c r="DS57" s="84">
        <f t="shared" si="348"/>
        <v>0</v>
      </c>
      <c r="DT57" s="84">
        <f t="shared" si="349"/>
        <v>0</v>
      </c>
      <c r="DU57" s="39"/>
      <c r="DV57" s="39"/>
      <c r="DW57" s="39"/>
      <c r="DX57" s="39"/>
      <c r="DY57" s="113"/>
      <c r="DZ57" s="47"/>
      <c r="EA57" s="48"/>
      <c r="EB57" s="48"/>
      <c r="EC57" s="48"/>
      <c r="ED57" s="48"/>
      <c r="EE57" s="48"/>
      <c r="EF57" s="48"/>
      <c r="EG57" s="48"/>
      <c r="EH57" s="48"/>
      <c r="EI57" s="48"/>
      <c r="EJ57" s="47">
        <f t="shared" si="350"/>
        <v>0</v>
      </c>
      <c r="EK57" s="62">
        <f t="shared" si="351"/>
        <v>0</v>
      </c>
      <c r="EL57" s="51">
        <f t="shared" si="398"/>
        <v>0</v>
      </c>
      <c r="EM57" s="56">
        <f t="shared" si="352"/>
        <v>0</v>
      </c>
      <c r="EN57" s="55">
        <f t="shared" si="353"/>
        <v>0</v>
      </c>
      <c r="EO57" s="56">
        <f t="shared" si="354"/>
        <v>0</v>
      </c>
      <c r="EP57" s="55">
        <f t="shared" si="355"/>
        <v>0</v>
      </c>
      <c r="EQ57" s="56">
        <f t="shared" si="356"/>
        <v>0</v>
      </c>
      <c r="ER57" s="55">
        <f t="shared" si="357"/>
        <v>0</v>
      </c>
      <c r="ES57" s="56">
        <f t="shared" si="358"/>
        <v>0</v>
      </c>
      <c r="ET57" s="55">
        <f t="shared" si="359"/>
        <v>0</v>
      </c>
      <c r="EU57" s="56">
        <f t="shared" si="360"/>
        <v>0</v>
      </c>
      <c r="EV57" s="56">
        <f t="shared" si="361"/>
        <v>0</v>
      </c>
      <c r="EW57" s="56">
        <f t="shared" si="362"/>
        <v>0</v>
      </c>
      <c r="EX57" s="55">
        <f t="shared" si="363"/>
        <v>0</v>
      </c>
      <c r="EY57" s="56">
        <f t="shared" si="364"/>
        <v>0</v>
      </c>
      <c r="EZ57" s="55">
        <f t="shared" si="365"/>
        <v>0</v>
      </c>
      <c r="FA57" s="56">
        <f t="shared" si="366"/>
        <v>0</v>
      </c>
      <c r="FB57" s="55">
        <f t="shared" si="367"/>
        <v>0</v>
      </c>
      <c r="FC57" s="63">
        <f t="shared" si="368"/>
        <v>0</v>
      </c>
      <c r="FD57" s="55">
        <f t="shared" si="369"/>
        <v>0</v>
      </c>
      <c r="FE57" s="56">
        <f t="shared" si="370"/>
        <v>0</v>
      </c>
      <c r="FF57" s="55">
        <f t="shared" si="371"/>
        <v>0</v>
      </c>
      <c r="FG57" s="56">
        <f t="shared" si="372"/>
        <v>0</v>
      </c>
      <c r="FH57" s="55">
        <f t="shared" si="373"/>
        <v>0</v>
      </c>
      <c r="FI57" s="56">
        <f t="shared" si="374"/>
        <v>0</v>
      </c>
      <c r="FJ57" s="55">
        <f t="shared" si="375"/>
        <v>0</v>
      </c>
      <c r="FK57" s="56">
        <f t="shared" si="376"/>
        <v>0</v>
      </c>
      <c r="FL57" s="55">
        <f t="shared" si="377"/>
        <v>0</v>
      </c>
      <c r="FM57" s="56">
        <f t="shared" si="378"/>
        <v>0</v>
      </c>
      <c r="FN57" s="55">
        <f t="shared" si="379"/>
        <v>0</v>
      </c>
      <c r="FO57" s="56">
        <f t="shared" si="380"/>
        <v>0</v>
      </c>
      <c r="FP57" s="55">
        <f t="shared" si="381"/>
        <v>0</v>
      </c>
      <c r="FQ57" s="56">
        <f t="shared" si="382"/>
        <v>0</v>
      </c>
      <c r="FR57" s="55"/>
      <c r="FS57" s="56">
        <f t="shared" si="382"/>
        <v>0</v>
      </c>
      <c r="FT57" s="55">
        <f t="shared" si="383"/>
        <v>0</v>
      </c>
      <c r="FU57" s="56">
        <f t="shared" si="384"/>
        <v>0</v>
      </c>
      <c r="FV57" s="55">
        <f t="shared" si="385"/>
        <v>0</v>
      </c>
      <c r="FW57" s="56">
        <f t="shared" si="386"/>
        <v>0</v>
      </c>
      <c r="FX57" s="55">
        <f t="shared" si="387"/>
        <v>0</v>
      </c>
      <c r="FY57" s="56">
        <f t="shared" si="388"/>
        <v>0</v>
      </c>
      <c r="FZ57" s="55">
        <f t="shared" si="389"/>
        <v>0</v>
      </c>
      <c r="GA57" s="56">
        <f t="shared" si="390"/>
        <v>0</v>
      </c>
      <c r="GB57" s="55">
        <f t="shared" si="391"/>
        <v>0</v>
      </c>
      <c r="GC57" s="56">
        <f t="shared" si="392"/>
        <v>0</v>
      </c>
      <c r="GD57" s="56">
        <f t="shared" si="393"/>
        <v>0</v>
      </c>
      <c r="GE57" s="84">
        <f t="shared" si="394"/>
        <v>0</v>
      </c>
      <c r="GF57" s="84">
        <f t="shared" si="395"/>
        <v>0</v>
      </c>
      <c r="GG57" s="39"/>
      <c r="GH57" s="39"/>
      <c r="GI57" s="39"/>
      <c r="GJ57" s="39"/>
      <c r="GL57" s="8"/>
      <c r="GM57" s="8"/>
      <c r="GN57" s="1"/>
      <c r="GO57" s="9"/>
      <c r="GP57" s="23"/>
      <c r="GQ57" s="4"/>
      <c r="GR57" s="34"/>
    </row>
    <row r="58" spans="1:200" ht="24.95" hidden="1" customHeight="1" x14ac:dyDescent="0.3">
      <c r="A58" s="113"/>
      <c r="B58" s="47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98">
        <f t="shared" si="396"/>
        <v>0</v>
      </c>
      <c r="N58" s="94"/>
      <c r="O58" s="58"/>
      <c r="P58" s="97"/>
      <c r="Q58" s="58"/>
      <c r="R58" s="97"/>
      <c r="S58" s="58"/>
      <c r="T58" s="97"/>
      <c r="U58" s="58"/>
      <c r="V58" s="97"/>
      <c r="W58" s="58"/>
      <c r="X58" s="58"/>
      <c r="Y58" s="58"/>
      <c r="Z58" s="97"/>
      <c r="AA58" s="58"/>
      <c r="AB58" s="97"/>
      <c r="AC58" s="58"/>
      <c r="AD58" s="97"/>
      <c r="AE58" s="99"/>
      <c r="AF58" s="97"/>
      <c r="AG58" s="58"/>
      <c r="AH58" s="97"/>
      <c r="AI58" s="58"/>
      <c r="AJ58" s="97"/>
      <c r="AK58" s="58"/>
      <c r="AL58" s="97"/>
      <c r="AM58" s="58"/>
      <c r="AN58" s="97"/>
      <c r="AO58" s="58"/>
      <c r="AP58" s="97"/>
      <c r="AQ58" s="58"/>
      <c r="AR58" s="97"/>
      <c r="AS58" s="58"/>
      <c r="AT58" s="97"/>
      <c r="AU58" s="58"/>
      <c r="AV58" s="97"/>
      <c r="AW58" s="58"/>
      <c r="AX58" s="97"/>
      <c r="AY58" s="58"/>
      <c r="AZ58" s="97"/>
      <c r="BA58" s="58"/>
      <c r="BB58" s="97"/>
      <c r="BC58" s="58"/>
      <c r="BD58" s="97"/>
      <c r="BE58" s="58"/>
      <c r="BF58" s="58"/>
      <c r="BG58" s="58">
        <f t="shared" si="37"/>
        <v>0</v>
      </c>
      <c r="BH58" s="58">
        <f t="shared" si="328"/>
        <v>0</v>
      </c>
      <c r="BI58" s="39"/>
      <c r="BJ58" s="39"/>
      <c r="BK58" s="39"/>
      <c r="BL58" s="39"/>
      <c r="BM58" s="113"/>
      <c r="BN58" s="47"/>
      <c r="BO58" s="48"/>
      <c r="BP58" s="48"/>
      <c r="BQ58" s="48"/>
      <c r="BR58" s="48"/>
      <c r="BS58" s="48"/>
      <c r="BT58" s="48"/>
      <c r="BU58" s="48"/>
      <c r="BV58" s="48"/>
      <c r="BW58" s="48"/>
      <c r="BX58" s="47"/>
      <c r="BY58" s="62">
        <f t="shared" si="397"/>
        <v>0</v>
      </c>
      <c r="BZ58" s="51"/>
      <c r="CA58" s="56"/>
      <c r="CB58" s="55"/>
      <c r="CC58" s="56"/>
      <c r="CD58" s="55"/>
      <c r="CE58" s="56"/>
      <c r="CF58" s="55"/>
      <c r="CG58" s="56"/>
      <c r="CH58" s="55"/>
      <c r="CI58" s="56"/>
      <c r="CJ58" s="56"/>
      <c r="CK58" s="56"/>
      <c r="CL58" s="55"/>
      <c r="CM58" s="56"/>
      <c r="CN58" s="55"/>
      <c r="CO58" s="56"/>
      <c r="CP58" s="55"/>
      <c r="CQ58" s="63"/>
      <c r="CR58" s="55"/>
      <c r="CS58" s="56"/>
      <c r="CT58" s="55"/>
      <c r="CU58" s="56"/>
      <c r="CV58" s="55"/>
      <c r="CW58" s="56"/>
      <c r="CX58" s="55"/>
      <c r="CY58" s="56"/>
      <c r="CZ58" s="55"/>
      <c r="DA58" s="56"/>
      <c r="DB58" s="55"/>
      <c r="DC58" s="56"/>
      <c r="DD58" s="55"/>
      <c r="DE58" s="56"/>
      <c r="DF58" s="55"/>
      <c r="DG58" s="56"/>
      <c r="DH58" s="55"/>
      <c r="DI58" s="56"/>
      <c r="DJ58" s="55"/>
      <c r="DK58" s="56"/>
      <c r="DL58" s="55"/>
      <c r="DM58" s="56"/>
      <c r="DN58" s="55"/>
      <c r="DO58" s="56"/>
      <c r="DP58" s="55"/>
      <c r="DQ58" s="56"/>
      <c r="DR58" s="56"/>
      <c r="DS58" s="84">
        <f t="shared" si="348"/>
        <v>0</v>
      </c>
      <c r="DT58" s="84">
        <f t="shared" si="349"/>
        <v>0</v>
      </c>
      <c r="DU58" s="39"/>
      <c r="DV58" s="39"/>
      <c r="DW58" s="39"/>
      <c r="DX58" s="39"/>
      <c r="DY58" s="113"/>
      <c r="DZ58" s="47"/>
      <c r="EA58" s="48"/>
      <c r="EB58" s="48"/>
      <c r="EC58" s="48"/>
      <c r="ED58" s="48"/>
      <c r="EE58" s="48"/>
      <c r="EF58" s="48"/>
      <c r="EG58" s="48"/>
      <c r="EH58" s="48"/>
      <c r="EI58" s="48"/>
      <c r="EJ58" s="47">
        <f t="shared" si="350"/>
        <v>0</v>
      </c>
      <c r="EK58" s="62">
        <f t="shared" si="351"/>
        <v>0</v>
      </c>
      <c r="EL58" s="51">
        <f t="shared" si="398"/>
        <v>0</v>
      </c>
      <c r="EM58" s="56">
        <f t="shared" si="352"/>
        <v>0</v>
      </c>
      <c r="EN58" s="55">
        <f t="shared" si="353"/>
        <v>0</v>
      </c>
      <c r="EO58" s="56">
        <f t="shared" si="354"/>
        <v>0</v>
      </c>
      <c r="EP58" s="55">
        <f t="shared" si="355"/>
        <v>0</v>
      </c>
      <c r="EQ58" s="56">
        <f t="shared" si="356"/>
        <v>0</v>
      </c>
      <c r="ER58" s="55">
        <f t="shared" si="357"/>
        <v>0</v>
      </c>
      <c r="ES58" s="56">
        <f t="shared" si="358"/>
        <v>0</v>
      </c>
      <c r="ET58" s="55">
        <f t="shared" si="359"/>
        <v>0</v>
      </c>
      <c r="EU58" s="56">
        <f t="shared" si="360"/>
        <v>0</v>
      </c>
      <c r="EV58" s="56">
        <f t="shared" si="361"/>
        <v>0</v>
      </c>
      <c r="EW58" s="56">
        <f t="shared" si="362"/>
        <v>0</v>
      </c>
      <c r="EX58" s="55">
        <f t="shared" si="363"/>
        <v>0</v>
      </c>
      <c r="EY58" s="56">
        <f t="shared" si="364"/>
        <v>0</v>
      </c>
      <c r="EZ58" s="55">
        <f t="shared" si="365"/>
        <v>0</v>
      </c>
      <c r="FA58" s="56">
        <f t="shared" si="366"/>
        <v>0</v>
      </c>
      <c r="FB58" s="55">
        <f t="shared" si="367"/>
        <v>0</v>
      </c>
      <c r="FC58" s="63">
        <f t="shared" si="368"/>
        <v>0</v>
      </c>
      <c r="FD58" s="55">
        <f t="shared" si="369"/>
        <v>0</v>
      </c>
      <c r="FE58" s="56">
        <f t="shared" si="370"/>
        <v>0</v>
      </c>
      <c r="FF58" s="55">
        <f t="shared" si="371"/>
        <v>0</v>
      </c>
      <c r="FG58" s="56">
        <f t="shared" si="372"/>
        <v>0</v>
      </c>
      <c r="FH58" s="55">
        <f t="shared" si="373"/>
        <v>0</v>
      </c>
      <c r="FI58" s="56">
        <f t="shared" si="374"/>
        <v>0</v>
      </c>
      <c r="FJ58" s="55">
        <f t="shared" si="375"/>
        <v>0</v>
      </c>
      <c r="FK58" s="56">
        <f t="shared" si="376"/>
        <v>0</v>
      </c>
      <c r="FL58" s="55">
        <f t="shared" si="377"/>
        <v>0</v>
      </c>
      <c r="FM58" s="56">
        <f t="shared" si="378"/>
        <v>0</v>
      </c>
      <c r="FN58" s="55">
        <f t="shared" si="379"/>
        <v>0</v>
      </c>
      <c r="FO58" s="56">
        <f t="shared" si="380"/>
        <v>0</v>
      </c>
      <c r="FP58" s="55">
        <f t="shared" si="381"/>
        <v>0</v>
      </c>
      <c r="FQ58" s="56">
        <f t="shared" si="382"/>
        <v>0</v>
      </c>
      <c r="FR58" s="55"/>
      <c r="FS58" s="56">
        <f t="shared" si="382"/>
        <v>0</v>
      </c>
      <c r="FT58" s="55">
        <f t="shared" si="383"/>
        <v>0</v>
      </c>
      <c r="FU58" s="56">
        <f t="shared" si="384"/>
        <v>0</v>
      </c>
      <c r="FV58" s="55">
        <f t="shared" si="385"/>
        <v>0</v>
      </c>
      <c r="FW58" s="56">
        <f t="shared" si="386"/>
        <v>0</v>
      </c>
      <c r="FX58" s="55">
        <f t="shared" si="387"/>
        <v>0</v>
      </c>
      <c r="FY58" s="56">
        <f t="shared" si="388"/>
        <v>0</v>
      </c>
      <c r="FZ58" s="55">
        <f t="shared" si="389"/>
        <v>0</v>
      </c>
      <c r="GA58" s="56">
        <f t="shared" si="390"/>
        <v>0</v>
      </c>
      <c r="GB58" s="55">
        <f t="shared" si="391"/>
        <v>0</v>
      </c>
      <c r="GC58" s="56">
        <f t="shared" si="392"/>
        <v>0</v>
      </c>
      <c r="GD58" s="56">
        <f t="shared" si="393"/>
        <v>0</v>
      </c>
      <c r="GE58" s="84">
        <f t="shared" si="394"/>
        <v>0</v>
      </c>
      <c r="GF58" s="84">
        <f t="shared" si="395"/>
        <v>0</v>
      </c>
      <c r="GG58" s="39"/>
      <c r="GH58" s="39"/>
      <c r="GI58" s="39"/>
      <c r="GJ58" s="39"/>
      <c r="GL58" s="8"/>
      <c r="GM58" s="8"/>
      <c r="GN58" s="1"/>
      <c r="GO58" s="9"/>
      <c r="GP58" s="23"/>
      <c r="GQ58" s="4"/>
      <c r="GR58" s="34"/>
    </row>
    <row r="59" spans="1:200" ht="24.95" hidden="1" customHeight="1" x14ac:dyDescent="0.3">
      <c r="A59" s="113"/>
      <c r="B59" s="47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98">
        <f t="shared" si="396"/>
        <v>0</v>
      </c>
      <c r="N59" s="94"/>
      <c r="O59" s="58"/>
      <c r="P59" s="97"/>
      <c r="Q59" s="58"/>
      <c r="R59" s="97"/>
      <c r="S59" s="58"/>
      <c r="T59" s="97"/>
      <c r="U59" s="58"/>
      <c r="V59" s="97"/>
      <c r="W59" s="58"/>
      <c r="X59" s="58"/>
      <c r="Y59" s="58"/>
      <c r="Z59" s="97"/>
      <c r="AA59" s="58"/>
      <c r="AB59" s="97"/>
      <c r="AC59" s="58"/>
      <c r="AD59" s="97"/>
      <c r="AE59" s="99"/>
      <c r="AF59" s="97"/>
      <c r="AG59" s="58"/>
      <c r="AH59" s="97"/>
      <c r="AI59" s="58"/>
      <c r="AJ59" s="97"/>
      <c r="AK59" s="58"/>
      <c r="AL59" s="97"/>
      <c r="AM59" s="58"/>
      <c r="AN59" s="97"/>
      <c r="AO59" s="58"/>
      <c r="AP59" s="97"/>
      <c r="AQ59" s="58"/>
      <c r="AR59" s="97"/>
      <c r="AS59" s="58"/>
      <c r="AT59" s="97"/>
      <c r="AU59" s="58"/>
      <c r="AV59" s="97"/>
      <c r="AW59" s="58"/>
      <c r="AX59" s="97"/>
      <c r="AY59" s="58"/>
      <c r="AZ59" s="97"/>
      <c r="BA59" s="58"/>
      <c r="BB59" s="97"/>
      <c r="BC59" s="58"/>
      <c r="BD59" s="97"/>
      <c r="BE59" s="58"/>
      <c r="BF59" s="58"/>
      <c r="BG59" s="58">
        <f t="shared" si="37"/>
        <v>0</v>
      </c>
      <c r="BH59" s="58">
        <f t="shared" si="328"/>
        <v>0</v>
      </c>
      <c r="BI59" s="39"/>
      <c r="BJ59" s="39"/>
      <c r="BK59" s="39"/>
      <c r="BL59" s="39"/>
      <c r="BM59" s="113"/>
      <c r="BN59" s="47"/>
      <c r="BO59" s="48"/>
      <c r="BP59" s="48"/>
      <c r="BQ59" s="48"/>
      <c r="BR59" s="48"/>
      <c r="BS59" s="48"/>
      <c r="BT59" s="48"/>
      <c r="BU59" s="48"/>
      <c r="BV59" s="48"/>
      <c r="BW59" s="48"/>
      <c r="BX59" s="47"/>
      <c r="BY59" s="62">
        <f t="shared" si="397"/>
        <v>0</v>
      </c>
      <c r="BZ59" s="51"/>
      <c r="CA59" s="56"/>
      <c r="CB59" s="55"/>
      <c r="CC59" s="56"/>
      <c r="CD59" s="55"/>
      <c r="CE59" s="56"/>
      <c r="CF59" s="55"/>
      <c r="CG59" s="56"/>
      <c r="CH59" s="55"/>
      <c r="CI59" s="56"/>
      <c r="CJ59" s="56"/>
      <c r="CK59" s="56"/>
      <c r="CL59" s="55"/>
      <c r="CM59" s="56"/>
      <c r="CN59" s="55"/>
      <c r="CO59" s="56"/>
      <c r="CP59" s="55"/>
      <c r="CQ59" s="63"/>
      <c r="CR59" s="55"/>
      <c r="CS59" s="56"/>
      <c r="CT59" s="55"/>
      <c r="CU59" s="56"/>
      <c r="CV59" s="55"/>
      <c r="CW59" s="56"/>
      <c r="CX59" s="55"/>
      <c r="CY59" s="56"/>
      <c r="CZ59" s="55"/>
      <c r="DA59" s="56"/>
      <c r="DB59" s="55"/>
      <c r="DC59" s="56"/>
      <c r="DD59" s="55"/>
      <c r="DE59" s="56"/>
      <c r="DF59" s="55"/>
      <c r="DG59" s="56"/>
      <c r="DH59" s="55"/>
      <c r="DI59" s="56"/>
      <c r="DJ59" s="55"/>
      <c r="DK59" s="56"/>
      <c r="DL59" s="55"/>
      <c r="DM59" s="56"/>
      <c r="DN59" s="55"/>
      <c r="DO59" s="56"/>
      <c r="DP59" s="55"/>
      <c r="DQ59" s="56"/>
      <c r="DR59" s="56"/>
      <c r="DS59" s="84">
        <f t="shared" si="348"/>
        <v>0</v>
      </c>
      <c r="DT59" s="84">
        <f t="shared" si="349"/>
        <v>0</v>
      </c>
      <c r="DU59" s="39"/>
      <c r="DV59" s="39"/>
      <c r="DW59" s="39"/>
      <c r="DX59" s="39"/>
      <c r="DY59" s="113"/>
      <c r="DZ59" s="47"/>
      <c r="EA59" s="48"/>
      <c r="EB59" s="48"/>
      <c r="EC59" s="48"/>
      <c r="ED59" s="48"/>
      <c r="EE59" s="48"/>
      <c r="EF59" s="48"/>
      <c r="EG59" s="48"/>
      <c r="EH59" s="48"/>
      <c r="EI59" s="48"/>
      <c r="EJ59" s="47">
        <f t="shared" si="350"/>
        <v>0</v>
      </c>
      <c r="EK59" s="62">
        <f t="shared" si="351"/>
        <v>0</v>
      </c>
      <c r="EL59" s="51">
        <f t="shared" si="398"/>
        <v>0</v>
      </c>
      <c r="EM59" s="56">
        <f t="shared" si="352"/>
        <v>0</v>
      </c>
      <c r="EN59" s="55">
        <f t="shared" si="353"/>
        <v>0</v>
      </c>
      <c r="EO59" s="56">
        <f t="shared" si="354"/>
        <v>0</v>
      </c>
      <c r="EP59" s="55">
        <f t="shared" si="355"/>
        <v>0</v>
      </c>
      <c r="EQ59" s="56">
        <f t="shared" si="356"/>
        <v>0</v>
      </c>
      <c r="ER59" s="55">
        <f t="shared" si="357"/>
        <v>0</v>
      </c>
      <c r="ES59" s="56">
        <f t="shared" si="358"/>
        <v>0</v>
      </c>
      <c r="ET59" s="55">
        <f t="shared" si="359"/>
        <v>0</v>
      </c>
      <c r="EU59" s="56">
        <f t="shared" si="360"/>
        <v>0</v>
      </c>
      <c r="EV59" s="56">
        <f t="shared" si="361"/>
        <v>0</v>
      </c>
      <c r="EW59" s="56">
        <f t="shared" si="362"/>
        <v>0</v>
      </c>
      <c r="EX59" s="55">
        <f t="shared" si="363"/>
        <v>0</v>
      </c>
      <c r="EY59" s="56">
        <f t="shared" si="364"/>
        <v>0</v>
      </c>
      <c r="EZ59" s="55">
        <f t="shared" si="365"/>
        <v>0</v>
      </c>
      <c r="FA59" s="56">
        <f t="shared" si="366"/>
        <v>0</v>
      </c>
      <c r="FB59" s="55">
        <f t="shared" si="367"/>
        <v>0</v>
      </c>
      <c r="FC59" s="63">
        <f t="shared" si="368"/>
        <v>0</v>
      </c>
      <c r="FD59" s="55">
        <f t="shared" si="369"/>
        <v>0</v>
      </c>
      <c r="FE59" s="56">
        <f t="shared" si="370"/>
        <v>0</v>
      </c>
      <c r="FF59" s="55">
        <f t="shared" si="371"/>
        <v>0</v>
      </c>
      <c r="FG59" s="56">
        <f t="shared" si="372"/>
        <v>0</v>
      </c>
      <c r="FH59" s="55">
        <f t="shared" si="373"/>
        <v>0</v>
      </c>
      <c r="FI59" s="56">
        <f t="shared" si="374"/>
        <v>0</v>
      </c>
      <c r="FJ59" s="55">
        <f t="shared" si="375"/>
        <v>0</v>
      </c>
      <c r="FK59" s="56">
        <f t="shared" si="376"/>
        <v>0</v>
      </c>
      <c r="FL59" s="55">
        <f t="shared" si="377"/>
        <v>0</v>
      </c>
      <c r="FM59" s="56">
        <f t="shared" si="378"/>
        <v>0</v>
      </c>
      <c r="FN59" s="55">
        <f t="shared" si="379"/>
        <v>0</v>
      </c>
      <c r="FO59" s="56">
        <f t="shared" si="380"/>
        <v>0</v>
      </c>
      <c r="FP59" s="55">
        <f t="shared" si="381"/>
        <v>0</v>
      </c>
      <c r="FQ59" s="56">
        <f t="shared" si="382"/>
        <v>0</v>
      </c>
      <c r="FR59" s="55"/>
      <c r="FS59" s="56">
        <f t="shared" si="382"/>
        <v>0</v>
      </c>
      <c r="FT59" s="55">
        <f t="shared" si="383"/>
        <v>0</v>
      </c>
      <c r="FU59" s="56">
        <f t="shared" si="384"/>
        <v>0</v>
      </c>
      <c r="FV59" s="55">
        <f t="shared" si="385"/>
        <v>0</v>
      </c>
      <c r="FW59" s="56">
        <f t="shared" si="386"/>
        <v>0</v>
      </c>
      <c r="FX59" s="55">
        <f t="shared" si="387"/>
        <v>0</v>
      </c>
      <c r="FY59" s="56">
        <f t="shared" si="388"/>
        <v>0</v>
      </c>
      <c r="FZ59" s="55">
        <f t="shared" si="389"/>
        <v>0</v>
      </c>
      <c r="GA59" s="56">
        <f t="shared" si="390"/>
        <v>0</v>
      </c>
      <c r="GB59" s="55">
        <f t="shared" si="391"/>
        <v>0</v>
      </c>
      <c r="GC59" s="56">
        <f t="shared" si="392"/>
        <v>0</v>
      </c>
      <c r="GD59" s="56">
        <f t="shared" si="393"/>
        <v>0</v>
      </c>
      <c r="GE59" s="84">
        <f t="shared" si="394"/>
        <v>0</v>
      </c>
      <c r="GF59" s="84">
        <f t="shared" si="395"/>
        <v>0</v>
      </c>
      <c r="GG59" s="39"/>
      <c r="GH59" s="39"/>
      <c r="GI59" s="39"/>
      <c r="GJ59" s="39"/>
      <c r="GL59" s="8"/>
      <c r="GM59" s="8"/>
      <c r="GN59" s="1"/>
      <c r="GO59" s="9"/>
      <c r="GP59" s="23"/>
      <c r="GQ59" s="4"/>
      <c r="GR59" s="34"/>
    </row>
    <row r="60" spans="1:200" ht="24.75" hidden="1" customHeight="1" x14ac:dyDescent="0.3">
      <c r="A60" s="113"/>
      <c r="B60" s="47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98">
        <f t="shared" si="396"/>
        <v>0</v>
      </c>
      <c r="N60" s="94"/>
      <c r="O60" s="58"/>
      <c r="P60" s="97"/>
      <c r="Q60" s="58"/>
      <c r="R60" s="97"/>
      <c r="S60" s="58"/>
      <c r="T60" s="97"/>
      <c r="U60" s="58"/>
      <c r="V60" s="97"/>
      <c r="W60" s="58"/>
      <c r="X60" s="58"/>
      <c r="Y60" s="58"/>
      <c r="Z60" s="97"/>
      <c r="AA60" s="58"/>
      <c r="AB60" s="97"/>
      <c r="AC60" s="58"/>
      <c r="AD60" s="97"/>
      <c r="AE60" s="99"/>
      <c r="AF60" s="97"/>
      <c r="AG60" s="58"/>
      <c r="AH60" s="97"/>
      <c r="AI60" s="58"/>
      <c r="AJ60" s="97"/>
      <c r="AK60" s="58"/>
      <c r="AL60" s="97"/>
      <c r="AM60" s="58"/>
      <c r="AN60" s="97"/>
      <c r="AO60" s="58"/>
      <c r="AP60" s="97"/>
      <c r="AQ60" s="58"/>
      <c r="AR60" s="97"/>
      <c r="AS60" s="58"/>
      <c r="AT60" s="97"/>
      <c r="AU60" s="58"/>
      <c r="AV60" s="97"/>
      <c r="AW60" s="58"/>
      <c r="AX60" s="97"/>
      <c r="AY60" s="58"/>
      <c r="AZ60" s="97"/>
      <c r="BA60" s="58"/>
      <c r="BB60" s="97"/>
      <c r="BC60" s="58"/>
      <c r="BD60" s="97"/>
      <c r="BE60" s="58"/>
      <c r="BF60" s="58"/>
      <c r="BG60" s="58">
        <f t="shared" si="37"/>
        <v>0</v>
      </c>
      <c r="BH60" s="58">
        <f t="shared" si="328"/>
        <v>0</v>
      </c>
      <c r="BI60" s="39"/>
      <c r="BJ60" s="39"/>
      <c r="BK60" s="39"/>
      <c r="BL60" s="39"/>
      <c r="BM60" s="113"/>
      <c r="BN60" s="47"/>
      <c r="BO60" s="48"/>
      <c r="BP60" s="48"/>
      <c r="BQ60" s="48"/>
      <c r="BR60" s="48"/>
      <c r="BS60" s="48"/>
      <c r="BT60" s="48"/>
      <c r="BU60" s="48"/>
      <c r="BV60" s="48"/>
      <c r="BW60" s="48"/>
      <c r="BX60" s="47"/>
      <c r="BY60" s="62">
        <f t="shared" si="397"/>
        <v>0</v>
      </c>
      <c r="BZ60" s="51"/>
      <c r="CA60" s="56"/>
      <c r="CB60" s="55"/>
      <c r="CC60" s="56"/>
      <c r="CD60" s="55"/>
      <c r="CE60" s="56"/>
      <c r="CF60" s="55"/>
      <c r="CG60" s="56"/>
      <c r="CH60" s="55"/>
      <c r="CI60" s="56"/>
      <c r="CJ60" s="56"/>
      <c r="CK60" s="56"/>
      <c r="CL60" s="55"/>
      <c r="CM60" s="56"/>
      <c r="CN60" s="55"/>
      <c r="CO60" s="56"/>
      <c r="CP60" s="55"/>
      <c r="CQ60" s="63"/>
      <c r="CR60" s="55"/>
      <c r="CS60" s="56"/>
      <c r="CT60" s="55"/>
      <c r="CU60" s="56"/>
      <c r="CV60" s="55"/>
      <c r="CW60" s="56"/>
      <c r="CX60" s="55"/>
      <c r="CY60" s="56"/>
      <c r="CZ60" s="55"/>
      <c r="DA60" s="56"/>
      <c r="DB60" s="55"/>
      <c r="DC60" s="56"/>
      <c r="DD60" s="55"/>
      <c r="DE60" s="56"/>
      <c r="DF60" s="55"/>
      <c r="DG60" s="56"/>
      <c r="DH60" s="55"/>
      <c r="DI60" s="56"/>
      <c r="DJ60" s="55"/>
      <c r="DK60" s="56"/>
      <c r="DL60" s="55"/>
      <c r="DM60" s="56"/>
      <c r="DN60" s="55"/>
      <c r="DO60" s="56"/>
      <c r="DP60" s="55"/>
      <c r="DQ60" s="56"/>
      <c r="DR60" s="56"/>
      <c r="DS60" s="84">
        <f t="shared" si="348"/>
        <v>0</v>
      </c>
      <c r="DT60" s="84">
        <f t="shared" si="349"/>
        <v>0</v>
      </c>
      <c r="DU60" s="39"/>
      <c r="DV60" s="39"/>
      <c r="DW60" s="39"/>
      <c r="DX60" s="39"/>
      <c r="DY60" s="113"/>
      <c r="DZ60" s="47"/>
      <c r="EA60" s="48"/>
      <c r="EB60" s="48"/>
      <c r="EC60" s="48"/>
      <c r="ED60" s="48"/>
      <c r="EE60" s="48"/>
      <c r="EF60" s="48"/>
      <c r="EG60" s="48"/>
      <c r="EH60" s="48"/>
      <c r="EI60" s="48"/>
      <c r="EJ60" s="47">
        <f t="shared" si="350"/>
        <v>0</v>
      </c>
      <c r="EK60" s="62">
        <f t="shared" si="351"/>
        <v>0</v>
      </c>
      <c r="EL60" s="51">
        <f t="shared" si="398"/>
        <v>0</v>
      </c>
      <c r="EM60" s="56">
        <f t="shared" si="352"/>
        <v>0</v>
      </c>
      <c r="EN60" s="55">
        <f t="shared" si="353"/>
        <v>0</v>
      </c>
      <c r="EO60" s="56">
        <f t="shared" si="354"/>
        <v>0</v>
      </c>
      <c r="EP60" s="55">
        <f t="shared" si="355"/>
        <v>0</v>
      </c>
      <c r="EQ60" s="56">
        <f t="shared" si="356"/>
        <v>0</v>
      </c>
      <c r="ER60" s="55">
        <f t="shared" si="357"/>
        <v>0</v>
      </c>
      <c r="ES60" s="56">
        <f t="shared" si="358"/>
        <v>0</v>
      </c>
      <c r="ET60" s="55">
        <f t="shared" si="359"/>
        <v>0</v>
      </c>
      <c r="EU60" s="56">
        <f t="shared" si="360"/>
        <v>0</v>
      </c>
      <c r="EV60" s="56">
        <f t="shared" si="361"/>
        <v>0</v>
      </c>
      <c r="EW60" s="56">
        <f t="shared" si="362"/>
        <v>0</v>
      </c>
      <c r="EX60" s="55">
        <f t="shared" si="363"/>
        <v>0</v>
      </c>
      <c r="EY60" s="56">
        <f t="shared" si="364"/>
        <v>0</v>
      </c>
      <c r="EZ60" s="55">
        <f t="shared" si="365"/>
        <v>0</v>
      </c>
      <c r="FA60" s="56">
        <f t="shared" si="366"/>
        <v>0</v>
      </c>
      <c r="FB60" s="55">
        <f t="shared" si="367"/>
        <v>0</v>
      </c>
      <c r="FC60" s="63">
        <f t="shared" si="368"/>
        <v>0</v>
      </c>
      <c r="FD60" s="55">
        <f t="shared" si="369"/>
        <v>0</v>
      </c>
      <c r="FE60" s="56">
        <f t="shared" si="370"/>
        <v>0</v>
      </c>
      <c r="FF60" s="55">
        <f t="shared" si="371"/>
        <v>0</v>
      </c>
      <c r="FG60" s="56">
        <f t="shared" si="372"/>
        <v>0</v>
      </c>
      <c r="FH60" s="55">
        <f t="shared" si="373"/>
        <v>0</v>
      </c>
      <c r="FI60" s="56">
        <f t="shared" si="374"/>
        <v>0</v>
      </c>
      <c r="FJ60" s="55">
        <f t="shared" si="375"/>
        <v>0</v>
      </c>
      <c r="FK60" s="56">
        <f t="shared" si="376"/>
        <v>0</v>
      </c>
      <c r="FL60" s="55">
        <f t="shared" si="377"/>
        <v>0</v>
      </c>
      <c r="FM60" s="56">
        <f t="shared" si="378"/>
        <v>0</v>
      </c>
      <c r="FN60" s="55">
        <f t="shared" si="379"/>
        <v>0</v>
      </c>
      <c r="FO60" s="56">
        <f t="shared" si="380"/>
        <v>0</v>
      </c>
      <c r="FP60" s="55">
        <f t="shared" si="381"/>
        <v>0</v>
      </c>
      <c r="FQ60" s="56">
        <f t="shared" si="382"/>
        <v>0</v>
      </c>
      <c r="FR60" s="55"/>
      <c r="FS60" s="56">
        <f t="shared" si="382"/>
        <v>0</v>
      </c>
      <c r="FT60" s="55">
        <f t="shared" si="383"/>
        <v>0</v>
      </c>
      <c r="FU60" s="56">
        <f t="shared" si="384"/>
        <v>0</v>
      </c>
      <c r="FV60" s="55">
        <f t="shared" si="385"/>
        <v>0</v>
      </c>
      <c r="FW60" s="56">
        <f t="shared" si="386"/>
        <v>0</v>
      </c>
      <c r="FX60" s="55">
        <f t="shared" si="387"/>
        <v>0</v>
      </c>
      <c r="FY60" s="56">
        <f t="shared" si="388"/>
        <v>0</v>
      </c>
      <c r="FZ60" s="55">
        <f t="shared" si="389"/>
        <v>0</v>
      </c>
      <c r="GA60" s="56">
        <f t="shared" si="390"/>
        <v>0</v>
      </c>
      <c r="GB60" s="55">
        <f t="shared" si="391"/>
        <v>0</v>
      </c>
      <c r="GC60" s="56">
        <f t="shared" si="392"/>
        <v>0</v>
      </c>
      <c r="GD60" s="56">
        <f t="shared" si="393"/>
        <v>0</v>
      </c>
      <c r="GE60" s="84">
        <f t="shared" si="394"/>
        <v>0</v>
      </c>
      <c r="GF60" s="84">
        <f t="shared" si="395"/>
        <v>0</v>
      </c>
      <c r="GG60" s="39"/>
      <c r="GH60" s="39"/>
      <c r="GI60" s="39"/>
      <c r="GJ60" s="39"/>
      <c r="GL60" s="8"/>
      <c r="GM60" s="8"/>
      <c r="GN60" s="1"/>
      <c r="GO60" s="9"/>
      <c r="GP60" s="23"/>
      <c r="GQ60" s="4"/>
      <c r="GR60" s="34"/>
    </row>
    <row r="61" spans="1:200" ht="24.75" hidden="1" customHeight="1" x14ac:dyDescent="0.3">
      <c r="A61" s="113"/>
      <c r="B61" s="3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98">
        <f t="shared" si="396"/>
        <v>0</v>
      </c>
      <c r="N61" s="94"/>
      <c r="O61" s="58"/>
      <c r="P61" s="97"/>
      <c r="Q61" s="58"/>
      <c r="R61" s="97"/>
      <c r="S61" s="58"/>
      <c r="T61" s="97"/>
      <c r="U61" s="58"/>
      <c r="V61" s="97"/>
      <c r="W61" s="58"/>
      <c r="X61" s="58"/>
      <c r="Y61" s="58"/>
      <c r="Z61" s="97"/>
      <c r="AA61" s="58"/>
      <c r="AB61" s="97"/>
      <c r="AC61" s="58"/>
      <c r="AD61" s="97"/>
      <c r="AE61" s="99"/>
      <c r="AF61" s="97"/>
      <c r="AG61" s="58"/>
      <c r="AH61" s="97"/>
      <c r="AI61" s="58"/>
      <c r="AJ61" s="97"/>
      <c r="AK61" s="58"/>
      <c r="AL61" s="97"/>
      <c r="AM61" s="58"/>
      <c r="AN61" s="97"/>
      <c r="AO61" s="58"/>
      <c r="AP61" s="97"/>
      <c r="AQ61" s="58"/>
      <c r="AR61" s="97"/>
      <c r="AS61" s="58"/>
      <c r="AT61" s="97"/>
      <c r="AU61" s="58"/>
      <c r="AV61" s="97"/>
      <c r="AW61" s="58"/>
      <c r="AX61" s="97"/>
      <c r="AY61" s="58"/>
      <c r="AZ61" s="97"/>
      <c r="BA61" s="58"/>
      <c r="BB61" s="97"/>
      <c r="BC61" s="58"/>
      <c r="BD61" s="97"/>
      <c r="BE61" s="58"/>
      <c r="BF61" s="58"/>
      <c r="BG61" s="58">
        <f t="shared" si="37"/>
        <v>0</v>
      </c>
      <c r="BH61" s="58">
        <f t="shared" si="328"/>
        <v>0</v>
      </c>
      <c r="BI61" s="39"/>
      <c r="BJ61" s="39"/>
      <c r="BK61" s="39"/>
      <c r="BL61" s="39"/>
      <c r="BM61" s="113"/>
      <c r="BN61" s="39"/>
      <c r="BO61" s="69"/>
      <c r="BP61" s="69"/>
      <c r="BQ61" s="69"/>
      <c r="BR61" s="69"/>
      <c r="BS61" s="69"/>
      <c r="BT61" s="69"/>
      <c r="BU61" s="69"/>
      <c r="BV61" s="69"/>
      <c r="BW61" s="69"/>
      <c r="BX61" s="45"/>
      <c r="BY61" s="62">
        <f t="shared" si="397"/>
        <v>0</v>
      </c>
      <c r="BZ61" s="51"/>
      <c r="CA61" s="56"/>
      <c r="CB61" s="55"/>
      <c r="CC61" s="56"/>
      <c r="CD61" s="55"/>
      <c r="CE61" s="56"/>
      <c r="CF61" s="55"/>
      <c r="CG61" s="56"/>
      <c r="CH61" s="55"/>
      <c r="CI61" s="56"/>
      <c r="CJ61" s="56"/>
      <c r="CK61" s="56"/>
      <c r="CL61" s="55"/>
      <c r="CM61" s="56"/>
      <c r="CN61" s="55"/>
      <c r="CO61" s="56"/>
      <c r="CP61" s="55"/>
      <c r="CQ61" s="63"/>
      <c r="CR61" s="55"/>
      <c r="CS61" s="56"/>
      <c r="CT61" s="55"/>
      <c r="CU61" s="56"/>
      <c r="CV61" s="55"/>
      <c r="CW61" s="56"/>
      <c r="CX61" s="55"/>
      <c r="CY61" s="56"/>
      <c r="CZ61" s="55"/>
      <c r="DA61" s="56"/>
      <c r="DB61" s="55"/>
      <c r="DC61" s="56"/>
      <c r="DD61" s="55"/>
      <c r="DE61" s="56"/>
      <c r="DF61" s="55"/>
      <c r="DG61" s="56"/>
      <c r="DH61" s="55"/>
      <c r="DI61" s="56"/>
      <c r="DJ61" s="55"/>
      <c r="DK61" s="56"/>
      <c r="DL61" s="55"/>
      <c r="DM61" s="56"/>
      <c r="DN61" s="55"/>
      <c r="DO61" s="56"/>
      <c r="DP61" s="55"/>
      <c r="DQ61" s="56"/>
      <c r="DR61" s="56"/>
      <c r="DS61" s="84">
        <f t="shared" si="348"/>
        <v>0</v>
      </c>
      <c r="DT61" s="84">
        <f t="shared" si="349"/>
        <v>0</v>
      </c>
      <c r="DU61" s="39"/>
      <c r="DV61" s="39"/>
      <c r="DW61" s="39"/>
      <c r="DX61" s="39"/>
      <c r="DY61" s="113"/>
      <c r="DZ61" s="39"/>
      <c r="EA61" s="69"/>
      <c r="EB61" s="69"/>
      <c r="EC61" s="69"/>
      <c r="ED61" s="69"/>
      <c r="EE61" s="69"/>
      <c r="EF61" s="69"/>
      <c r="EG61" s="69"/>
      <c r="EH61" s="69"/>
      <c r="EI61" s="69"/>
      <c r="EJ61" s="45">
        <f t="shared" si="350"/>
        <v>0</v>
      </c>
      <c r="EK61" s="62">
        <f t="shared" si="351"/>
        <v>0</v>
      </c>
      <c r="EL61" s="51">
        <f t="shared" si="398"/>
        <v>0</v>
      </c>
      <c r="EM61" s="56">
        <f t="shared" si="352"/>
        <v>0</v>
      </c>
      <c r="EN61" s="55">
        <f t="shared" si="353"/>
        <v>0</v>
      </c>
      <c r="EO61" s="56">
        <f t="shared" si="354"/>
        <v>0</v>
      </c>
      <c r="EP61" s="55">
        <f t="shared" si="355"/>
        <v>0</v>
      </c>
      <c r="EQ61" s="56">
        <f t="shared" si="356"/>
        <v>0</v>
      </c>
      <c r="ER61" s="55">
        <f t="shared" si="357"/>
        <v>0</v>
      </c>
      <c r="ES61" s="56">
        <f t="shared" si="358"/>
        <v>0</v>
      </c>
      <c r="ET61" s="55">
        <f t="shared" si="359"/>
        <v>0</v>
      </c>
      <c r="EU61" s="56">
        <f t="shared" si="360"/>
        <v>0</v>
      </c>
      <c r="EV61" s="56">
        <f t="shared" si="361"/>
        <v>0</v>
      </c>
      <c r="EW61" s="56">
        <f t="shared" si="362"/>
        <v>0</v>
      </c>
      <c r="EX61" s="55">
        <f t="shared" si="363"/>
        <v>0</v>
      </c>
      <c r="EY61" s="56">
        <f t="shared" si="364"/>
        <v>0</v>
      </c>
      <c r="EZ61" s="55">
        <f t="shared" si="365"/>
        <v>0</v>
      </c>
      <c r="FA61" s="56">
        <f t="shared" si="366"/>
        <v>0</v>
      </c>
      <c r="FB61" s="55">
        <f t="shared" si="367"/>
        <v>0</v>
      </c>
      <c r="FC61" s="63">
        <f t="shared" si="368"/>
        <v>0</v>
      </c>
      <c r="FD61" s="55">
        <f t="shared" si="369"/>
        <v>0</v>
      </c>
      <c r="FE61" s="56">
        <f t="shared" si="370"/>
        <v>0</v>
      </c>
      <c r="FF61" s="55">
        <f t="shared" si="371"/>
        <v>0</v>
      </c>
      <c r="FG61" s="56">
        <f t="shared" si="372"/>
        <v>0</v>
      </c>
      <c r="FH61" s="55">
        <f t="shared" si="373"/>
        <v>0</v>
      </c>
      <c r="FI61" s="56">
        <f t="shared" si="374"/>
        <v>0</v>
      </c>
      <c r="FJ61" s="55">
        <f t="shared" si="375"/>
        <v>0</v>
      </c>
      <c r="FK61" s="56">
        <f t="shared" si="376"/>
        <v>0</v>
      </c>
      <c r="FL61" s="55">
        <f t="shared" si="377"/>
        <v>0</v>
      </c>
      <c r="FM61" s="56">
        <f t="shared" si="378"/>
        <v>0</v>
      </c>
      <c r="FN61" s="55">
        <f t="shared" si="379"/>
        <v>0</v>
      </c>
      <c r="FO61" s="56">
        <f t="shared" si="380"/>
        <v>0</v>
      </c>
      <c r="FP61" s="55">
        <f t="shared" si="381"/>
        <v>0</v>
      </c>
      <c r="FQ61" s="56">
        <f t="shared" si="382"/>
        <v>0</v>
      </c>
      <c r="FR61" s="55"/>
      <c r="FS61" s="56">
        <f t="shared" si="382"/>
        <v>0</v>
      </c>
      <c r="FT61" s="55">
        <f t="shared" si="383"/>
        <v>0</v>
      </c>
      <c r="FU61" s="56">
        <f t="shared" si="384"/>
        <v>0</v>
      </c>
      <c r="FV61" s="55">
        <f t="shared" si="385"/>
        <v>0</v>
      </c>
      <c r="FW61" s="56">
        <f t="shared" si="386"/>
        <v>0</v>
      </c>
      <c r="FX61" s="55">
        <f t="shared" si="387"/>
        <v>0</v>
      </c>
      <c r="FY61" s="56">
        <f t="shared" si="388"/>
        <v>0</v>
      </c>
      <c r="FZ61" s="55">
        <f t="shared" si="389"/>
        <v>0</v>
      </c>
      <c r="GA61" s="56">
        <f t="shared" si="390"/>
        <v>0</v>
      </c>
      <c r="GB61" s="55">
        <f t="shared" si="391"/>
        <v>0</v>
      </c>
      <c r="GC61" s="56">
        <f t="shared" si="392"/>
        <v>0</v>
      </c>
      <c r="GD61" s="56">
        <f t="shared" si="393"/>
        <v>0</v>
      </c>
      <c r="GE61" s="84">
        <f t="shared" si="394"/>
        <v>0</v>
      </c>
      <c r="GF61" s="84">
        <f t="shared" si="395"/>
        <v>0</v>
      </c>
      <c r="GG61" s="39"/>
      <c r="GH61" s="39"/>
      <c r="GI61" s="39"/>
      <c r="GJ61" s="39"/>
      <c r="GL61" s="8"/>
      <c r="GM61" s="8"/>
      <c r="GN61" s="1"/>
      <c r="GO61" s="9"/>
      <c r="GP61" s="23"/>
      <c r="GQ61" s="4"/>
      <c r="GR61" s="34"/>
    </row>
    <row r="62" spans="1:200" ht="24.75" hidden="1" customHeight="1" x14ac:dyDescent="0.3">
      <c r="A62" s="113"/>
      <c r="B62" s="3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98">
        <f t="shared" si="396"/>
        <v>0</v>
      </c>
      <c r="N62" s="94"/>
      <c r="O62" s="58"/>
      <c r="P62" s="97"/>
      <c r="Q62" s="58"/>
      <c r="R62" s="97"/>
      <c r="S62" s="58"/>
      <c r="T62" s="97"/>
      <c r="U62" s="58"/>
      <c r="V62" s="97"/>
      <c r="W62" s="58"/>
      <c r="X62" s="58"/>
      <c r="Y62" s="58"/>
      <c r="Z62" s="97"/>
      <c r="AA62" s="58"/>
      <c r="AB62" s="97"/>
      <c r="AC62" s="58"/>
      <c r="AD62" s="97"/>
      <c r="AE62" s="99"/>
      <c r="AF62" s="97"/>
      <c r="AG62" s="58"/>
      <c r="AH62" s="97"/>
      <c r="AI62" s="58"/>
      <c r="AJ62" s="97"/>
      <c r="AK62" s="58"/>
      <c r="AL62" s="97"/>
      <c r="AM62" s="58"/>
      <c r="AN62" s="97"/>
      <c r="AO62" s="58"/>
      <c r="AP62" s="97"/>
      <c r="AQ62" s="58"/>
      <c r="AR62" s="97"/>
      <c r="AS62" s="58"/>
      <c r="AT62" s="97"/>
      <c r="AU62" s="58"/>
      <c r="AV62" s="97"/>
      <c r="AW62" s="58"/>
      <c r="AX62" s="97"/>
      <c r="AY62" s="58"/>
      <c r="AZ62" s="97"/>
      <c r="BA62" s="58"/>
      <c r="BB62" s="97"/>
      <c r="BC62" s="58"/>
      <c r="BD62" s="97"/>
      <c r="BE62" s="58"/>
      <c r="BF62" s="58"/>
      <c r="BG62" s="58">
        <f t="shared" si="37"/>
        <v>0</v>
      </c>
      <c r="BH62" s="58">
        <f t="shared" si="328"/>
        <v>0</v>
      </c>
      <c r="BI62" s="39"/>
      <c r="BJ62" s="39"/>
      <c r="BK62" s="39"/>
      <c r="BL62" s="39"/>
      <c r="BM62" s="113"/>
      <c r="BN62" s="39"/>
      <c r="BO62" s="69"/>
      <c r="BP62" s="69"/>
      <c r="BQ62" s="69"/>
      <c r="BR62" s="69"/>
      <c r="BS62" s="69"/>
      <c r="BT62" s="69"/>
      <c r="BU62" s="69"/>
      <c r="BV62" s="69"/>
      <c r="BW62" s="69"/>
      <c r="BX62" s="45"/>
      <c r="BY62" s="62">
        <f t="shared" si="397"/>
        <v>0</v>
      </c>
      <c r="BZ62" s="51"/>
      <c r="CA62" s="56"/>
      <c r="CB62" s="55"/>
      <c r="CC62" s="56"/>
      <c r="CD62" s="55"/>
      <c r="CE62" s="56"/>
      <c r="CF62" s="55"/>
      <c r="CG62" s="56"/>
      <c r="CH62" s="55"/>
      <c r="CI62" s="56"/>
      <c r="CJ62" s="56"/>
      <c r="CK62" s="56"/>
      <c r="CL62" s="55"/>
      <c r="CM62" s="56"/>
      <c r="CN62" s="55"/>
      <c r="CO62" s="56"/>
      <c r="CP62" s="55"/>
      <c r="CQ62" s="63"/>
      <c r="CR62" s="55"/>
      <c r="CS62" s="56"/>
      <c r="CT62" s="55"/>
      <c r="CU62" s="56"/>
      <c r="CV62" s="55"/>
      <c r="CW62" s="56"/>
      <c r="CX62" s="55"/>
      <c r="CY62" s="56"/>
      <c r="CZ62" s="55"/>
      <c r="DA62" s="56"/>
      <c r="DB62" s="55"/>
      <c r="DC62" s="56"/>
      <c r="DD62" s="55"/>
      <c r="DE62" s="56"/>
      <c r="DF62" s="55"/>
      <c r="DG62" s="56"/>
      <c r="DH62" s="55"/>
      <c r="DI62" s="56"/>
      <c r="DJ62" s="55"/>
      <c r="DK62" s="56"/>
      <c r="DL62" s="55"/>
      <c r="DM62" s="56"/>
      <c r="DN62" s="55"/>
      <c r="DO62" s="56"/>
      <c r="DP62" s="55"/>
      <c r="DQ62" s="56"/>
      <c r="DR62" s="56"/>
      <c r="DS62" s="84">
        <f t="shared" si="348"/>
        <v>0</v>
      </c>
      <c r="DT62" s="84">
        <f t="shared" si="349"/>
        <v>0</v>
      </c>
      <c r="DU62" s="39"/>
      <c r="DV62" s="39"/>
      <c r="DW62" s="39"/>
      <c r="DX62" s="39"/>
      <c r="DY62" s="113"/>
      <c r="DZ62" s="39"/>
      <c r="EA62" s="69"/>
      <c r="EB62" s="69"/>
      <c r="EC62" s="69"/>
      <c r="ED62" s="69"/>
      <c r="EE62" s="69"/>
      <c r="EF62" s="69"/>
      <c r="EG62" s="69"/>
      <c r="EH62" s="69"/>
      <c r="EI62" s="69"/>
      <c r="EJ62" s="45">
        <f t="shared" si="350"/>
        <v>0</v>
      </c>
      <c r="EK62" s="62">
        <f t="shared" si="351"/>
        <v>0</v>
      </c>
      <c r="EL62" s="51">
        <f t="shared" si="398"/>
        <v>0</v>
      </c>
      <c r="EM62" s="56">
        <f t="shared" si="352"/>
        <v>0</v>
      </c>
      <c r="EN62" s="55">
        <f t="shared" si="353"/>
        <v>0</v>
      </c>
      <c r="EO62" s="56">
        <f t="shared" si="354"/>
        <v>0</v>
      </c>
      <c r="EP62" s="55">
        <f t="shared" si="355"/>
        <v>0</v>
      </c>
      <c r="EQ62" s="56">
        <f t="shared" si="356"/>
        <v>0</v>
      </c>
      <c r="ER62" s="55">
        <f t="shared" si="357"/>
        <v>0</v>
      </c>
      <c r="ES62" s="56">
        <f t="shared" si="358"/>
        <v>0</v>
      </c>
      <c r="ET62" s="55">
        <f t="shared" si="359"/>
        <v>0</v>
      </c>
      <c r="EU62" s="56">
        <f t="shared" si="360"/>
        <v>0</v>
      </c>
      <c r="EV62" s="56">
        <f t="shared" si="361"/>
        <v>0</v>
      </c>
      <c r="EW62" s="56">
        <f t="shared" si="362"/>
        <v>0</v>
      </c>
      <c r="EX62" s="55">
        <f t="shared" si="363"/>
        <v>0</v>
      </c>
      <c r="EY62" s="56">
        <f t="shared" si="364"/>
        <v>0</v>
      </c>
      <c r="EZ62" s="55">
        <f t="shared" si="365"/>
        <v>0</v>
      </c>
      <c r="FA62" s="56">
        <f t="shared" si="366"/>
        <v>0</v>
      </c>
      <c r="FB62" s="55">
        <f t="shared" si="367"/>
        <v>0</v>
      </c>
      <c r="FC62" s="63">
        <f t="shared" si="368"/>
        <v>0</v>
      </c>
      <c r="FD62" s="55">
        <f t="shared" si="369"/>
        <v>0</v>
      </c>
      <c r="FE62" s="56">
        <f t="shared" si="370"/>
        <v>0</v>
      </c>
      <c r="FF62" s="55">
        <f t="shared" si="371"/>
        <v>0</v>
      </c>
      <c r="FG62" s="56">
        <f t="shared" si="372"/>
        <v>0</v>
      </c>
      <c r="FH62" s="55">
        <f t="shared" si="373"/>
        <v>0</v>
      </c>
      <c r="FI62" s="56">
        <f t="shared" si="374"/>
        <v>0</v>
      </c>
      <c r="FJ62" s="55">
        <f t="shared" si="375"/>
        <v>0</v>
      </c>
      <c r="FK62" s="56">
        <f t="shared" si="376"/>
        <v>0</v>
      </c>
      <c r="FL62" s="55">
        <f t="shared" si="377"/>
        <v>0</v>
      </c>
      <c r="FM62" s="56">
        <f t="shared" si="378"/>
        <v>0</v>
      </c>
      <c r="FN62" s="55">
        <f t="shared" si="379"/>
        <v>0</v>
      </c>
      <c r="FO62" s="56">
        <f t="shared" si="380"/>
        <v>0</v>
      </c>
      <c r="FP62" s="55">
        <f t="shared" si="381"/>
        <v>0</v>
      </c>
      <c r="FQ62" s="56">
        <f t="shared" si="382"/>
        <v>0</v>
      </c>
      <c r="FR62" s="55"/>
      <c r="FS62" s="56">
        <f t="shared" si="382"/>
        <v>0</v>
      </c>
      <c r="FT62" s="55">
        <f t="shared" si="383"/>
        <v>0</v>
      </c>
      <c r="FU62" s="56">
        <f t="shared" si="384"/>
        <v>0</v>
      </c>
      <c r="FV62" s="55">
        <f t="shared" si="385"/>
        <v>0</v>
      </c>
      <c r="FW62" s="56">
        <f t="shared" si="386"/>
        <v>0</v>
      </c>
      <c r="FX62" s="55">
        <f t="shared" si="387"/>
        <v>0</v>
      </c>
      <c r="FY62" s="56">
        <f t="shared" si="388"/>
        <v>0</v>
      </c>
      <c r="FZ62" s="55">
        <f t="shared" si="389"/>
        <v>0</v>
      </c>
      <c r="GA62" s="56">
        <f t="shared" si="390"/>
        <v>0</v>
      </c>
      <c r="GB62" s="55">
        <f t="shared" si="391"/>
        <v>0</v>
      </c>
      <c r="GC62" s="56">
        <f t="shared" si="392"/>
        <v>0</v>
      </c>
      <c r="GD62" s="56">
        <f t="shared" si="393"/>
        <v>0</v>
      </c>
      <c r="GE62" s="84">
        <f t="shared" si="394"/>
        <v>0</v>
      </c>
      <c r="GF62" s="84">
        <f t="shared" si="395"/>
        <v>0</v>
      </c>
      <c r="GG62" s="39"/>
      <c r="GH62" s="39"/>
      <c r="GI62" s="39"/>
      <c r="GJ62" s="39"/>
      <c r="GL62" s="8"/>
      <c r="GM62" s="8"/>
      <c r="GN62" s="1"/>
      <c r="GO62" s="9"/>
      <c r="GP62" s="23"/>
      <c r="GQ62" s="4"/>
      <c r="GR62" s="34"/>
    </row>
    <row r="63" spans="1:200" ht="24.75" hidden="1" customHeight="1" x14ac:dyDescent="0.3">
      <c r="A63" s="113"/>
      <c r="B63" s="3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98">
        <f t="shared" si="396"/>
        <v>0</v>
      </c>
      <c r="N63" s="94"/>
      <c r="O63" s="58"/>
      <c r="P63" s="97"/>
      <c r="Q63" s="58"/>
      <c r="R63" s="97"/>
      <c r="S63" s="58"/>
      <c r="T63" s="97"/>
      <c r="U63" s="58"/>
      <c r="V63" s="97"/>
      <c r="W63" s="58"/>
      <c r="X63" s="58"/>
      <c r="Y63" s="58"/>
      <c r="Z63" s="97"/>
      <c r="AA63" s="58"/>
      <c r="AB63" s="97"/>
      <c r="AC63" s="58"/>
      <c r="AD63" s="97"/>
      <c r="AE63" s="99"/>
      <c r="AF63" s="97"/>
      <c r="AG63" s="58"/>
      <c r="AH63" s="97"/>
      <c r="AI63" s="58"/>
      <c r="AJ63" s="97"/>
      <c r="AK63" s="58"/>
      <c r="AL63" s="97"/>
      <c r="AM63" s="58"/>
      <c r="AN63" s="97"/>
      <c r="AO63" s="58"/>
      <c r="AP63" s="97"/>
      <c r="AQ63" s="58"/>
      <c r="AR63" s="97"/>
      <c r="AS63" s="58"/>
      <c r="AT63" s="97"/>
      <c r="AU63" s="58"/>
      <c r="AV63" s="97"/>
      <c r="AW63" s="58"/>
      <c r="AX63" s="97"/>
      <c r="AY63" s="58"/>
      <c r="AZ63" s="97"/>
      <c r="BA63" s="58"/>
      <c r="BB63" s="97"/>
      <c r="BC63" s="58"/>
      <c r="BD63" s="97"/>
      <c r="BE63" s="58"/>
      <c r="BF63" s="58"/>
      <c r="BG63" s="58">
        <f t="shared" si="37"/>
        <v>0</v>
      </c>
      <c r="BH63" s="58">
        <f t="shared" si="328"/>
        <v>0</v>
      </c>
      <c r="BI63" s="39"/>
      <c r="BJ63" s="39"/>
      <c r="BK63" s="39"/>
      <c r="BL63" s="39"/>
      <c r="BM63" s="113"/>
      <c r="BN63" s="39"/>
      <c r="BO63" s="69"/>
      <c r="BP63" s="69"/>
      <c r="BQ63" s="69"/>
      <c r="BR63" s="69"/>
      <c r="BS63" s="69"/>
      <c r="BT63" s="69"/>
      <c r="BU63" s="69"/>
      <c r="BV63" s="69"/>
      <c r="BW63" s="69"/>
      <c r="BX63" s="45"/>
      <c r="BY63" s="62">
        <f t="shared" si="397"/>
        <v>0</v>
      </c>
      <c r="BZ63" s="51"/>
      <c r="CA63" s="56"/>
      <c r="CB63" s="55"/>
      <c r="CC63" s="56"/>
      <c r="CD63" s="55"/>
      <c r="CE63" s="56"/>
      <c r="CF63" s="55"/>
      <c r="CG63" s="56"/>
      <c r="CH63" s="55"/>
      <c r="CI63" s="56"/>
      <c r="CJ63" s="56"/>
      <c r="CK63" s="56"/>
      <c r="CL63" s="55"/>
      <c r="CM63" s="56"/>
      <c r="CN63" s="55"/>
      <c r="CO63" s="56"/>
      <c r="CP63" s="55"/>
      <c r="CQ63" s="63"/>
      <c r="CR63" s="55"/>
      <c r="CS63" s="56"/>
      <c r="CT63" s="55"/>
      <c r="CU63" s="56"/>
      <c r="CV63" s="55"/>
      <c r="CW63" s="56"/>
      <c r="CX63" s="55"/>
      <c r="CY63" s="56"/>
      <c r="CZ63" s="55"/>
      <c r="DA63" s="56"/>
      <c r="DB63" s="55"/>
      <c r="DC63" s="56"/>
      <c r="DD63" s="55"/>
      <c r="DE63" s="56"/>
      <c r="DF63" s="55"/>
      <c r="DG63" s="56"/>
      <c r="DH63" s="55"/>
      <c r="DI63" s="56"/>
      <c r="DJ63" s="55"/>
      <c r="DK63" s="56"/>
      <c r="DL63" s="55"/>
      <c r="DM63" s="56"/>
      <c r="DN63" s="55"/>
      <c r="DO63" s="56"/>
      <c r="DP63" s="55"/>
      <c r="DQ63" s="56"/>
      <c r="DR63" s="56"/>
      <c r="DS63" s="84">
        <f t="shared" si="348"/>
        <v>0</v>
      </c>
      <c r="DT63" s="84">
        <f t="shared" si="349"/>
        <v>0</v>
      </c>
      <c r="DU63" s="39"/>
      <c r="DV63" s="39"/>
      <c r="DW63" s="39"/>
      <c r="DX63" s="39"/>
      <c r="DY63" s="113"/>
      <c r="DZ63" s="39"/>
      <c r="EA63" s="69"/>
      <c r="EB63" s="69"/>
      <c r="EC63" s="69"/>
      <c r="ED63" s="69"/>
      <c r="EE63" s="69"/>
      <c r="EF63" s="69"/>
      <c r="EG63" s="69"/>
      <c r="EH63" s="69"/>
      <c r="EI63" s="69"/>
      <c r="EJ63" s="45">
        <f t="shared" si="350"/>
        <v>0</v>
      </c>
      <c r="EK63" s="62">
        <f t="shared" si="351"/>
        <v>0</v>
      </c>
      <c r="EL63" s="51">
        <f t="shared" si="398"/>
        <v>0</v>
      </c>
      <c r="EM63" s="56">
        <f t="shared" si="352"/>
        <v>0</v>
      </c>
      <c r="EN63" s="55">
        <f t="shared" si="353"/>
        <v>0</v>
      </c>
      <c r="EO63" s="56">
        <f t="shared" si="354"/>
        <v>0</v>
      </c>
      <c r="EP63" s="55">
        <f t="shared" si="355"/>
        <v>0</v>
      </c>
      <c r="EQ63" s="56">
        <f t="shared" si="356"/>
        <v>0</v>
      </c>
      <c r="ER63" s="55">
        <f t="shared" si="357"/>
        <v>0</v>
      </c>
      <c r="ES63" s="56">
        <f t="shared" si="358"/>
        <v>0</v>
      </c>
      <c r="ET63" s="55">
        <f t="shared" si="359"/>
        <v>0</v>
      </c>
      <c r="EU63" s="56">
        <f t="shared" si="360"/>
        <v>0</v>
      </c>
      <c r="EV63" s="56">
        <f t="shared" si="361"/>
        <v>0</v>
      </c>
      <c r="EW63" s="56">
        <f t="shared" si="362"/>
        <v>0</v>
      </c>
      <c r="EX63" s="55">
        <f t="shared" si="363"/>
        <v>0</v>
      </c>
      <c r="EY63" s="56">
        <f t="shared" si="364"/>
        <v>0</v>
      </c>
      <c r="EZ63" s="55">
        <f t="shared" si="365"/>
        <v>0</v>
      </c>
      <c r="FA63" s="56">
        <f t="shared" si="366"/>
        <v>0</v>
      </c>
      <c r="FB63" s="55">
        <f t="shared" si="367"/>
        <v>0</v>
      </c>
      <c r="FC63" s="63">
        <f t="shared" si="368"/>
        <v>0</v>
      </c>
      <c r="FD63" s="55">
        <f t="shared" si="369"/>
        <v>0</v>
      </c>
      <c r="FE63" s="56">
        <f t="shared" si="370"/>
        <v>0</v>
      </c>
      <c r="FF63" s="55">
        <f t="shared" si="371"/>
        <v>0</v>
      </c>
      <c r="FG63" s="56">
        <f t="shared" si="372"/>
        <v>0</v>
      </c>
      <c r="FH63" s="55">
        <f t="shared" si="373"/>
        <v>0</v>
      </c>
      <c r="FI63" s="56">
        <f t="shared" si="374"/>
        <v>0</v>
      </c>
      <c r="FJ63" s="55">
        <f t="shared" si="375"/>
        <v>0</v>
      </c>
      <c r="FK63" s="56">
        <f t="shared" si="376"/>
        <v>0</v>
      </c>
      <c r="FL63" s="55">
        <f t="shared" si="377"/>
        <v>0</v>
      </c>
      <c r="FM63" s="56">
        <f t="shared" si="378"/>
        <v>0</v>
      </c>
      <c r="FN63" s="55">
        <f t="shared" si="379"/>
        <v>0</v>
      </c>
      <c r="FO63" s="56">
        <f t="shared" si="380"/>
        <v>0</v>
      </c>
      <c r="FP63" s="55">
        <f t="shared" si="381"/>
        <v>0</v>
      </c>
      <c r="FQ63" s="56">
        <f t="shared" si="382"/>
        <v>0</v>
      </c>
      <c r="FR63" s="55"/>
      <c r="FS63" s="56">
        <f t="shared" si="382"/>
        <v>0</v>
      </c>
      <c r="FT63" s="55">
        <f t="shared" si="383"/>
        <v>0</v>
      </c>
      <c r="FU63" s="56">
        <f t="shared" si="384"/>
        <v>0</v>
      </c>
      <c r="FV63" s="55">
        <f t="shared" si="385"/>
        <v>0</v>
      </c>
      <c r="FW63" s="56">
        <f t="shared" si="386"/>
        <v>0</v>
      </c>
      <c r="FX63" s="55">
        <f t="shared" si="387"/>
        <v>0</v>
      </c>
      <c r="FY63" s="56">
        <f t="shared" si="388"/>
        <v>0</v>
      </c>
      <c r="FZ63" s="55">
        <f t="shared" si="389"/>
        <v>0</v>
      </c>
      <c r="GA63" s="56">
        <f t="shared" si="390"/>
        <v>0</v>
      </c>
      <c r="GB63" s="55">
        <f t="shared" si="391"/>
        <v>0</v>
      </c>
      <c r="GC63" s="56">
        <f t="shared" si="392"/>
        <v>0</v>
      </c>
      <c r="GD63" s="56">
        <f t="shared" si="393"/>
        <v>0</v>
      </c>
      <c r="GE63" s="84">
        <f t="shared" si="394"/>
        <v>0</v>
      </c>
      <c r="GF63" s="84">
        <f t="shared" si="395"/>
        <v>0</v>
      </c>
      <c r="GG63" s="39"/>
      <c r="GH63" s="39"/>
      <c r="GI63" s="39"/>
      <c r="GJ63" s="39"/>
      <c r="GL63" s="8"/>
      <c r="GM63" s="8"/>
      <c r="GN63" s="1"/>
      <c r="GO63" s="9"/>
      <c r="GP63" s="23"/>
      <c r="GQ63" s="4"/>
      <c r="GR63" s="34"/>
    </row>
    <row r="64" spans="1:200" ht="24.75" hidden="1" customHeight="1" x14ac:dyDescent="0.3">
      <c r="A64" s="113"/>
      <c r="B64" s="3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8">
        <f t="shared" si="396"/>
        <v>0</v>
      </c>
      <c r="N64" s="94"/>
      <c r="O64" s="58"/>
      <c r="P64" s="97"/>
      <c r="Q64" s="58"/>
      <c r="R64" s="97"/>
      <c r="S64" s="58"/>
      <c r="T64" s="97"/>
      <c r="U64" s="58"/>
      <c r="V64" s="97"/>
      <c r="W64" s="58"/>
      <c r="X64" s="58"/>
      <c r="Y64" s="58"/>
      <c r="Z64" s="97"/>
      <c r="AA64" s="58"/>
      <c r="AB64" s="97"/>
      <c r="AC64" s="58"/>
      <c r="AD64" s="97"/>
      <c r="AE64" s="99"/>
      <c r="AF64" s="97"/>
      <c r="AG64" s="58"/>
      <c r="AH64" s="97"/>
      <c r="AI64" s="58"/>
      <c r="AJ64" s="97"/>
      <c r="AK64" s="58"/>
      <c r="AL64" s="97"/>
      <c r="AM64" s="58"/>
      <c r="AN64" s="97"/>
      <c r="AO64" s="58"/>
      <c r="AP64" s="97"/>
      <c r="AQ64" s="58"/>
      <c r="AR64" s="97"/>
      <c r="AS64" s="58"/>
      <c r="AT64" s="97"/>
      <c r="AU64" s="58"/>
      <c r="AV64" s="97"/>
      <c r="AW64" s="58"/>
      <c r="AX64" s="97"/>
      <c r="AY64" s="58"/>
      <c r="AZ64" s="97"/>
      <c r="BA64" s="58"/>
      <c r="BB64" s="97"/>
      <c r="BC64" s="58"/>
      <c r="BD64" s="97"/>
      <c r="BE64" s="58"/>
      <c r="BF64" s="58"/>
      <c r="BG64" s="58">
        <f t="shared" si="37"/>
        <v>0</v>
      </c>
      <c r="BH64" s="58">
        <f t="shared" si="328"/>
        <v>0</v>
      </c>
      <c r="BI64" s="39"/>
      <c r="BJ64" s="39"/>
      <c r="BK64" s="39"/>
      <c r="BL64" s="39"/>
      <c r="BM64" s="113"/>
      <c r="BN64" s="39"/>
      <c r="BO64" s="69"/>
      <c r="BP64" s="69"/>
      <c r="BQ64" s="69"/>
      <c r="BR64" s="69"/>
      <c r="BS64" s="69"/>
      <c r="BT64" s="69"/>
      <c r="BU64" s="69"/>
      <c r="BV64" s="69"/>
      <c r="BW64" s="69"/>
      <c r="BX64" s="45"/>
      <c r="BY64" s="62">
        <f t="shared" si="397"/>
        <v>0</v>
      </c>
      <c r="BZ64" s="51"/>
      <c r="CA64" s="56"/>
      <c r="CB64" s="55"/>
      <c r="CC64" s="56"/>
      <c r="CD64" s="55"/>
      <c r="CE64" s="56"/>
      <c r="CF64" s="55"/>
      <c r="CG64" s="56"/>
      <c r="CH64" s="55"/>
      <c r="CI64" s="56"/>
      <c r="CJ64" s="56"/>
      <c r="CK64" s="56"/>
      <c r="CL64" s="55"/>
      <c r="CM64" s="56"/>
      <c r="CN64" s="55"/>
      <c r="CO64" s="56"/>
      <c r="CP64" s="55"/>
      <c r="CQ64" s="63"/>
      <c r="CR64" s="55"/>
      <c r="CS64" s="56"/>
      <c r="CT64" s="55"/>
      <c r="CU64" s="56"/>
      <c r="CV64" s="55"/>
      <c r="CW64" s="56"/>
      <c r="CX64" s="55"/>
      <c r="CY64" s="56"/>
      <c r="CZ64" s="55"/>
      <c r="DA64" s="56"/>
      <c r="DB64" s="55"/>
      <c r="DC64" s="56"/>
      <c r="DD64" s="55"/>
      <c r="DE64" s="56"/>
      <c r="DF64" s="55"/>
      <c r="DG64" s="56"/>
      <c r="DH64" s="55"/>
      <c r="DI64" s="56"/>
      <c r="DJ64" s="55"/>
      <c r="DK64" s="56"/>
      <c r="DL64" s="55"/>
      <c r="DM64" s="56"/>
      <c r="DN64" s="55"/>
      <c r="DO64" s="56"/>
      <c r="DP64" s="55"/>
      <c r="DQ64" s="56"/>
      <c r="DR64" s="56"/>
      <c r="DS64" s="84">
        <f t="shared" si="348"/>
        <v>0</v>
      </c>
      <c r="DT64" s="84">
        <f t="shared" si="349"/>
        <v>0</v>
      </c>
      <c r="DU64" s="39"/>
      <c r="DV64" s="39"/>
      <c r="DW64" s="39"/>
      <c r="DX64" s="39"/>
      <c r="DY64" s="113"/>
      <c r="DZ64" s="39"/>
      <c r="EA64" s="69"/>
      <c r="EB64" s="69"/>
      <c r="EC64" s="69"/>
      <c r="ED64" s="69"/>
      <c r="EE64" s="69"/>
      <c r="EF64" s="69"/>
      <c r="EG64" s="69"/>
      <c r="EH64" s="69"/>
      <c r="EI64" s="69"/>
      <c r="EJ64" s="45">
        <f t="shared" si="350"/>
        <v>0</v>
      </c>
      <c r="EK64" s="62">
        <f t="shared" si="351"/>
        <v>0</v>
      </c>
      <c r="EL64" s="51">
        <f t="shared" si="398"/>
        <v>0</v>
      </c>
      <c r="EM64" s="56">
        <f t="shared" si="352"/>
        <v>0</v>
      </c>
      <c r="EN64" s="55">
        <f t="shared" si="353"/>
        <v>0</v>
      </c>
      <c r="EO64" s="56">
        <f t="shared" si="354"/>
        <v>0</v>
      </c>
      <c r="EP64" s="55">
        <f t="shared" si="355"/>
        <v>0</v>
      </c>
      <c r="EQ64" s="56">
        <f t="shared" si="356"/>
        <v>0</v>
      </c>
      <c r="ER64" s="55">
        <f t="shared" si="357"/>
        <v>0</v>
      </c>
      <c r="ES64" s="56">
        <f t="shared" si="358"/>
        <v>0</v>
      </c>
      <c r="ET64" s="55">
        <f t="shared" si="359"/>
        <v>0</v>
      </c>
      <c r="EU64" s="56">
        <f t="shared" si="360"/>
        <v>0</v>
      </c>
      <c r="EV64" s="56">
        <f t="shared" si="361"/>
        <v>0</v>
      </c>
      <c r="EW64" s="56">
        <f t="shared" si="362"/>
        <v>0</v>
      </c>
      <c r="EX64" s="55">
        <f t="shared" si="363"/>
        <v>0</v>
      </c>
      <c r="EY64" s="56">
        <f t="shared" si="364"/>
        <v>0</v>
      </c>
      <c r="EZ64" s="55">
        <f t="shared" si="365"/>
        <v>0</v>
      </c>
      <c r="FA64" s="56">
        <f t="shared" si="366"/>
        <v>0</v>
      </c>
      <c r="FB64" s="55">
        <f t="shared" si="367"/>
        <v>0</v>
      </c>
      <c r="FC64" s="63">
        <f t="shared" si="368"/>
        <v>0</v>
      </c>
      <c r="FD64" s="55">
        <f t="shared" si="369"/>
        <v>0</v>
      </c>
      <c r="FE64" s="56">
        <f t="shared" si="370"/>
        <v>0</v>
      </c>
      <c r="FF64" s="55">
        <f t="shared" si="371"/>
        <v>0</v>
      </c>
      <c r="FG64" s="56">
        <f t="shared" si="372"/>
        <v>0</v>
      </c>
      <c r="FH64" s="55">
        <f t="shared" si="373"/>
        <v>0</v>
      </c>
      <c r="FI64" s="56">
        <f t="shared" si="374"/>
        <v>0</v>
      </c>
      <c r="FJ64" s="55">
        <f t="shared" si="375"/>
        <v>0</v>
      </c>
      <c r="FK64" s="56">
        <f t="shared" si="376"/>
        <v>0</v>
      </c>
      <c r="FL64" s="55">
        <f t="shared" si="377"/>
        <v>0</v>
      </c>
      <c r="FM64" s="56">
        <f t="shared" si="378"/>
        <v>0</v>
      </c>
      <c r="FN64" s="55">
        <f t="shared" si="379"/>
        <v>0</v>
      </c>
      <c r="FO64" s="56">
        <f t="shared" si="380"/>
        <v>0</v>
      </c>
      <c r="FP64" s="55">
        <f t="shared" si="381"/>
        <v>0</v>
      </c>
      <c r="FQ64" s="56">
        <f t="shared" si="382"/>
        <v>0</v>
      </c>
      <c r="FR64" s="55"/>
      <c r="FS64" s="56">
        <f t="shared" si="382"/>
        <v>0</v>
      </c>
      <c r="FT64" s="55">
        <f t="shared" si="383"/>
        <v>0</v>
      </c>
      <c r="FU64" s="56">
        <f t="shared" si="384"/>
        <v>0</v>
      </c>
      <c r="FV64" s="55">
        <f t="shared" si="385"/>
        <v>0</v>
      </c>
      <c r="FW64" s="56">
        <f t="shared" si="386"/>
        <v>0</v>
      </c>
      <c r="FX64" s="55">
        <f t="shared" si="387"/>
        <v>0</v>
      </c>
      <c r="FY64" s="56">
        <f t="shared" si="388"/>
        <v>0</v>
      </c>
      <c r="FZ64" s="55">
        <f t="shared" si="389"/>
        <v>0</v>
      </c>
      <c r="GA64" s="56">
        <f t="shared" si="390"/>
        <v>0</v>
      </c>
      <c r="GB64" s="55">
        <f t="shared" si="391"/>
        <v>0</v>
      </c>
      <c r="GC64" s="56">
        <f t="shared" si="392"/>
        <v>0</v>
      </c>
      <c r="GD64" s="56">
        <f t="shared" si="393"/>
        <v>0</v>
      </c>
      <c r="GE64" s="84">
        <f t="shared" si="394"/>
        <v>0</v>
      </c>
      <c r="GF64" s="84">
        <f t="shared" si="395"/>
        <v>0</v>
      </c>
      <c r="GG64" s="39"/>
      <c r="GH64" s="39"/>
      <c r="GI64" s="39"/>
      <c r="GJ64" s="39"/>
      <c r="GL64" s="8"/>
      <c r="GM64" s="8"/>
      <c r="GN64" s="4"/>
      <c r="GO64" s="4"/>
      <c r="GP64" s="24"/>
      <c r="GQ64" s="4"/>
      <c r="GR64" s="34"/>
    </row>
    <row r="65" spans="1:200" ht="24.75" hidden="1" customHeight="1" x14ac:dyDescent="0.3">
      <c r="A65" s="113"/>
      <c r="B65" s="3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98">
        <f t="shared" si="396"/>
        <v>0</v>
      </c>
      <c r="N65" s="94"/>
      <c r="O65" s="58"/>
      <c r="P65" s="97"/>
      <c r="Q65" s="58"/>
      <c r="R65" s="97"/>
      <c r="S65" s="58"/>
      <c r="T65" s="97"/>
      <c r="U65" s="58"/>
      <c r="V65" s="97"/>
      <c r="W65" s="58"/>
      <c r="X65" s="58"/>
      <c r="Y65" s="58"/>
      <c r="Z65" s="97"/>
      <c r="AA65" s="58"/>
      <c r="AB65" s="97"/>
      <c r="AC65" s="58"/>
      <c r="AD65" s="97"/>
      <c r="AE65" s="99"/>
      <c r="AF65" s="97"/>
      <c r="AG65" s="58"/>
      <c r="AH65" s="97"/>
      <c r="AI65" s="58"/>
      <c r="AJ65" s="97"/>
      <c r="AK65" s="58"/>
      <c r="AL65" s="97"/>
      <c r="AM65" s="58"/>
      <c r="AN65" s="97"/>
      <c r="AO65" s="58"/>
      <c r="AP65" s="97"/>
      <c r="AQ65" s="58"/>
      <c r="AR65" s="97"/>
      <c r="AS65" s="58"/>
      <c r="AT65" s="97"/>
      <c r="AU65" s="58"/>
      <c r="AV65" s="97"/>
      <c r="AW65" s="58"/>
      <c r="AX65" s="97"/>
      <c r="AY65" s="58"/>
      <c r="AZ65" s="97"/>
      <c r="BA65" s="58"/>
      <c r="BB65" s="97"/>
      <c r="BC65" s="58"/>
      <c r="BD65" s="97"/>
      <c r="BE65" s="58"/>
      <c r="BF65" s="58"/>
      <c r="BG65" s="58">
        <f t="shared" si="37"/>
        <v>0</v>
      </c>
      <c r="BH65" s="58">
        <f t="shared" si="328"/>
        <v>0</v>
      </c>
      <c r="BI65" s="39"/>
      <c r="BJ65" s="39"/>
      <c r="BK65" s="39"/>
      <c r="BL65" s="39"/>
      <c r="BM65" s="113"/>
      <c r="BN65" s="39"/>
      <c r="BO65" s="69"/>
      <c r="BP65" s="69"/>
      <c r="BQ65" s="69"/>
      <c r="BR65" s="69"/>
      <c r="BS65" s="69"/>
      <c r="BT65" s="69"/>
      <c r="BU65" s="69"/>
      <c r="BV65" s="69"/>
      <c r="BW65" s="69"/>
      <c r="BX65" s="45"/>
      <c r="BY65" s="62">
        <f t="shared" si="397"/>
        <v>0</v>
      </c>
      <c r="BZ65" s="51"/>
      <c r="CA65" s="56"/>
      <c r="CB65" s="55"/>
      <c r="CC65" s="56"/>
      <c r="CD65" s="55"/>
      <c r="CE65" s="56"/>
      <c r="CF65" s="55"/>
      <c r="CG65" s="56"/>
      <c r="CH65" s="55"/>
      <c r="CI65" s="56"/>
      <c r="CJ65" s="56"/>
      <c r="CK65" s="56"/>
      <c r="CL65" s="55"/>
      <c r="CM65" s="56"/>
      <c r="CN65" s="55"/>
      <c r="CO65" s="56"/>
      <c r="CP65" s="55"/>
      <c r="CQ65" s="63"/>
      <c r="CR65" s="55"/>
      <c r="CS65" s="56"/>
      <c r="CT65" s="55"/>
      <c r="CU65" s="56"/>
      <c r="CV65" s="55"/>
      <c r="CW65" s="56"/>
      <c r="CX65" s="55"/>
      <c r="CY65" s="56"/>
      <c r="CZ65" s="55"/>
      <c r="DA65" s="56"/>
      <c r="DB65" s="55"/>
      <c r="DC65" s="56"/>
      <c r="DD65" s="55"/>
      <c r="DE65" s="56"/>
      <c r="DF65" s="55"/>
      <c r="DG65" s="56"/>
      <c r="DH65" s="55"/>
      <c r="DI65" s="56"/>
      <c r="DJ65" s="55"/>
      <c r="DK65" s="56"/>
      <c r="DL65" s="55"/>
      <c r="DM65" s="56"/>
      <c r="DN65" s="55"/>
      <c r="DO65" s="56"/>
      <c r="DP65" s="55"/>
      <c r="DQ65" s="56"/>
      <c r="DR65" s="56"/>
      <c r="DS65" s="84">
        <f t="shared" si="348"/>
        <v>0</v>
      </c>
      <c r="DT65" s="84">
        <f t="shared" si="349"/>
        <v>0</v>
      </c>
      <c r="DU65" s="39"/>
      <c r="DV65" s="39"/>
      <c r="DW65" s="39"/>
      <c r="DX65" s="39"/>
      <c r="DY65" s="113"/>
      <c r="DZ65" s="39"/>
      <c r="EA65" s="69"/>
      <c r="EB65" s="69"/>
      <c r="EC65" s="69"/>
      <c r="ED65" s="69"/>
      <c r="EE65" s="69"/>
      <c r="EF65" s="69"/>
      <c r="EG65" s="69"/>
      <c r="EH65" s="69"/>
      <c r="EI65" s="69"/>
      <c r="EJ65" s="45">
        <f t="shared" si="350"/>
        <v>0</v>
      </c>
      <c r="EK65" s="62">
        <f t="shared" si="351"/>
        <v>0</v>
      </c>
      <c r="EL65" s="51">
        <f t="shared" si="398"/>
        <v>0</v>
      </c>
      <c r="EM65" s="56">
        <f t="shared" si="352"/>
        <v>0</v>
      </c>
      <c r="EN65" s="55">
        <f t="shared" si="353"/>
        <v>0</v>
      </c>
      <c r="EO65" s="56">
        <f t="shared" si="354"/>
        <v>0</v>
      </c>
      <c r="EP65" s="55">
        <f t="shared" si="355"/>
        <v>0</v>
      </c>
      <c r="EQ65" s="56">
        <f t="shared" si="356"/>
        <v>0</v>
      </c>
      <c r="ER65" s="55">
        <f t="shared" si="357"/>
        <v>0</v>
      </c>
      <c r="ES65" s="56">
        <f t="shared" si="358"/>
        <v>0</v>
      </c>
      <c r="ET65" s="55">
        <f t="shared" si="359"/>
        <v>0</v>
      </c>
      <c r="EU65" s="56">
        <f t="shared" si="360"/>
        <v>0</v>
      </c>
      <c r="EV65" s="56">
        <f t="shared" si="361"/>
        <v>0</v>
      </c>
      <c r="EW65" s="56">
        <f t="shared" si="362"/>
        <v>0</v>
      </c>
      <c r="EX65" s="55">
        <f t="shared" si="363"/>
        <v>0</v>
      </c>
      <c r="EY65" s="56">
        <f t="shared" si="364"/>
        <v>0</v>
      </c>
      <c r="EZ65" s="55">
        <f t="shared" si="365"/>
        <v>0</v>
      </c>
      <c r="FA65" s="56">
        <f t="shared" si="366"/>
        <v>0</v>
      </c>
      <c r="FB65" s="55">
        <f t="shared" si="367"/>
        <v>0</v>
      </c>
      <c r="FC65" s="63">
        <f t="shared" si="368"/>
        <v>0</v>
      </c>
      <c r="FD65" s="55">
        <f t="shared" si="369"/>
        <v>0</v>
      </c>
      <c r="FE65" s="56">
        <f t="shared" si="370"/>
        <v>0</v>
      </c>
      <c r="FF65" s="55">
        <f t="shared" si="371"/>
        <v>0</v>
      </c>
      <c r="FG65" s="56">
        <f t="shared" si="372"/>
        <v>0</v>
      </c>
      <c r="FH65" s="55">
        <f t="shared" si="373"/>
        <v>0</v>
      </c>
      <c r="FI65" s="56">
        <f t="shared" si="374"/>
        <v>0</v>
      </c>
      <c r="FJ65" s="55">
        <f t="shared" si="375"/>
        <v>0</v>
      </c>
      <c r="FK65" s="56">
        <f t="shared" si="376"/>
        <v>0</v>
      </c>
      <c r="FL65" s="55">
        <f t="shared" si="377"/>
        <v>0</v>
      </c>
      <c r="FM65" s="56">
        <f t="shared" si="378"/>
        <v>0</v>
      </c>
      <c r="FN65" s="55">
        <f t="shared" si="379"/>
        <v>0</v>
      </c>
      <c r="FO65" s="56">
        <f t="shared" si="380"/>
        <v>0</v>
      </c>
      <c r="FP65" s="55">
        <f t="shared" si="381"/>
        <v>0</v>
      </c>
      <c r="FQ65" s="56">
        <f t="shared" si="382"/>
        <v>0</v>
      </c>
      <c r="FR65" s="55"/>
      <c r="FS65" s="56">
        <f t="shared" si="382"/>
        <v>0</v>
      </c>
      <c r="FT65" s="55">
        <f t="shared" si="383"/>
        <v>0</v>
      </c>
      <c r="FU65" s="56">
        <f t="shared" si="384"/>
        <v>0</v>
      </c>
      <c r="FV65" s="55">
        <f t="shared" si="385"/>
        <v>0</v>
      </c>
      <c r="FW65" s="56">
        <f t="shared" si="386"/>
        <v>0</v>
      </c>
      <c r="FX65" s="55">
        <f t="shared" si="387"/>
        <v>0</v>
      </c>
      <c r="FY65" s="56">
        <f t="shared" si="388"/>
        <v>0</v>
      </c>
      <c r="FZ65" s="55">
        <f t="shared" si="389"/>
        <v>0</v>
      </c>
      <c r="GA65" s="56">
        <f t="shared" si="390"/>
        <v>0</v>
      </c>
      <c r="GB65" s="55">
        <f t="shared" si="391"/>
        <v>0</v>
      </c>
      <c r="GC65" s="56">
        <f t="shared" si="392"/>
        <v>0</v>
      </c>
      <c r="GD65" s="56">
        <f t="shared" si="393"/>
        <v>0</v>
      </c>
      <c r="GE65" s="84">
        <f t="shared" si="394"/>
        <v>0</v>
      </c>
      <c r="GF65" s="84">
        <f t="shared" si="395"/>
        <v>0</v>
      </c>
      <c r="GG65" s="39"/>
      <c r="GH65" s="39"/>
      <c r="GI65" s="39"/>
      <c r="GJ65" s="39"/>
      <c r="GL65" s="8"/>
      <c r="GM65" s="8"/>
      <c r="GN65" s="1"/>
      <c r="GO65" s="9"/>
      <c r="GP65" s="23"/>
      <c r="GQ65" s="4"/>
      <c r="GR65" s="34"/>
    </row>
    <row r="66" spans="1:200" ht="24.75" hidden="1" customHeight="1" x14ac:dyDescent="0.3">
      <c r="A66" s="113"/>
      <c r="B66" s="3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98">
        <f t="shared" si="396"/>
        <v>0</v>
      </c>
      <c r="N66" s="94"/>
      <c r="O66" s="58"/>
      <c r="P66" s="97"/>
      <c r="Q66" s="58"/>
      <c r="R66" s="97"/>
      <c r="S66" s="58"/>
      <c r="T66" s="97"/>
      <c r="U66" s="58"/>
      <c r="V66" s="97"/>
      <c r="W66" s="58"/>
      <c r="X66" s="58"/>
      <c r="Y66" s="58"/>
      <c r="Z66" s="97"/>
      <c r="AA66" s="58"/>
      <c r="AB66" s="97"/>
      <c r="AC66" s="58"/>
      <c r="AD66" s="97"/>
      <c r="AE66" s="99"/>
      <c r="AF66" s="97"/>
      <c r="AG66" s="58"/>
      <c r="AH66" s="97"/>
      <c r="AI66" s="58"/>
      <c r="AJ66" s="97"/>
      <c r="AK66" s="58"/>
      <c r="AL66" s="97"/>
      <c r="AM66" s="58"/>
      <c r="AN66" s="97"/>
      <c r="AO66" s="58"/>
      <c r="AP66" s="97"/>
      <c r="AQ66" s="58"/>
      <c r="AR66" s="97"/>
      <c r="AS66" s="58"/>
      <c r="AT66" s="97"/>
      <c r="AU66" s="58"/>
      <c r="AV66" s="97"/>
      <c r="AW66" s="58"/>
      <c r="AX66" s="97"/>
      <c r="AY66" s="58"/>
      <c r="AZ66" s="97"/>
      <c r="BA66" s="58"/>
      <c r="BB66" s="97"/>
      <c r="BC66" s="58"/>
      <c r="BD66" s="97"/>
      <c r="BE66" s="58"/>
      <c r="BF66" s="58"/>
      <c r="BG66" s="58">
        <f t="shared" si="37"/>
        <v>0</v>
      </c>
      <c r="BH66" s="58">
        <f t="shared" si="328"/>
        <v>0</v>
      </c>
      <c r="BI66" s="39"/>
      <c r="BJ66" s="39"/>
      <c r="BK66" s="39"/>
      <c r="BL66" s="39"/>
      <c r="BM66" s="113"/>
      <c r="BN66" s="39"/>
      <c r="BO66" s="69"/>
      <c r="BP66" s="69"/>
      <c r="BQ66" s="69"/>
      <c r="BR66" s="69"/>
      <c r="BS66" s="69"/>
      <c r="BT66" s="69"/>
      <c r="BU66" s="69"/>
      <c r="BV66" s="69"/>
      <c r="BW66" s="69"/>
      <c r="BX66" s="45"/>
      <c r="BY66" s="62">
        <f t="shared" si="397"/>
        <v>0</v>
      </c>
      <c r="BZ66" s="51"/>
      <c r="CA66" s="56"/>
      <c r="CB66" s="55"/>
      <c r="CC66" s="56"/>
      <c r="CD66" s="55"/>
      <c r="CE66" s="56"/>
      <c r="CF66" s="55"/>
      <c r="CG66" s="56"/>
      <c r="CH66" s="55"/>
      <c r="CI66" s="56"/>
      <c r="CJ66" s="56"/>
      <c r="CK66" s="56"/>
      <c r="CL66" s="55"/>
      <c r="CM66" s="56"/>
      <c r="CN66" s="55"/>
      <c r="CO66" s="56"/>
      <c r="CP66" s="55"/>
      <c r="CQ66" s="63"/>
      <c r="CR66" s="55"/>
      <c r="CS66" s="56"/>
      <c r="CT66" s="55"/>
      <c r="CU66" s="56"/>
      <c r="CV66" s="55"/>
      <c r="CW66" s="56"/>
      <c r="CX66" s="55"/>
      <c r="CY66" s="56"/>
      <c r="CZ66" s="55"/>
      <c r="DA66" s="56"/>
      <c r="DB66" s="55"/>
      <c r="DC66" s="56"/>
      <c r="DD66" s="55"/>
      <c r="DE66" s="56"/>
      <c r="DF66" s="55"/>
      <c r="DG66" s="56"/>
      <c r="DH66" s="55"/>
      <c r="DI66" s="56"/>
      <c r="DJ66" s="55"/>
      <c r="DK66" s="56"/>
      <c r="DL66" s="55"/>
      <c r="DM66" s="56"/>
      <c r="DN66" s="55"/>
      <c r="DO66" s="56"/>
      <c r="DP66" s="55"/>
      <c r="DQ66" s="56"/>
      <c r="DR66" s="56"/>
      <c r="DS66" s="84">
        <f t="shared" si="348"/>
        <v>0</v>
      </c>
      <c r="DT66" s="84">
        <f t="shared" si="349"/>
        <v>0</v>
      </c>
      <c r="DU66" s="39"/>
      <c r="DV66" s="39"/>
      <c r="DW66" s="39"/>
      <c r="DX66" s="39"/>
      <c r="DY66" s="113"/>
      <c r="DZ66" s="39"/>
      <c r="EA66" s="69"/>
      <c r="EB66" s="69"/>
      <c r="EC66" s="69"/>
      <c r="ED66" s="69"/>
      <c r="EE66" s="69"/>
      <c r="EF66" s="69"/>
      <c r="EG66" s="69"/>
      <c r="EH66" s="69"/>
      <c r="EI66" s="69"/>
      <c r="EJ66" s="45">
        <f t="shared" si="350"/>
        <v>0</v>
      </c>
      <c r="EK66" s="62">
        <f t="shared" si="351"/>
        <v>0</v>
      </c>
      <c r="EL66" s="51">
        <f t="shared" si="398"/>
        <v>0</v>
      </c>
      <c r="EM66" s="56">
        <f t="shared" si="352"/>
        <v>0</v>
      </c>
      <c r="EN66" s="55">
        <f t="shared" si="353"/>
        <v>0</v>
      </c>
      <c r="EO66" s="56">
        <f t="shared" si="354"/>
        <v>0</v>
      </c>
      <c r="EP66" s="55">
        <f t="shared" si="355"/>
        <v>0</v>
      </c>
      <c r="EQ66" s="56">
        <f t="shared" si="356"/>
        <v>0</v>
      </c>
      <c r="ER66" s="55">
        <f t="shared" si="357"/>
        <v>0</v>
      </c>
      <c r="ES66" s="56">
        <f t="shared" si="358"/>
        <v>0</v>
      </c>
      <c r="ET66" s="55">
        <f t="shared" si="359"/>
        <v>0</v>
      </c>
      <c r="EU66" s="56">
        <f t="shared" si="360"/>
        <v>0</v>
      </c>
      <c r="EV66" s="56">
        <f t="shared" si="361"/>
        <v>0</v>
      </c>
      <c r="EW66" s="56">
        <f t="shared" si="362"/>
        <v>0</v>
      </c>
      <c r="EX66" s="55">
        <f t="shared" si="363"/>
        <v>0</v>
      </c>
      <c r="EY66" s="56">
        <f t="shared" si="364"/>
        <v>0</v>
      </c>
      <c r="EZ66" s="55">
        <f t="shared" si="365"/>
        <v>0</v>
      </c>
      <c r="FA66" s="56">
        <f t="shared" si="366"/>
        <v>0</v>
      </c>
      <c r="FB66" s="55">
        <f t="shared" si="367"/>
        <v>0</v>
      </c>
      <c r="FC66" s="63">
        <f t="shared" si="368"/>
        <v>0</v>
      </c>
      <c r="FD66" s="55">
        <f t="shared" si="369"/>
        <v>0</v>
      </c>
      <c r="FE66" s="56">
        <f t="shared" si="370"/>
        <v>0</v>
      </c>
      <c r="FF66" s="55">
        <f t="shared" si="371"/>
        <v>0</v>
      </c>
      <c r="FG66" s="56">
        <f t="shared" si="372"/>
        <v>0</v>
      </c>
      <c r="FH66" s="55">
        <f t="shared" si="373"/>
        <v>0</v>
      </c>
      <c r="FI66" s="56">
        <f t="shared" si="374"/>
        <v>0</v>
      </c>
      <c r="FJ66" s="55">
        <f t="shared" si="375"/>
        <v>0</v>
      </c>
      <c r="FK66" s="56">
        <f t="shared" si="376"/>
        <v>0</v>
      </c>
      <c r="FL66" s="55">
        <f t="shared" si="377"/>
        <v>0</v>
      </c>
      <c r="FM66" s="56">
        <f t="shared" si="378"/>
        <v>0</v>
      </c>
      <c r="FN66" s="55">
        <f t="shared" si="379"/>
        <v>0</v>
      </c>
      <c r="FO66" s="56">
        <f t="shared" si="380"/>
        <v>0</v>
      </c>
      <c r="FP66" s="55">
        <f t="shared" si="381"/>
        <v>0</v>
      </c>
      <c r="FQ66" s="56">
        <f t="shared" si="382"/>
        <v>0</v>
      </c>
      <c r="FR66" s="55"/>
      <c r="FS66" s="56">
        <f t="shared" si="382"/>
        <v>0</v>
      </c>
      <c r="FT66" s="55">
        <f t="shared" si="383"/>
        <v>0</v>
      </c>
      <c r="FU66" s="56">
        <f t="shared" si="384"/>
        <v>0</v>
      </c>
      <c r="FV66" s="55">
        <f t="shared" si="385"/>
        <v>0</v>
      </c>
      <c r="FW66" s="56">
        <f t="shared" si="386"/>
        <v>0</v>
      </c>
      <c r="FX66" s="55">
        <f t="shared" si="387"/>
        <v>0</v>
      </c>
      <c r="FY66" s="56">
        <f t="shared" si="388"/>
        <v>0</v>
      </c>
      <c r="FZ66" s="55">
        <f t="shared" si="389"/>
        <v>0</v>
      </c>
      <c r="GA66" s="56">
        <f t="shared" si="390"/>
        <v>0</v>
      </c>
      <c r="GB66" s="55">
        <f t="shared" si="391"/>
        <v>0</v>
      </c>
      <c r="GC66" s="56">
        <f t="shared" si="392"/>
        <v>0</v>
      </c>
      <c r="GD66" s="56">
        <f t="shared" si="393"/>
        <v>0</v>
      </c>
      <c r="GE66" s="84">
        <f t="shared" si="394"/>
        <v>0</v>
      </c>
      <c r="GF66" s="84">
        <f t="shared" si="395"/>
        <v>0</v>
      </c>
      <c r="GG66" s="39"/>
      <c r="GH66" s="39"/>
      <c r="GI66" s="39"/>
      <c r="GJ66" s="39"/>
      <c r="GL66" s="8"/>
      <c r="GM66" s="8"/>
      <c r="GN66" s="1"/>
      <c r="GO66" s="9"/>
      <c r="GP66" s="23"/>
      <c r="GQ66" s="4"/>
      <c r="GR66" s="34"/>
    </row>
    <row r="67" spans="1:200" ht="24.95" customHeight="1" x14ac:dyDescent="0.3">
      <c r="A67" s="113">
        <v>5</v>
      </c>
      <c r="B67" s="66" t="s">
        <v>62</v>
      </c>
      <c r="C67" s="66" t="s">
        <v>61</v>
      </c>
      <c r="D67" s="113">
        <v>0.25</v>
      </c>
      <c r="E67" s="113"/>
      <c r="F67" s="113"/>
      <c r="G67" s="113"/>
      <c r="H67" s="113"/>
      <c r="I67" s="113"/>
      <c r="J67" s="113"/>
      <c r="K67" s="113"/>
      <c r="L67" s="113">
        <f t="shared" ref="L67:N67" si="399">SUM(L68:L72)</f>
        <v>78</v>
      </c>
      <c r="M67" s="113">
        <f t="shared" si="399"/>
        <v>78</v>
      </c>
      <c r="N67" s="113">
        <f t="shared" si="399"/>
        <v>36</v>
      </c>
      <c r="O67" s="92">
        <f>SUM(O68:O80)</f>
        <v>20</v>
      </c>
      <c r="P67" s="92">
        <f t="shared" ref="P67:BF67" si="400">SUM(P68:P81)</f>
        <v>192</v>
      </c>
      <c r="Q67" s="92">
        <f t="shared" ref="Q67:BC67" si="401">SUM(Q68:Q80)</f>
        <v>20</v>
      </c>
      <c r="R67" s="92">
        <f t="shared" si="401"/>
        <v>0</v>
      </c>
      <c r="S67" s="92">
        <f t="shared" si="401"/>
        <v>0</v>
      </c>
      <c r="T67" s="92">
        <f t="shared" si="401"/>
        <v>0</v>
      </c>
      <c r="U67" s="92">
        <f t="shared" si="401"/>
        <v>0</v>
      </c>
      <c r="V67" s="92">
        <f t="shared" si="401"/>
        <v>0</v>
      </c>
      <c r="W67" s="92">
        <f t="shared" si="401"/>
        <v>0</v>
      </c>
      <c r="X67" s="92">
        <f t="shared" si="401"/>
        <v>0</v>
      </c>
      <c r="Y67" s="92">
        <f t="shared" si="401"/>
        <v>2</v>
      </c>
      <c r="Z67" s="92">
        <f t="shared" si="401"/>
        <v>0</v>
      </c>
      <c r="AA67" s="92">
        <f t="shared" si="401"/>
        <v>0</v>
      </c>
      <c r="AB67" s="92">
        <f t="shared" si="401"/>
        <v>0</v>
      </c>
      <c r="AC67" s="92">
        <f t="shared" si="401"/>
        <v>0</v>
      </c>
      <c r="AD67" s="92">
        <f t="shared" si="401"/>
        <v>0</v>
      </c>
      <c r="AE67" s="92">
        <f t="shared" si="401"/>
        <v>0</v>
      </c>
      <c r="AF67" s="92">
        <f t="shared" si="401"/>
        <v>0</v>
      </c>
      <c r="AG67" s="92">
        <f t="shared" si="401"/>
        <v>0</v>
      </c>
      <c r="AH67" s="92">
        <f t="shared" si="401"/>
        <v>0</v>
      </c>
      <c r="AI67" s="92">
        <f t="shared" si="401"/>
        <v>0</v>
      </c>
      <c r="AJ67" s="92">
        <f t="shared" si="401"/>
        <v>0</v>
      </c>
      <c r="AK67" s="92">
        <f t="shared" si="401"/>
        <v>0</v>
      </c>
      <c r="AL67" s="92">
        <f t="shared" si="401"/>
        <v>1</v>
      </c>
      <c r="AM67" s="92">
        <f t="shared" si="401"/>
        <v>110</v>
      </c>
      <c r="AN67" s="92">
        <f t="shared" si="401"/>
        <v>0</v>
      </c>
      <c r="AO67" s="92">
        <f t="shared" si="401"/>
        <v>0</v>
      </c>
      <c r="AP67" s="92">
        <f t="shared" si="401"/>
        <v>0</v>
      </c>
      <c r="AQ67" s="92">
        <f t="shared" si="401"/>
        <v>0</v>
      </c>
      <c r="AR67" s="92">
        <f t="shared" si="401"/>
        <v>1</v>
      </c>
      <c r="AS67" s="92">
        <f t="shared" si="401"/>
        <v>4</v>
      </c>
      <c r="AT67" s="92">
        <f t="shared" si="401"/>
        <v>0</v>
      </c>
      <c r="AU67" s="92">
        <f t="shared" si="401"/>
        <v>0</v>
      </c>
      <c r="AV67" s="92">
        <f t="shared" si="401"/>
        <v>0</v>
      </c>
      <c r="AW67" s="92">
        <f t="shared" si="401"/>
        <v>0</v>
      </c>
      <c r="AX67" s="92">
        <f t="shared" si="401"/>
        <v>1</v>
      </c>
      <c r="AY67" s="92">
        <f t="shared" si="401"/>
        <v>0</v>
      </c>
      <c r="AZ67" s="92">
        <f t="shared" si="401"/>
        <v>0</v>
      </c>
      <c r="BA67" s="92">
        <f t="shared" si="401"/>
        <v>0</v>
      </c>
      <c r="BB67" s="92">
        <f t="shared" si="401"/>
        <v>0</v>
      </c>
      <c r="BC67" s="92">
        <f t="shared" si="401"/>
        <v>0</v>
      </c>
      <c r="BD67" s="113">
        <f t="shared" si="400"/>
        <v>0</v>
      </c>
      <c r="BE67" s="113">
        <f t="shared" si="400"/>
        <v>0</v>
      </c>
      <c r="BF67" s="113">
        <f t="shared" si="400"/>
        <v>0</v>
      </c>
      <c r="BG67" s="92">
        <f t="shared" ref="BG67:BH67" si="402">SUM(BG68:BG80)</f>
        <v>156</v>
      </c>
      <c r="BH67" s="92">
        <f t="shared" si="402"/>
        <v>44</v>
      </c>
      <c r="BI67" s="39"/>
      <c r="BJ67" s="39"/>
      <c r="BK67" s="39"/>
      <c r="BL67" s="39"/>
      <c r="BM67" s="113">
        <v>5</v>
      </c>
      <c r="BN67" s="66" t="s">
        <v>62</v>
      </c>
      <c r="BO67" s="66" t="s">
        <v>61</v>
      </c>
      <c r="BP67" s="113">
        <v>0.25</v>
      </c>
      <c r="BQ67" s="39"/>
      <c r="BR67" s="39"/>
      <c r="BS67" s="39"/>
      <c r="BT67" s="39"/>
      <c r="BU67" s="39"/>
      <c r="BV67" s="39"/>
      <c r="BW67" s="39"/>
      <c r="BX67" s="45">
        <f>SUM(BX68:BX69)</f>
        <v>40</v>
      </c>
      <c r="BY67" s="45">
        <f>SUM(BY68:BY69)</f>
        <v>40</v>
      </c>
      <c r="BZ67" s="39">
        <f t="shared" ref="BZ67:CB67" si="403">SUM(BZ68:BZ81)</f>
        <v>232</v>
      </c>
      <c r="CA67" s="46">
        <f>SUM(CA68:CA80)</f>
        <v>20</v>
      </c>
      <c r="CB67" s="46">
        <f t="shared" si="403"/>
        <v>170</v>
      </c>
      <c r="CC67" s="46">
        <f t="shared" ref="CC67:DT67" si="404">SUM(CC68:CC80)</f>
        <v>20</v>
      </c>
      <c r="CD67" s="46">
        <f t="shared" si="404"/>
        <v>0</v>
      </c>
      <c r="CE67" s="46">
        <f t="shared" si="404"/>
        <v>0</v>
      </c>
      <c r="CF67" s="46">
        <f t="shared" si="404"/>
        <v>0</v>
      </c>
      <c r="CG67" s="46">
        <f t="shared" si="404"/>
        <v>0</v>
      </c>
      <c r="CH67" s="46">
        <f t="shared" si="404"/>
        <v>0</v>
      </c>
      <c r="CI67" s="46">
        <f t="shared" si="404"/>
        <v>0</v>
      </c>
      <c r="CJ67" s="46">
        <f t="shared" si="404"/>
        <v>0</v>
      </c>
      <c r="CK67" s="46">
        <f t="shared" si="404"/>
        <v>2</v>
      </c>
      <c r="CL67" s="46">
        <f t="shared" si="404"/>
        <v>0</v>
      </c>
      <c r="CM67" s="46">
        <f t="shared" si="404"/>
        <v>0</v>
      </c>
      <c r="CN67" s="46">
        <f t="shared" si="404"/>
        <v>0</v>
      </c>
      <c r="CO67" s="46">
        <f t="shared" si="404"/>
        <v>0</v>
      </c>
      <c r="CP67" s="46">
        <f t="shared" si="404"/>
        <v>0</v>
      </c>
      <c r="CQ67" s="46">
        <f t="shared" si="404"/>
        <v>0</v>
      </c>
      <c r="CR67" s="46">
        <f t="shared" si="404"/>
        <v>0</v>
      </c>
      <c r="CS67" s="46">
        <f t="shared" si="404"/>
        <v>0</v>
      </c>
      <c r="CT67" s="46">
        <f t="shared" si="404"/>
        <v>0</v>
      </c>
      <c r="CU67" s="46">
        <f t="shared" si="404"/>
        <v>0</v>
      </c>
      <c r="CV67" s="46">
        <f t="shared" si="404"/>
        <v>0</v>
      </c>
      <c r="CW67" s="46">
        <f t="shared" si="404"/>
        <v>0</v>
      </c>
      <c r="CX67" s="46">
        <f t="shared" si="404"/>
        <v>0</v>
      </c>
      <c r="CY67" s="46">
        <f t="shared" si="404"/>
        <v>0</v>
      </c>
      <c r="CZ67" s="46">
        <f t="shared" si="404"/>
        <v>0</v>
      </c>
      <c r="DA67" s="46">
        <f t="shared" si="404"/>
        <v>0</v>
      </c>
      <c r="DB67" s="46">
        <f t="shared" si="404"/>
        <v>0</v>
      </c>
      <c r="DC67" s="46">
        <f t="shared" si="404"/>
        <v>0</v>
      </c>
      <c r="DD67" s="46">
        <f t="shared" si="404"/>
        <v>1</v>
      </c>
      <c r="DE67" s="46">
        <f t="shared" si="404"/>
        <v>5.333333333333333</v>
      </c>
      <c r="DF67" s="46">
        <f t="shared" si="404"/>
        <v>0</v>
      </c>
      <c r="DG67" s="46">
        <f t="shared" si="404"/>
        <v>0</v>
      </c>
      <c r="DH67" s="46">
        <f t="shared" si="404"/>
        <v>0</v>
      </c>
      <c r="DI67" s="46">
        <f t="shared" si="404"/>
        <v>0</v>
      </c>
      <c r="DJ67" s="46">
        <f t="shared" si="404"/>
        <v>0</v>
      </c>
      <c r="DK67" s="46">
        <f t="shared" si="404"/>
        <v>0</v>
      </c>
      <c r="DL67" s="46">
        <f t="shared" si="404"/>
        <v>0</v>
      </c>
      <c r="DM67" s="46">
        <f t="shared" si="404"/>
        <v>0</v>
      </c>
      <c r="DN67" s="46">
        <f t="shared" si="404"/>
        <v>0</v>
      </c>
      <c r="DO67" s="46">
        <f t="shared" si="404"/>
        <v>0</v>
      </c>
      <c r="DP67" s="46">
        <f t="shared" si="404"/>
        <v>0</v>
      </c>
      <c r="DQ67" s="46">
        <f t="shared" si="404"/>
        <v>0</v>
      </c>
      <c r="DR67" s="46">
        <f t="shared" si="404"/>
        <v>0</v>
      </c>
      <c r="DS67" s="83">
        <f t="shared" si="404"/>
        <v>47.333333333333329</v>
      </c>
      <c r="DT67" s="83">
        <f t="shared" si="404"/>
        <v>45.333333333333336</v>
      </c>
      <c r="DU67" s="39"/>
      <c r="DV67" s="39"/>
      <c r="DW67" s="39"/>
      <c r="DX67" s="39"/>
      <c r="DY67" s="113">
        <v>5</v>
      </c>
      <c r="DZ67" s="66" t="s">
        <v>62</v>
      </c>
      <c r="EA67" s="66" t="s">
        <v>61</v>
      </c>
      <c r="EB67" s="113">
        <v>0.25</v>
      </c>
      <c r="EC67" s="39"/>
      <c r="ED67" s="39"/>
      <c r="EE67" s="39"/>
      <c r="EF67" s="39"/>
      <c r="EG67" s="39"/>
      <c r="EH67" s="39"/>
      <c r="EI67" s="39"/>
      <c r="EJ67" s="45">
        <f t="shared" ref="EJ67:EN67" si="405">SUM(EJ68:EJ81)</f>
        <v>692</v>
      </c>
      <c r="EK67" s="45">
        <f t="shared" si="405"/>
        <v>692</v>
      </c>
      <c r="EL67" s="39">
        <f t="shared" si="405"/>
        <v>332</v>
      </c>
      <c r="EM67" s="46">
        <f>SUM(EM68:EM80)</f>
        <v>40</v>
      </c>
      <c r="EN67" s="46">
        <f t="shared" si="405"/>
        <v>362</v>
      </c>
      <c r="EO67" s="46">
        <f t="shared" ref="EO67:GF67" si="406">SUM(EO68:EO80)</f>
        <v>40</v>
      </c>
      <c r="EP67" s="46">
        <f t="shared" si="406"/>
        <v>0</v>
      </c>
      <c r="EQ67" s="46">
        <f t="shared" si="406"/>
        <v>0</v>
      </c>
      <c r="ER67" s="46">
        <f t="shared" si="406"/>
        <v>0</v>
      </c>
      <c r="ES67" s="46">
        <f t="shared" si="406"/>
        <v>0</v>
      </c>
      <c r="ET67" s="46">
        <f t="shared" si="406"/>
        <v>0</v>
      </c>
      <c r="EU67" s="46">
        <f t="shared" si="406"/>
        <v>0</v>
      </c>
      <c r="EV67" s="46">
        <f t="shared" si="406"/>
        <v>0</v>
      </c>
      <c r="EW67" s="46">
        <f t="shared" si="406"/>
        <v>4</v>
      </c>
      <c r="EX67" s="46">
        <f t="shared" si="406"/>
        <v>0</v>
      </c>
      <c r="EY67" s="46">
        <f t="shared" si="406"/>
        <v>0</v>
      </c>
      <c r="EZ67" s="46">
        <f t="shared" si="406"/>
        <v>0</v>
      </c>
      <c r="FA67" s="46">
        <f t="shared" si="406"/>
        <v>0</v>
      </c>
      <c r="FB67" s="46">
        <f t="shared" si="406"/>
        <v>0</v>
      </c>
      <c r="FC67" s="46">
        <f t="shared" si="406"/>
        <v>0</v>
      </c>
      <c r="FD67" s="46">
        <f t="shared" si="406"/>
        <v>0</v>
      </c>
      <c r="FE67" s="46">
        <f t="shared" si="406"/>
        <v>0</v>
      </c>
      <c r="FF67" s="46">
        <f t="shared" si="406"/>
        <v>0</v>
      </c>
      <c r="FG67" s="46">
        <f t="shared" si="406"/>
        <v>0</v>
      </c>
      <c r="FH67" s="46">
        <f t="shared" si="406"/>
        <v>0</v>
      </c>
      <c r="FI67" s="46">
        <f t="shared" si="406"/>
        <v>0</v>
      </c>
      <c r="FJ67" s="46">
        <f t="shared" si="406"/>
        <v>1</v>
      </c>
      <c r="FK67" s="46">
        <f t="shared" si="406"/>
        <v>110</v>
      </c>
      <c r="FL67" s="46">
        <f t="shared" si="406"/>
        <v>0</v>
      </c>
      <c r="FM67" s="46">
        <f t="shared" si="406"/>
        <v>0</v>
      </c>
      <c r="FN67" s="46">
        <f t="shared" si="406"/>
        <v>0</v>
      </c>
      <c r="FO67" s="46">
        <f t="shared" si="406"/>
        <v>0</v>
      </c>
      <c r="FP67" s="46">
        <f t="shared" si="406"/>
        <v>2</v>
      </c>
      <c r="FQ67" s="46">
        <f t="shared" si="406"/>
        <v>9.3333333333333321</v>
      </c>
      <c r="FR67" s="46">
        <f t="shared" si="406"/>
        <v>0</v>
      </c>
      <c r="FS67" s="46">
        <f t="shared" si="406"/>
        <v>0</v>
      </c>
      <c r="FT67" s="46">
        <f t="shared" si="406"/>
        <v>0</v>
      </c>
      <c r="FU67" s="46">
        <f t="shared" si="406"/>
        <v>0</v>
      </c>
      <c r="FV67" s="46">
        <f t="shared" si="406"/>
        <v>1</v>
      </c>
      <c r="FW67" s="46">
        <f t="shared" si="406"/>
        <v>0</v>
      </c>
      <c r="FX67" s="46">
        <f t="shared" si="406"/>
        <v>0</v>
      </c>
      <c r="FY67" s="46">
        <f t="shared" si="406"/>
        <v>0</v>
      </c>
      <c r="FZ67" s="46">
        <f t="shared" si="406"/>
        <v>0</v>
      </c>
      <c r="GA67" s="46">
        <f t="shared" si="406"/>
        <v>0</v>
      </c>
      <c r="GB67" s="46">
        <f t="shared" si="406"/>
        <v>0</v>
      </c>
      <c r="GC67" s="46">
        <f t="shared" si="406"/>
        <v>0</v>
      </c>
      <c r="GD67" s="46">
        <f t="shared" si="406"/>
        <v>0</v>
      </c>
      <c r="GE67" s="83">
        <f t="shared" si="406"/>
        <v>203.33333333333331</v>
      </c>
      <c r="GF67" s="83">
        <f t="shared" si="406"/>
        <v>89.333333333333343</v>
      </c>
      <c r="GG67" s="39"/>
      <c r="GH67" s="39"/>
      <c r="GI67" s="39"/>
      <c r="GJ67" s="39"/>
      <c r="GL67" s="8"/>
      <c r="GM67" s="8"/>
      <c r="GN67" s="7"/>
      <c r="GO67" s="7"/>
      <c r="GP67" s="24"/>
      <c r="GQ67" s="4"/>
      <c r="GR67" s="34"/>
    </row>
    <row r="68" spans="1:200" ht="24.75" hidden="1" customHeight="1" x14ac:dyDescent="0.3">
      <c r="A68" s="113"/>
      <c r="B68" s="47" t="s">
        <v>118</v>
      </c>
      <c r="C68" s="48" t="s">
        <v>95</v>
      </c>
      <c r="D68" s="57" t="s">
        <v>80</v>
      </c>
      <c r="E68" s="57" t="s">
        <v>119</v>
      </c>
      <c r="F68" s="48" t="s">
        <v>120</v>
      </c>
      <c r="G68" s="57">
        <v>3</v>
      </c>
      <c r="H68" s="48">
        <v>12</v>
      </c>
      <c r="I68" s="48">
        <v>1</v>
      </c>
      <c r="J68" s="48">
        <v>1</v>
      </c>
      <c r="K68" s="48">
        <v>1</v>
      </c>
      <c r="L68" s="48">
        <v>40</v>
      </c>
      <c r="M68" s="93">
        <f>SUM(N68+P68+R68+T68+V68)</f>
        <v>40</v>
      </c>
      <c r="N68" s="94">
        <v>20</v>
      </c>
      <c r="O68" s="58">
        <f>SUM(N68)*I68</f>
        <v>20</v>
      </c>
      <c r="P68" s="97">
        <v>20</v>
      </c>
      <c r="Q68" s="58">
        <f>J68*P68</f>
        <v>20</v>
      </c>
      <c r="R68" s="97"/>
      <c r="S68" s="58">
        <f>SUM(R68)*J68</f>
        <v>0</v>
      </c>
      <c r="T68" s="97"/>
      <c r="U68" s="58">
        <f>SUM(T68)*K68</f>
        <v>0</v>
      </c>
      <c r="V68" s="97"/>
      <c r="W68" s="58">
        <f>SUM(V68)*J68*5</f>
        <v>0</v>
      </c>
      <c r="X68" s="58">
        <f>SUM(J68*AX68*2+K68*AZ68*2)</f>
        <v>0</v>
      </c>
      <c r="Y68" s="58">
        <f t="shared" ref="Y68" si="407">SUM(L68*5/100*J68)</f>
        <v>2</v>
      </c>
      <c r="Z68" s="97"/>
      <c r="AA68" s="58"/>
      <c r="AB68" s="97"/>
      <c r="AC68" s="58">
        <f>SUM(AB68)*3*H68/5</f>
        <v>0</v>
      </c>
      <c r="AD68" s="97"/>
      <c r="AE68" s="99">
        <f>SUM(AD68*H68*(30+4))</f>
        <v>0</v>
      </c>
      <c r="AF68" s="97"/>
      <c r="AG68" s="58">
        <f>SUM(AF68*H68*3)</f>
        <v>0</v>
      </c>
      <c r="AH68" s="97"/>
      <c r="AI68" s="58">
        <f>SUM(AH68*H68/3)</f>
        <v>0</v>
      </c>
      <c r="AJ68" s="97"/>
      <c r="AK68" s="58">
        <f>SUM(AJ68*H68*2/3)</f>
        <v>0</v>
      </c>
      <c r="AL68" s="97"/>
      <c r="AM68" s="58">
        <f>SUM(AL68*H68)*2</f>
        <v>0</v>
      </c>
      <c r="AN68" s="97"/>
      <c r="AO68" s="58">
        <f>SUM(AN68*J68)</f>
        <v>0</v>
      </c>
      <c r="AP68" s="97"/>
      <c r="AQ68" s="58">
        <f>SUM(AP68*H68*2)</f>
        <v>0</v>
      </c>
      <c r="AR68" s="97">
        <v>1</v>
      </c>
      <c r="AS68" s="58">
        <f>SUM(AR68*H68/3)</f>
        <v>4</v>
      </c>
      <c r="AT68" s="97"/>
      <c r="AU68" s="58">
        <f>AT68*H68/3</f>
        <v>0</v>
      </c>
      <c r="AV68" s="97"/>
      <c r="AW68" s="58">
        <f>SUM(J68*AV68*6)</f>
        <v>0</v>
      </c>
      <c r="AX68" s="97"/>
      <c r="AY68" s="58">
        <f>AX68*H68/3</f>
        <v>0</v>
      </c>
      <c r="AZ68" s="97"/>
      <c r="BA68" s="58">
        <f>SUM(AZ68*K68*5*6)</f>
        <v>0</v>
      </c>
      <c r="BB68" s="97"/>
      <c r="BC68" s="58">
        <f>SUM(BB68*K68*4*6)</f>
        <v>0</v>
      </c>
      <c r="BD68" s="97"/>
      <c r="BE68" s="58"/>
      <c r="BF68" s="58"/>
      <c r="BG68" s="58">
        <f t="shared" si="37"/>
        <v>46</v>
      </c>
      <c r="BH68" s="58">
        <f t="shared" ref="BH68:BH80" si="408">SUM(O68+Q68+U68+W68+X68+AS68+AW68+AY68+BA68+BC68+S68+AQ68)</f>
        <v>44</v>
      </c>
      <c r="BI68" s="70"/>
      <c r="BJ68" s="47"/>
      <c r="BK68" s="47"/>
      <c r="BL68" s="47"/>
      <c r="BM68" s="113"/>
      <c r="BN68" s="47" t="s">
        <v>118</v>
      </c>
      <c r="BO68" s="48" t="s">
        <v>98</v>
      </c>
      <c r="BP68" s="57" t="s">
        <v>80</v>
      </c>
      <c r="BQ68" s="57" t="s">
        <v>107</v>
      </c>
      <c r="BR68" s="48" t="s">
        <v>124</v>
      </c>
      <c r="BS68" s="57">
        <v>2</v>
      </c>
      <c r="BT68" s="48">
        <v>16</v>
      </c>
      <c r="BU68" s="48">
        <v>1</v>
      </c>
      <c r="BV68" s="48">
        <v>1</v>
      </c>
      <c r="BW68" s="48">
        <v>2</v>
      </c>
      <c r="BX68" s="47">
        <v>40</v>
      </c>
      <c r="BY68" s="50">
        <f>SUM(BZ68+CB68+CD68+CF68+CH68)</f>
        <v>40</v>
      </c>
      <c r="BZ68" s="51">
        <v>20</v>
      </c>
      <c r="CA68" s="56">
        <f>SUM(BZ68)*BU68</f>
        <v>20</v>
      </c>
      <c r="CB68" s="55">
        <v>20</v>
      </c>
      <c r="CC68" s="56">
        <f>BV68*CB68</f>
        <v>20</v>
      </c>
      <c r="CD68" s="55"/>
      <c r="CE68" s="56">
        <f>SUM(CD68)*BV68</f>
        <v>0</v>
      </c>
      <c r="CF68" s="55"/>
      <c r="CG68" s="56">
        <f>SUM(CF68)*BW68</f>
        <v>0</v>
      </c>
      <c r="CH68" s="55"/>
      <c r="CI68" s="56">
        <f>SUM(CH68)*BV68*5</f>
        <v>0</v>
      </c>
      <c r="CJ68" s="56">
        <f>SUM(BV68*DJ68*2+BW68*DL68*2)</f>
        <v>0</v>
      </c>
      <c r="CK68" s="56">
        <f t="shared" ref="CK68" si="409">SUM(BX68*5/100*BV68)</f>
        <v>2</v>
      </c>
      <c r="CL68" s="55"/>
      <c r="CM68" s="56"/>
      <c r="CN68" s="55"/>
      <c r="CO68" s="56">
        <f>SUM(CN68)*3*BT68/5</f>
        <v>0</v>
      </c>
      <c r="CP68" s="55"/>
      <c r="CQ68" s="63">
        <f>SUM(CP68*BT68*(30+4))</f>
        <v>0</v>
      </c>
      <c r="CR68" s="55"/>
      <c r="CS68" s="56">
        <f>SUM(CR68*BT68*3)</f>
        <v>0</v>
      </c>
      <c r="CT68" s="55"/>
      <c r="CU68" s="56">
        <f>SUM(CT68*BT68/3)</f>
        <v>0</v>
      </c>
      <c r="CV68" s="55"/>
      <c r="CW68" s="56">
        <f>SUM(CV68*BT68*2/3)</f>
        <v>0</v>
      </c>
      <c r="CX68" s="55"/>
      <c r="CY68" s="56">
        <f>SUM(CX68*BT68)*2</f>
        <v>0</v>
      </c>
      <c r="CZ68" s="55"/>
      <c r="DA68" s="56">
        <f>SUM(CZ68*BV68)</f>
        <v>0</v>
      </c>
      <c r="DB68" s="55"/>
      <c r="DC68" s="56">
        <f>SUM(DB68*BT68*2)</f>
        <v>0</v>
      </c>
      <c r="DD68" s="55">
        <v>1</v>
      </c>
      <c r="DE68" s="56">
        <f>DD68*BT68/3</f>
        <v>5.333333333333333</v>
      </c>
      <c r="DF68" s="55"/>
      <c r="DG68" s="56">
        <f>DF68*BT68/3</f>
        <v>0</v>
      </c>
      <c r="DH68" s="55"/>
      <c r="DI68" s="56">
        <f>SUM(BV68*DH68*6)</f>
        <v>0</v>
      </c>
      <c r="DJ68" s="55"/>
      <c r="DK68" s="56">
        <f>DJ68*BT68/3</f>
        <v>0</v>
      </c>
      <c r="DL68" s="55"/>
      <c r="DM68" s="56">
        <f>SUM(DL68*BW68*5*6)</f>
        <v>0</v>
      </c>
      <c r="DN68" s="55"/>
      <c r="DO68" s="56">
        <f>SUM(DN68*BW68*4*6)</f>
        <v>0</v>
      </c>
      <c r="DP68" s="55"/>
      <c r="DQ68" s="56"/>
      <c r="DR68" s="56"/>
      <c r="DS68" s="84">
        <f t="shared" ref="DS68:DS80" si="410">SUM(DA68+DQ68+DO68+DM68+DK68+DI68+DE68+DC68+CW68+CY68+CU68+CS68+CQ68+CO68+CM68+CK68+CJ68+CI68+CG68+CC68+CA68+CE68+DG68)</f>
        <v>47.333333333333329</v>
      </c>
      <c r="DT68" s="84">
        <f t="shared" ref="DT68:DT80" si="411">SUM(CA68+CC68+CG68+CI68+CJ68+DE68+DI68+DK68+DM68+DO68+CE68+DC68)</f>
        <v>45.333333333333336</v>
      </c>
      <c r="DU68" s="70"/>
      <c r="DV68" s="47"/>
      <c r="DW68" s="47"/>
      <c r="DX68" s="47"/>
      <c r="DY68" s="113"/>
      <c r="DZ68" s="56"/>
      <c r="EA68" s="64"/>
      <c r="EB68" s="64"/>
      <c r="EC68" s="64"/>
      <c r="ED68" s="59"/>
      <c r="EE68" s="60"/>
      <c r="EF68" s="60"/>
      <c r="EG68" s="60"/>
      <c r="EH68" s="60"/>
      <c r="EI68" s="60"/>
      <c r="EJ68" s="52">
        <f t="shared" ref="EJ68:EJ80" si="412">SUM(L68+BX68)</f>
        <v>80</v>
      </c>
      <c r="EK68" s="62">
        <f t="shared" ref="EK68:EK80" si="413">SUM(M68+BY68)</f>
        <v>80</v>
      </c>
      <c r="EL68" s="51">
        <f t="shared" ref="EL68:EL80" si="414">SUM(N68+BZ68)</f>
        <v>40</v>
      </c>
      <c r="EM68" s="56">
        <f t="shared" ref="EM68:EM80" si="415">SUM(O68+CA68)</f>
        <v>40</v>
      </c>
      <c r="EN68" s="55">
        <f t="shared" ref="EN68:EN80" si="416">SUM(P68+CB68)</f>
        <v>40</v>
      </c>
      <c r="EO68" s="56">
        <f t="shared" ref="EO68:EO80" si="417">SUM(Q68+CC68)</f>
        <v>40</v>
      </c>
      <c r="EP68" s="55">
        <f t="shared" ref="EP68:EP80" si="418">SUM(R68+CD68)</f>
        <v>0</v>
      </c>
      <c r="EQ68" s="56">
        <f t="shared" ref="EQ68:EQ80" si="419">SUM(S68+CE68)</f>
        <v>0</v>
      </c>
      <c r="ER68" s="55">
        <f t="shared" ref="ER68:ER80" si="420">SUM(T68+CF68)</f>
        <v>0</v>
      </c>
      <c r="ES68" s="56">
        <f t="shared" ref="ES68:ES80" si="421">SUM(U68+CG68)</f>
        <v>0</v>
      </c>
      <c r="ET68" s="55">
        <f t="shared" ref="ET68:ET80" si="422">SUM(V68+CH68)</f>
        <v>0</v>
      </c>
      <c r="EU68" s="56">
        <f t="shared" ref="EU68:EU80" si="423">SUM(W68+CI68)</f>
        <v>0</v>
      </c>
      <c r="EV68" s="56">
        <f t="shared" ref="EV68:EV80" si="424">SUM(X68+CJ68)</f>
        <v>0</v>
      </c>
      <c r="EW68" s="56">
        <f t="shared" ref="EW68:EW80" si="425">SUM(Y68+CK68)</f>
        <v>4</v>
      </c>
      <c r="EX68" s="55">
        <f t="shared" ref="EX68:EX80" si="426">SUM(Z68+CL68)</f>
        <v>0</v>
      </c>
      <c r="EY68" s="56">
        <f t="shared" ref="EY68:EY80" si="427">SUM(AA68+CM68)</f>
        <v>0</v>
      </c>
      <c r="EZ68" s="55">
        <f t="shared" ref="EZ68:EZ80" si="428">SUM(AB68+CN68)</f>
        <v>0</v>
      </c>
      <c r="FA68" s="56">
        <f t="shared" ref="FA68:FA80" si="429">SUM(AC68+CO68)</f>
        <v>0</v>
      </c>
      <c r="FB68" s="55">
        <f t="shared" ref="FB68:FB80" si="430">SUM(AD68+CP68)</f>
        <v>0</v>
      </c>
      <c r="FC68" s="63">
        <f t="shared" ref="FC68:FC80" si="431">SUM(AE68+CQ68)</f>
        <v>0</v>
      </c>
      <c r="FD68" s="55">
        <f t="shared" ref="FD68:FD80" si="432">SUM(AF68+CR68)</f>
        <v>0</v>
      </c>
      <c r="FE68" s="56">
        <f t="shared" ref="FE68:FE80" si="433">SUM(AG68+CS68)</f>
        <v>0</v>
      </c>
      <c r="FF68" s="55">
        <f t="shared" ref="FF68:FF80" si="434">SUM(AH68+CT68)</f>
        <v>0</v>
      </c>
      <c r="FG68" s="56">
        <f t="shared" ref="FG68:FG80" si="435">SUM(AI68+CU68)</f>
        <v>0</v>
      </c>
      <c r="FH68" s="55">
        <f t="shared" ref="FH68:FH80" si="436">SUM(AJ68+CV68)</f>
        <v>0</v>
      </c>
      <c r="FI68" s="56">
        <f t="shared" ref="FI68:FI80" si="437">SUM(AK68+CW68)</f>
        <v>0</v>
      </c>
      <c r="FJ68" s="55">
        <f t="shared" ref="FJ68:FJ80" si="438">SUM(AL68+CX68)</f>
        <v>0</v>
      </c>
      <c r="FK68" s="56">
        <f t="shared" ref="FK68:FK80" si="439">SUM(AM68+CY68)</f>
        <v>0</v>
      </c>
      <c r="FL68" s="55">
        <f t="shared" ref="FL68:FL80" si="440">SUM(AN68+CZ68)</f>
        <v>0</v>
      </c>
      <c r="FM68" s="56">
        <f t="shared" ref="FM68:FM80" si="441">SUM(AO68+DA68)</f>
        <v>0</v>
      </c>
      <c r="FN68" s="55">
        <f t="shared" ref="FN68:FN80" si="442">SUM(AP68+DB68)</f>
        <v>0</v>
      </c>
      <c r="FO68" s="56">
        <f t="shared" ref="FO68:FO80" si="443">SUM(AQ68+DC68)</f>
        <v>0</v>
      </c>
      <c r="FP68" s="55">
        <f t="shared" ref="FP68:FP80" si="444">SUM(AR68+DD68)</f>
        <v>2</v>
      </c>
      <c r="FQ68" s="56">
        <f t="shared" ref="FQ68:FS80" si="445">SUM(AS68+DE68)</f>
        <v>9.3333333333333321</v>
      </c>
      <c r="FR68" s="55"/>
      <c r="FS68" s="56">
        <f t="shared" si="445"/>
        <v>0</v>
      </c>
      <c r="FT68" s="55">
        <f t="shared" ref="FT68:FT80" si="446">SUM(AV68+DH68)</f>
        <v>0</v>
      </c>
      <c r="FU68" s="56">
        <f t="shared" ref="FU68:FU80" si="447">SUM(AW68+DI68)</f>
        <v>0</v>
      </c>
      <c r="FV68" s="55">
        <f t="shared" ref="FV68:FV80" si="448">SUM(AX68+DJ68)</f>
        <v>0</v>
      </c>
      <c r="FW68" s="56">
        <f t="shared" ref="FW68:FW80" si="449">SUM(AY68+DK68)</f>
        <v>0</v>
      </c>
      <c r="FX68" s="55">
        <f t="shared" ref="FX68:FX80" si="450">SUM(AZ68+DL68)</f>
        <v>0</v>
      </c>
      <c r="FY68" s="56">
        <f t="shared" ref="FY68:FY80" si="451">SUM(BA68+DM68)</f>
        <v>0</v>
      </c>
      <c r="FZ68" s="55">
        <f t="shared" ref="FZ68:FZ80" si="452">SUM(BB68+DN68)</f>
        <v>0</v>
      </c>
      <c r="GA68" s="56">
        <f t="shared" ref="GA68:GA80" si="453">SUM(BC68+DO68)</f>
        <v>0</v>
      </c>
      <c r="GB68" s="55">
        <f t="shared" ref="GB68:GB80" si="454">SUM(BD68+DP68)</f>
        <v>0</v>
      </c>
      <c r="GC68" s="56">
        <f t="shared" ref="GC68:GC80" si="455">SUM(BE68+DQ68)</f>
        <v>0</v>
      </c>
      <c r="GD68" s="56">
        <f t="shared" ref="GD68:GD80" si="456">SUM(BF68+DR68)</f>
        <v>0</v>
      </c>
      <c r="GE68" s="84">
        <f t="shared" ref="GE68:GE80" si="457">SUM(BG68+DS68)</f>
        <v>93.333333333333329</v>
      </c>
      <c r="GF68" s="84">
        <f t="shared" ref="GF68:GF80" si="458">SUM(BH68+DT68)</f>
        <v>89.333333333333343</v>
      </c>
      <c r="GG68" s="70"/>
      <c r="GH68" s="47"/>
      <c r="GI68" s="47"/>
      <c r="GJ68" s="47"/>
      <c r="GL68" s="8"/>
      <c r="GM68" s="8"/>
      <c r="GN68" s="1"/>
      <c r="GO68" s="9"/>
      <c r="GP68" s="23"/>
      <c r="GQ68" s="4"/>
      <c r="GR68" s="34"/>
    </row>
    <row r="69" spans="1:200" ht="24.95" hidden="1" customHeight="1" x14ac:dyDescent="0.3">
      <c r="A69" s="113"/>
      <c r="B69" s="47" t="s">
        <v>97</v>
      </c>
      <c r="C69" s="49" t="s">
        <v>121</v>
      </c>
      <c r="D69" s="48" t="s">
        <v>80</v>
      </c>
      <c r="E69" s="48" t="s">
        <v>122</v>
      </c>
      <c r="F69" s="48" t="s">
        <v>123</v>
      </c>
      <c r="G69" s="48">
        <v>3</v>
      </c>
      <c r="H69" s="48">
        <v>55</v>
      </c>
      <c r="I69" s="48"/>
      <c r="J69" s="48"/>
      <c r="K69" s="48">
        <f>SUM(J69)*2</f>
        <v>0</v>
      </c>
      <c r="L69" s="48">
        <v>38</v>
      </c>
      <c r="M69" s="93">
        <f>SUM(N69+P69+R69+T69+V69)</f>
        <v>38</v>
      </c>
      <c r="N69" s="94">
        <v>16</v>
      </c>
      <c r="O69" s="58">
        <f>SUM(N69)*I69</f>
        <v>0</v>
      </c>
      <c r="P69" s="97">
        <v>22</v>
      </c>
      <c r="Q69" s="58">
        <f t="shared" ref="Q69" si="459">SUM(P69)*J69</f>
        <v>0</v>
      </c>
      <c r="R69" s="97"/>
      <c r="S69" s="58">
        <f t="shared" ref="S69" si="460">SUM(R69)*J69</f>
        <v>0</v>
      </c>
      <c r="T69" s="97"/>
      <c r="U69" s="58">
        <f>SUM(T69)*K69</f>
        <v>0</v>
      </c>
      <c r="V69" s="97"/>
      <c r="W69" s="58">
        <f>SUM(V69)*J69*5</f>
        <v>0</v>
      </c>
      <c r="X69" s="58">
        <f>SUM(J69*AX69*2+K69*AZ69*2)</f>
        <v>0</v>
      </c>
      <c r="Y69" s="58">
        <f t="shared" ref="Y69" si="461">SUM(L69*5/100*J69)</f>
        <v>0</v>
      </c>
      <c r="Z69" s="97"/>
      <c r="AA69" s="58"/>
      <c r="AB69" s="97"/>
      <c r="AC69" s="58">
        <f>SUM(AB69)*3*H69/5</f>
        <v>0</v>
      </c>
      <c r="AD69" s="97"/>
      <c r="AE69" s="99">
        <f>SUM(AD69*H69*(30+4))</f>
        <v>0</v>
      </c>
      <c r="AF69" s="97"/>
      <c r="AG69" s="58">
        <f>SUM(AF69*H69*3)</f>
        <v>0</v>
      </c>
      <c r="AH69" s="97"/>
      <c r="AI69" s="58">
        <f>SUM(AH69*H69/3)</f>
        <v>0</v>
      </c>
      <c r="AJ69" s="97"/>
      <c r="AK69" s="58">
        <f>SUM(AJ69*H69*2/3)</f>
        <v>0</v>
      </c>
      <c r="AL69" s="97">
        <v>1</v>
      </c>
      <c r="AM69" s="58">
        <f>SUM(AL69*H69)*2</f>
        <v>110</v>
      </c>
      <c r="AN69" s="97"/>
      <c r="AO69" s="58">
        <f>SUM(AN69*J69)</f>
        <v>0</v>
      </c>
      <c r="AP69" s="97"/>
      <c r="AQ69" s="58">
        <f>SUM(AP69*H69*2)</f>
        <v>0</v>
      </c>
      <c r="AR69" s="97"/>
      <c r="AS69" s="58">
        <f>SUM(J69*AR69*6)</f>
        <v>0</v>
      </c>
      <c r="AT69" s="97"/>
      <c r="AU69" s="58">
        <f>AT69*H69/3</f>
        <v>0</v>
      </c>
      <c r="AV69" s="97"/>
      <c r="AW69" s="58">
        <f>SUM(AV69*H69/3)</f>
        <v>0</v>
      </c>
      <c r="AX69" s="97">
        <v>1</v>
      </c>
      <c r="AY69" s="58">
        <f>AX69*J69*8</f>
        <v>0</v>
      </c>
      <c r="AZ69" s="97"/>
      <c r="BA69" s="58">
        <f>SUM(AZ69*K69*5*6)</f>
        <v>0</v>
      </c>
      <c r="BB69" s="97"/>
      <c r="BC69" s="58">
        <f>SUM(BB69*K69*4*6)</f>
        <v>0</v>
      </c>
      <c r="BD69" s="97"/>
      <c r="BE69" s="58"/>
      <c r="BF69" s="58"/>
      <c r="BG69" s="58">
        <f t="shared" si="37"/>
        <v>110</v>
      </c>
      <c r="BH69" s="58">
        <f t="shared" si="408"/>
        <v>0</v>
      </c>
      <c r="BI69" s="39"/>
      <c r="BJ69" s="39"/>
      <c r="BK69" s="39"/>
      <c r="BL69" s="39"/>
      <c r="BM69" s="113"/>
      <c r="BN69" s="56"/>
      <c r="BO69" s="58"/>
      <c r="BP69" s="58"/>
      <c r="BQ69" s="58"/>
      <c r="BR69" s="58"/>
      <c r="BS69" s="59"/>
      <c r="BT69" s="59"/>
      <c r="BU69" s="59"/>
      <c r="BV69" s="59"/>
      <c r="BW69" s="59"/>
      <c r="BX69" s="52"/>
      <c r="BY69" s="62">
        <f t="shared" ref="BY69:BY80" si="462">SUM(BZ69+CB69+CF69+CH69+DD69*2)</f>
        <v>0</v>
      </c>
      <c r="BZ69" s="51"/>
      <c r="CA69" s="56"/>
      <c r="CB69" s="55"/>
      <c r="CC69" s="56"/>
      <c r="CD69" s="55"/>
      <c r="CE69" s="56"/>
      <c r="CF69" s="55"/>
      <c r="CG69" s="56"/>
      <c r="CH69" s="55"/>
      <c r="CI69" s="56"/>
      <c r="CJ69" s="56"/>
      <c r="CK69" s="56"/>
      <c r="CL69" s="55"/>
      <c r="CM69" s="56"/>
      <c r="CN69" s="55"/>
      <c r="CO69" s="56"/>
      <c r="CP69" s="55"/>
      <c r="CQ69" s="63"/>
      <c r="CR69" s="55"/>
      <c r="CS69" s="56"/>
      <c r="CT69" s="55"/>
      <c r="CU69" s="56"/>
      <c r="CV69" s="55"/>
      <c r="CW69" s="56"/>
      <c r="CX69" s="55"/>
      <c r="CY69" s="56"/>
      <c r="CZ69" s="55"/>
      <c r="DA69" s="56"/>
      <c r="DB69" s="55"/>
      <c r="DC69" s="56"/>
      <c r="DD69" s="55"/>
      <c r="DE69" s="56"/>
      <c r="DF69" s="55"/>
      <c r="DG69" s="56"/>
      <c r="DH69" s="55"/>
      <c r="DI69" s="56"/>
      <c r="DJ69" s="55"/>
      <c r="DK69" s="56"/>
      <c r="DL69" s="55"/>
      <c r="DM69" s="56"/>
      <c r="DN69" s="55"/>
      <c r="DO69" s="56"/>
      <c r="DP69" s="55"/>
      <c r="DQ69" s="56"/>
      <c r="DR69" s="56"/>
      <c r="DS69" s="84">
        <f t="shared" si="410"/>
        <v>0</v>
      </c>
      <c r="DT69" s="84">
        <f t="shared" si="411"/>
        <v>0</v>
      </c>
      <c r="DU69" s="39"/>
      <c r="DV69" s="39"/>
      <c r="DW69" s="39"/>
      <c r="DX69" s="39"/>
      <c r="DY69" s="113"/>
      <c r="DZ69" s="56"/>
      <c r="EA69" s="58"/>
      <c r="EB69" s="58"/>
      <c r="EC69" s="58"/>
      <c r="ED69" s="58"/>
      <c r="EE69" s="59"/>
      <c r="EF69" s="59"/>
      <c r="EG69" s="59"/>
      <c r="EH69" s="59"/>
      <c r="EI69" s="59"/>
      <c r="EJ69" s="52">
        <f t="shared" si="412"/>
        <v>38</v>
      </c>
      <c r="EK69" s="62">
        <f t="shared" si="413"/>
        <v>38</v>
      </c>
      <c r="EL69" s="51">
        <f t="shared" si="414"/>
        <v>16</v>
      </c>
      <c r="EM69" s="56">
        <f t="shared" si="415"/>
        <v>0</v>
      </c>
      <c r="EN69" s="55">
        <f t="shared" si="416"/>
        <v>22</v>
      </c>
      <c r="EO69" s="56">
        <f t="shared" si="417"/>
        <v>0</v>
      </c>
      <c r="EP69" s="55">
        <f t="shared" si="418"/>
        <v>0</v>
      </c>
      <c r="EQ69" s="56">
        <f t="shared" si="419"/>
        <v>0</v>
      </c>
      <c r="ER69" s="55">
        <f t="shared" si="420"/>
        <v>0</v>
      </c>
      <c r="ES69" s="56">
        <f t="shared" si="421"/>
        <v>0</v>
      </c>
      <c r="ET69" s="55">
        <f t="shared" si="422"/>
        <v>0</v>
      </c>
      <c r="EU69" s="56">
        <f t="shared" si="423"/>
        <v>0</v>
      </c>
      <c r="EV69" s="56">
        <f t="shared" si="424"/>
        <v>0</v>
      </c>
      <c r="EW69" s="56">
        <f t="shared" si="425"/>
        <v>0</v>
      </c>
      <c r="EX69" s="55">
        <f t="shared" si="426"/>
        <v>0</v>
      </c>
      <c r="EY69" s="56">
        <f t="shared" si="427"/>
        <v>0</v>
      </c>
      <c r="EZ69" s="55">
        <f t="shared" si="428"/>
        <v>0</v>
      </c>
      <c r="FA69" s="56">
        <f t="shared" si="429"/>
        <v>0</v>
      </c>
      <c r="FB69" s="55">
        <f t="shared" si="430"/>
        <v>0</v>
      </c>
      <c r="FC69" s="63">
        <f t="shared" si="431"/>
        <v>0</v>
      </c>
      <c r="FD69" s="55">
        <f t="shared" si="432"/>
        <v>0</v>
      </c>
      <c r="FE69" s="56">
        <f t="shared" si="433"/>
        <v>0</v>
      </c>
      <c r="FF69" s="55">
        <f t="shared" si="434"/>
        <v>0</v>
      </c>
      <c r="FG69" s="56">
        <f t="shared" si="435"/>
        <v>0</v>
      </c>
      <c r="FH69" s="55">
        <f t="shared" si="436"/>
        <v>0</v>
      </c>
      <c r="FI69" s="56">
        <f t="shared" si="437"/>
        <v>0</v>
      </c>
      <c r="FJ69" s="55">
        <f t="shared" si="438"/>
        <v>1</v>
      </c>
      <c r="FK69" s="56">
        <f t="shared" si="439"/>
        <v>110</v>
      </c>
      <c r="FL69" s="55">
        <f t="shared" si="440"/>
        <v>0</v>
      </c>
      <c r="FM69" s="56">
        <f t="shared" si="441"/>
        <v>0</v>
      </c>
      <c r="FN69" s="55">
        <f t="shared" si="442"/>
        <v>0</v>
      </c>
      <c r="FO69" s="56">
        <f t="shared" si="443"/>
        <v>0</v>
      </c>
      <c r="FP69" s="55">
        <f t="shared" si="444"/>
        <v>0</v>
      </c>
      <c r="FQ69" s="56">
        <f t="shared" si="445"/>
        <v>0</v>
      </c>
      <c r="FR69" s="55"/>
      <c r="FS69" s="56">
        <f t="shared" si="445"/>
        <v>0</v>
      </c>
      <c r="FT69" s="55">
        <f t="shared" si="446"/>
        <v>0</v>
      </c>
      <c r="FU69" s="56">
        <f t="shared" si="447"/>
        <v>0</v>
      </c>
      <c r="FV69" s="55">
        <f t="shared" si="448"/>
        <v>1</v>
      </c>
      <c r="FW69" s="56">
        <f t="shared" si="449"/>
        <v>0</v>
      </c>
      <c r="FX69" s="55">
        <f t="shared" si="450"/>
        <v>0</v>
      </c>
      <c r="FY69" s="56">
        <f t="shared" si="451"/>
        <v>0</v>
      </c>
      <c r="FZ69" s="55">
        <f t="shared" si="452"/>
        <v>0</v>
      </c>
      <c r="GA69" s="56">
        <f t="shared" si="453"/>
        <v>0</v>
      </c>
      <c r="GB69" s="55">
        <f t="shared" si="454"/>
        <v>0</v>
      </c>
      <c r="GC69" s="56">
        <f t="shared" si="455"/>
        <v>0</v>
      </c>
      <c r="GD69" s="56">
        <f t="shared" si="456"/>
        <v>0</v>
      </c>
      <c r="GE69" s="84">
        <f t="shared" si="457"/>
        <v>110</v>
      </c>
      <c r="GF69" s="84">
        <f t="shared" si="458"/>
        <v>0</v>
      </c>
      <c r="GG69" s="39"/>
      <c r="GH69" s="39"/>
      <c r="GI69" s="39"/>
      <c r="GJ69" s="39"/>
      <c r="GL69" s="8"/>
      <c r="GM69" s="8"/>
      <c r="GN69" s="1"/>
      <c r="GO69" s="9"/>
      <c r="GP69" s="23"/>
      <c r="GQ69" s="4"/>
      <c r="GR69" s="34"/>
    </row>
    <row r="70" spans="1:200" ht="24.95" hidden="1" customHeight="1" x14ac:dyDescent="0.3">
      <c r="A70" s="113"/>
      <c r="B70" s="47"/>
      <c r="C70" s="48"/>
      <c r="D70" s="48"/>
      <c r="E70" s="48"/>
      <c r="F70" s="48"/>
      <c r="G70" s="48"/>
      <c r="H70" s="48"/>
      <c r="I70" s="71"/>
      <c r="J70" s="71"/>
      <c r="K70" s="71"/>
      <c r="L70" s="48"/>
      <c r="M70" s="98">
        <f t="shared" ref="M70:M80" si="463">SUM(N70+P70+T70+V70+AR70*2)</f>
        <v>0</v>
      </c>
      <c r="N70" s="94"/>
      <c r="O70" s="58"/>
      <c r="P70" s="97"/>
      <c r="Q70" s="58"/>
      <c r="R70" s="97"/>
      <c r="S70" s="58"/>
      <c r="T70" s="97"/>
      <c r="U70" s="58"/>
      <c r="V70" s="97"/>
      <c r="W70" s="58"/>
      <c r="X70" s="58"/>
      <c r="Y70" s="58"/>
      <c r="Z70" s="97"/>
      <c r="AA70" s="58"/>
      <c r="AB70" s="97"/>
      <c r="AC70" s="58"/>
      <c r="AD70" s="97"/>
      <c r="AE70" s="99"/>
      <c r="AF70" s="97"/>
      <c r="AG70" s="58"/>
      <c r="AH70" s="97"/>
      <c r="AI70" s="58"/>
      <c r="AJ70" s="97"/>
      <c r="AK70" s="58"/>
      <c r="AL70" s="97"/>
      <c r="AM70" s="58"/>
      <c r="AN70" s="97"/>
      <c r="AO70" s="58"/>
      <c r="AP70" s="97"/>
      <c r="AQ70" s="58"/>
      <c r="AR70" s="97"/>
      <c r="AS70" s="58"/>
      <c r="AT70" s="97"/>
      <c r="AU70" s="58"/>
      <c r="AV70" s="97"/>
      <c r="AW70" s="58"/>
      <c r="AX70" s="97"/>
      <c r="AY70" s="58"/>
      <c r="AZ70" s="97"/>
      <c r="BA70" s="58"/>
      <c r="BB70" s="97"/>
      <c r="BC70" s="58"/>
      <c r="BD70" s="97"/>
      <c r="BE70" s="58"/>
      <c r="BF70" s="58"/>
      <c r="BG70" s="58">
        <f t="shared" si="37"/>
        <v>0</v>
      </c>
      <c r="BH70" s="58">
        <f t="shared" si="408"/>
        <v>0</v>
      </c>
      <c r="BI70" s="39"/>
      <c r="BJ70" s="39"/>
      <c r="BK70" s="39"/>
      <c r="BL70" s="39"/>
      <c r="BM70" s="113"/>
      <c r="BN70" s="47"/>
      <c r="BO70" s="48"/>
      <c r="BP70" s="48"/>
      <c r="BQ70" s="48"/>
      <c r="BR70" s="48"/>
      <c r="BS70" s="48"/>
      <c r="BT70" s="48"/>
      <c r="BU70" s="71"/>
      <c r="BV70" s="71"/>
      <c r="BW70" s="71"/>
      <c r="BX70" s="47"/>
      <c r="BY70" s="62">
        <f t="shared" si="462"/>
        <v>0</v>
      </c>
      <c r="BZ70" s="51"/>
      <c r="CA70" s="56"/>
      <c r="CB70" s="55"/>
      <c r="CC70" s="56"/>
      <c r="CD70" s="55"/>
      <c r="CE70" s="56"/>
      <c r="CF70" s="55"/>
      <c r="CG70" s="56"/>
      <c r="CH70" s="55"/>
      <c r="CI70" s="56"/>
      <c r="CJ70" s="56"/>
      <c r="CK70" s="56"/>
      <c r="CL70" s="55"/>
      <c r="CM70" s="56"/>
      <c r="CN70" s="55"/>
      <c r="CO70" s="56"/>
      <c r="CP70" s="55"/>
      <c r="CQ70" s="63"/>
      <c r="CR70" s="55"/>
      <c r="CS70" s="56"/>
      <c r="CT70" s="55"/>
      <c r="CU70" s="56"/>
      <c r="CV70" s="55"/>
      <c r="CW70" s="56"/>
      <c r="CX70" s="55"/>
      <c r="CY70" s="56"/>
      <c r="CZ70" s="55"/>
      <c r="DA70" s="56"/>
      <c r="DB70" s="55"/>
      <c r="DC70" s="56"/>
      <c r="DD70" s="55"/>
      <c r="DE70" s="56"/>
      <c r="DF70" s="55"/>
      <c r="DG70" s="56"/>
      <c r="DH70" s="55"/>
      <c r="DI70" s="56"/>
      <c r="DJ70" s="55"/>
      <c r="DK70" s="56"/>
      <c r="DL70" s="55"/>
      <c r="DM70" s="56"/>
      <c r="DN70" s="55"/>
      <c r="DO70" s="56"/>
      <c r="DP70" s="55"/>
      <c r="DQ70" s="56"/>
      <c r="DR70" s="56"/>
      <c r="DS70" s="84">
        <f t="shared" si="410"/>
        <v>0</v>
      </c>
      <c r="DT70" s="84">
        <f t="shared" si="411"/>
        <v>0</v>
      </c>
      <c r="DU70" s="39"/>
      <c r="DV70" s="39"/>
      <c r="DW70" s="39"/>
      <c r="DX70" s="39"/>
      <c r="DY70" s="113"/>
      <c r="DZ70" s="47"/>
      <c r="EA70" s="48"/>
      <c r="EB70" s="48"/>
      <c r="EC70" s="48"/>
      <c r="ED70" s="48"/>
      <c r="EE70" s="48"/>
      <c r="EF70" s="48"/>
      <c r="EG70" s="71"/>
      <c r="EH70" s="71"/>
      <c r="EI70" s="71"/>
      <c r="EJ70" s="47">
        <f t="shared" si="412"/>
        <v>0</v>
      </c>
      <c r="EK70" s="62">
        <f t="shared" si="413"/>
        <v>0</v>
      </c>
      <c r="EL70" s="51">
        <f t="shared" si="414"/>
        <v>0</v>
      </c>
      <c r="EM70" s="56">
        <f t="shared" si="415"/>
        <v>0</v>
      </c>
      <c r="EN70" s="55">
        <f t="shared" si="416"/>
        <v>0</v>
      </c>
      <c r="EO70" s="56">
        <f t="shared" si="417"/>
        <v>0</v>
      </c>
      <c r="EP70" s="55">
        <f t="shared" si="418"/>
        <v>0</v>
      </c>
      <c r="EQ70" s="56">
        <f t="shared" si="419"/>
        <v>0</v>
      </c>
      <c r="ER70" s="55">
        <f t="shared" si="420"/>
        <v>0</v>
      </c>
      <c r="ES70" s="56">
        <f t="shared" si="421"/>
        <v>0</v>
      </c>
      <c r="ET70" s="55">
        <f t="shared" si="422"/>
        <v>0</v>
      </c>
      <c r="EU70" s="56">
        <f t="shared" si="423"/>
        <v>0</v>
      </c>
      <c r="EV70" s="56">
        <f t="shared" si="424"/>
        <v>0</v>
      </c>
      <c r="EW70" s="56">
        <f t="shared" si="425"/>
        <v>0</v>
      </c>
      <c r="EX70" s="55">
        <f t="shared" si="426"/>
        <v>0</v>
      </c>
      <c r="EY70" s="56">
        <f t="shared" si="427"/>
        <v>0</v>
      </c>
      <c r="EZ70" s="55">
        <f t="shared" si="428"/>
        <v>0</v>
      </c>
      <c r="FA70" s="56">
        <f t="shared" si="429"/>
        <v>0</v>
      </c>
      <c r="FB70" s="55">
        <f t="shared" si="430"/>
        <v>0</v>
      </c>
      <c r="FC70" s="63">
        <f t="shared" si="431"/>
        <v>0</v>
      </c>
      <c r="FD70" s="55">
        <f t="shared" si="432"/>
        <v>0</v>
      </c>
      <c r="FE70" s="56">
        <f t="shared" si="433"/>
        <v>0</v>
      </c>
      <c r="FF70" s="55">
        <f t="shared" si="434"/>
        <v>0</v>
      </c>
      <c r="FG70" s="56">
        <f t="shared" si="435"/>
        <v>0</v>
      </c>
      <c r="FH70" s="55">
        <f t="shared" si="436"/>
        <v>0</v>
      </c>
      <c r="FI70" s="56">
        <f t="shared" si="437"/>
        <v>0</v>
      </c>
      <c r="FJ70" s="55">
        <f t="shared" si="438"/>
        <v>0</v>
      </c>
      <c r="FK70" s="56">
        <f t="shared" si="439"/>
        <v>0</v>
      </c>
      <c r="FL70" s="55">
        <f t="shared" si="440"/>
        <v>0</v>
      </c>
      <c r="FM70" s="56">
        <f t="shared" si="441"/>
        <v>0</v>
      </c>
      <c r="FN70" s="55">
        <f t="shared" si="442"/>
        <v>0</v>
      </c>
      <c r="FO70" s="56">
        <f t="shared" si="443"/>
        <v>0</v>
      </c>
      <c r="FP70" s="55">
        <f t="shared" si="444"/>
        <v>0</v>
      </c>
      <c r="FQ70" s="56">
        <f t="shared" si="445"/>
        <v>0</v>
      </c>
      <c r="FR70" s="55"/>
      <c r="FS70" s="56">
        <f t="shared" si="445"/>
        <v>0</v>
      </c>
      <c r="FT70" s="55">
        <f t="shared" si="446"/>
        <v>0</v>
      </c>
      <c r="FU70" s="56">
        <f t="shared" si="447"/>
        <v>0</v>
      </c>
      <c r="FV70" s="55">
        <f t="shared" si="448"/>
        <v>0</v>
      </c>
      <c r="FW70" s="56">
        <f t="shared" si="449"/>
        <v>0</v>
      </c>
      <c r="FX70" s="55">
        <f t="shared" si="450"/>
        <v>0</v>
      </c>
      <c r="FY70" s="56">
        <f t="shared" si="451"/>
        <v>0</v>
      </c>
      <c r="FZ70" s="55">
        <f t="shared" si="452"/>
        <v>0</v>
      </c>
      <c r="GA70" s="56">
        <f t="shared" si="453"/>
        <v>0</v>
      </c>
      <c r="GB70" s="55">
        <f t="shared" si="454"/>
        <v>0</v>
      </c>
      <c r="GC70" s="56">
        <f t="shared" si="455"/>
        <v>0</v>
      </c>
      <c r="GD70" s="56">
        <f t="shared" si="456"/>
        <v>0</v>
      </c>
      <c r="GE70" s="84">
        <f t="shared" si="457"/>
        <v>0</v>
      </c>
      <c r="GF70" s="84">
        <f t="shared" si="458"/>
        <v>0</v>
      </c>
      <c r="GG70" s="39"/>
      <c r="GH70" s="39"/>
      <c r="GI70" s="39"/>
      <c r="GJ70" s="39"/>
      <c r="GL70" s="8"/>
      <c r="GM70" s="8"/>
      <c r="GN70" s="1"/>
      <c r="GO70" s="9"/>
      <c r="GP70" s="23"/>
      <c r="GQ70" s="4"/>
      <c r="GR70" s="34"/>
    </row>
    <row r="71" spans="1:200" ht="24.95" hidden="1" customHeight="1" x14ac:dyDescent="0.3">
      <c r="A71" s="113"/>
      <c r="B71" s="56"/>
      <c r="C71" s="64"/>
      <c r="D71" s="64"/>
      <c r="E71" s="64"/>
      <c r="F71" s="59"/>
      <c r="G71" s="60"/>
      <c r="H71" s="60"/>
      <c r="I71" s="60"/>
      <c r="J71" s="60"/>
      <c r="K71" s="60"/>
      <c r="L71" s="59"/>
      <c r="M71" s="98">
        <f t="shared" si="463"/>
        <v>0</v>
      </c>
      <c r="N71" s="94"/>
      <c r="O71" s="58"/>
      <c r="P71" s="97"/>
      <c r="Q71" s="58"/>
      <c r="R71" s="97"/>
      <c r="S71" s="58"/>
      <c r="T71" s="97"/>
      <c r="U71" s="58"/>
      <c r="V71" s="97"/>
      <c r="W71" s="58"/>
      <c r="X71" s="58"/>
      <c r="Y71" s="58"/>
      <c r="Z71" s="97"/>
      <c r="AA71" s="58"/>
      <c r="AB71" s="97"/>
      <c r="AC71" s="58"/>
      <c r="AD71" s="97"/>
      <c r="AE71" s="99"/>
      <c r="AF71" s="97"/>
      <c r="AG71" s="58"/>
      <c r="AH71" s="97"/>
      <c r="AI71" s="58"/>
      <c r="AJ71" s="97"/>
      <c r="AK71" s="58"/>
      <c r="AL71" s="97"/>
      <c r="AM71" s="58"/>
      <c r="AN71" s="97"/>
      <c r="AO71" s="58"/>
      <c r="AP71" s="97"/>
      <c r="AQ71" s="58"/>
      <c r="AR71" s="97"/>
      <c r="AS71" s="58"/>
      <c r="AT71" s="97"/>
      <c r="AU71" s="58"/>
      <c r="AV71" s="97"/>
      <c r="AW71" s="58"/>
      <c r="AX71" s="97"/>
      <c r="AY71" s="58"/>
      <c r="AZ71" s="97"/>
      <c r="BA71" s="58"/>
      <c r="BB71" s="97"/>
      <c r="BC71" s="58"/>
      <c r="BD71" s="97"/>
      <c r="BE71" s="58"/>
      <c r="BF71" s="58"/>
      <c r="BG71" s="58">
        <f t="shared" si="37"/>
        <v>0</v>
      </c>
      <c r="BH71" s="58">
        <f t="shared" si="408"/>
        <v>0</v>
      </c>
      <c r="BI71" s="39"/>
      <c r="BJ71" s="39"/>
      <c r="BK71" s="39"/>
      <c r="BL71" s="39"/>
      <c r="BM71" s="113"/>
      <c r="BN71" s="56"/>
      <c r="BO71" s="64"/>
      <c r="BP71" s="64"/>
      <c r="BQ71" s="64"/>
      <c r="BR71" s="59"/>
      <c r="BS71" s="60"/>
      <c r="BT71" s="60"/>
      <c r="BU71" s="60"/>
      <c r="BV71" s="60"/>
      <c r="BW71" s="60"/>
      <c r="BX71" s="52"/>
      <c r="BY71" s="62">
        <f t="shared" si="462"/>
        <v>0</v>
      </c>
      <c r="BZ71" s="51"/>
      <c r="CA71" s="56"/>
      <c r="CB71" s="55"/>
      <c r="CC71" s="56"/>
      <c r="CD71" s="55"/>
      <c r="CE71" s="56"/>
      <c r="CF71" s="55"/>
      <c r="CG71" s="56"/>
      <c r="CH71" s="55"/>
      <c r="CI71" s="56"/>
      <c r="CJ71" s="56"/>
      <c r="CK71" s="56"/>
      <c r="CL71" s="55"/>
      <c r="CM71" s="56"/>
      <c r="CN71" s="55"/>
      <c r="CO71" s="56"/>
      <c r="CP71" s="55"/>
      <c r="CQ71" s="63"/>
      <c r="CR71" s="55"/>
      <c r="CS71" s="56"/>
      <c r="CT71" s="55"/>
      <c r="CU71" s="56"/>
      <c r="CV71" s="55"/>
      <c r="CW71" s="56"/>
      <c r="CX71" s="55"/>
      <c r="CY71" s="56"/>
      <c r="CZ71" s="55"/>
      <c r="DA71" s="56"/>
      <c r="DB71" s="55"/>
      <c r="DC71" s="56"/>
      <c r="DD71" s="55"/>
      <c r="DE71" s="56"/>
      <c r="DF71" s="55"/>
      <c r="DG71" s="56"/>
      <c r="DH71" s="55"/>
      <c r="DI71" s="56"/>
      <c r="DJ71" s="55"/>
      <c r="DK71" s="56"/>
      <c r="DL71" s="55"/>
      <c r="DM71" s="56"/>
      <c r="DN71" s="55"/>
      <c r="DO71" s="56"/>
      <c r="DP71" s="55"/>
      <c r="DQ71" s="56"/>
      <c r="DR71" s="56"/>
      <c r="DS71" s="84">
        <f t="shared" si="410"/>
        <v>0</v>
      </c>
      <c r="DT71" s="84">
        <f t="shared" si="411"/>
        <v>0</v>
      </c>
      <c r="DU71" s="39"/>
      <c r="DV71" s="39"/>
      <c r="DW71" s="39"/>
      <c r="DX71" s="39"/>
      <c r="DY71" s="113"/>
      <c r="DZ71" s="56"/>
      <c r="EA71" s="64"/>
      <c r="EB71" s="64"/>
      <c r="EC71" s="64"/>
      <c r="ED71" s="59"/>
      <c r="EE71" s="60"/>
      <c r="EF71" s="60"/>
      <c r="EG71" s="60"/>
      <c r="EH71" s="60"/>
      <c r="EI71" s="60"/>
      <c r="EJ71" s="52">
        <f t="shared" si="412"/>
        <v>0</v>
      </c>
      <c r="EK71" s="62">
        <f t="shared" si="413"/>
        <v>0</v>
      </c>
      <c r="EL71" s="51">
        <f t="shared" si="414"/>
        <v>0</v>
      </c>
      <c r="EM71" s="56">
        <f t="shared" si="415"/>
        <v>0</v>
      </c>
      <c r="EN71" s="55">
        <f t="shared" si="416"/>
        <v>0</v>
      </c>
      <c r="EO71" s="56">
        <f t="shared" si="417"/>
        <v>0</v>
      </c>
      <c r="EP71" s="55">
        <f t="shared" si="418"/>
        <v>0</v>
      </c>
      <c r="EQ71" s="56">
        <f t="shared" si="419"/>
        <v>0</v>
      </c>
      <c r="ER71" s="55">
        <f t="shared" si="420"/>
        <v>0</v>
      </c>
      <c r="ES71" s="56">
        <f t="shared" si="421"/>
        <v>0</v>
      </c>
      <c r="ET71" s="55">
        <f t="shared" si="422"/>
        <v>0</v>
      </c>
      <c r="EU71" s="56">
        <f t="shared" si="423"/>
        <v>0</v>
      </c>
      <c r="EV71" s="56">
        <f t="shared" si="424"/>
        <v>0</v>
      </c>
      <c r="EW71" s="56">
        <f t="shared" si="425"/>
        <v>0</v>
      </c>
      <c r="EX71" s="55">
        <f t="shared" si="426"/>
        <v>0</v>
      </c>
      <c r="EY71" s="56">
        <f t="shared" si="427"/>
        <v>0</v>
      </c>
      <c r="EZ71" s="55">
        <f t="shared" si="428"/>
        <v>0</v>
      </c>
      <c r="FA71" s="56">
        <f t="shared" si="429"/>
        <v>0</v>
      </c>
      <c r="FB71" s="55">
        <f t="shared" si="430"/>
        <v>0</v>
      </c>
      <c r="FC71" s="63">
        <f t="shared" si="431"/>
        <v>0</v>
      </c>
      <c r="FD71" s="55">
        <f t="shared" si="432"/>
        <v>0</v>
      </c>
      <c r="FE71" s="56">
        <f t="shared" si="433"/>
        <v>0</v>
      </c>
      <c r="FF71" s="55">
        <f t="shared" si="434"/>
        <v>0</v>
      </c>
      <c r="FG71" s="56">
        <f t="shared" si="435"/>
        <v>0</v>
      </c>
      <c r="FH71" s="55">
        <f t="shared" si="436"/>
        <v>0</v>
      </c>
      <c r="FI71" s="56">
        <f t="shared" si="437"/>
        <v>0</v>
      </c>
      <c r="FJ71" s="55">
        <f t="shared" si="438"/>
        <v>0</v>
      </c>
      <c r="FK71" s="56">
        <f t="shared" si="439"/>
        <v>0</v>
      </c>
      <c r="FL71" s="55">
        <f t="shared" si="440"/>
        <v>0</v>
      </c>
      <c r="FM71" s="56">
        <f t="shared" si="441"/>
        <v>0</v>
      </c>
      <c r="FN71" s="55">
        <f t="shared" si="442"/>
        <v>0</v>
      </c>
      <c r="FO71" s="56">
        <f t="shared" si="443"/>
        <v>0</v>
      </c>
      <c r="FP71" s="55">
        <f t="shared" si="444"/>
        <v>0</v>
      </c>
      <c r="FQ71" s="56">
        <f t="shared" si="445"/>
        <v>0</v>
      </c>
      <c r="FR71" s="55"/>
      <c r="FS71" s="56">
        <f t="shared" si="445"/>
        <v>0</v>
      </c>
      <c r="FT71" s="55">
        <f t="shared" si="446"/>
        <v>0</v>
      </c>
      <c r="FU71" s="56">
        <f t="shared" si="447"/>
        <v>0</v>
      </c>
      <c r="FV71" s="55">
        <f t="shared" si="448"/>
        <v>0</v>
      </c>
      <c r="FW71" s="56">
        <f t="shared" si="449"/>
        <v>0</v>
      </c>
      <c r="FX71" s="55">
        <f t="shared" si="450"/>
        <v>0</v>
      </c>
      <c r="FY71" s="56">
        <f t="shared" si="451"/>
        <v>0</v>
      </c>
      <c r="FZ71" s="55">
        <f t="shared" si="452"/>
        <v>0</v>
      </c>
      <c r="GA71" s="56">
        <f t="shared" si="453"/>
        <v>0</v>
      </c>
      <c r="GB71" s="55">
        <f t="shared" si="454"/>
        <v>0</v>
      </c>
      <c r="GC71" s="56">
        <f t="shared" si="455"/>
        <v>0</v>
      </c>
      <c r="GD71" s="56">
        <f t="shared" si="456"/>
        <v>0</v>
      </c>
      <c r="GE71" s="84">
        <f t="shared" si="457"/>
        <v>0</v>
      </c>
      <c r="GF71" s="84">
        <f t="shared" si="458"/>
        <v>0</v>
      </c>
      <c r="GG71" s="39"/>
      <c r="GH71" s="39"/>
      <c r="GI71" s="39"/>
      <c r="GJ71" s="39"/>
      <c r="GL71" s="8"/>
      <c r="GM71" s="8"/>
      <c r="GN71" s="1"/>
      <c r="GO71" s="9"/>
      <c r="GP71" s="23"/>
      <c r="GQ71" s="4"/>
      <c r="GR71" s="34"/>
    </row>
    <row r="72" spans="1:200" ht="24.95" hidden="1" customHeight="1" x14ac:dyDescent="0.3">
      <c r="A72" s="113"/>
      <c r="B72" s="47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98">
        <f t="shared" si="463"/>
        <v>0</v>
      </c>
      <c r="N72" s="94"/>
      <c r="O72" s="58"/>
      <c r="P72" s="97"/>
      <c r="Q72" s="58"/>
      <c r="R72" s="97"/>
      <c r="S72" s="58"/>
      <c r="T72" s="97"/>
      <c r="U72" s="58"/>
      <c r="V72" s="97"/>
      <c r="W72" s="58"/>
      <c r="X72" s="58"/>
      <c r="Y72" s="58"/>
      <c r="Z72" s="97"/>
      <c r="AA72" s="58"/>
      <c r="AB72" s="97"/>
      <c r="AC72" s="58"/>
      <c r="AD72" s="97"/>
      <c r="AE72" s="99"/>
      <c r="AF72" s="97"/>
      <c r="AG72" s="58"/>
      <c r="AH72" s="97"/>
      <c r="AI72" s="58"/>
      <c r="AJ72" s="97"/>
      <c r="AK72" s="58"/>
      <c r="AL72" s="97"/>
      <c r="AM72" s="58"/>
      <c r="AN72" s="97"/>
      <c r="AO72" s="58"/>
      <c r="AP72" s="97"/>
      <c r="AQ72" s="58"/>
      <c r="AR72" s="97"/>
      <c r="AS72" s="58"/>
      <c r="AT72" s="97"/>
      <c r="AU72" s="58"/>
      <c r="AV72" s="97"/>
      <c r="AW72" s="58"/>
      <c r="AX72" s="97"/>
      <c r="AY72" s="58"/>
      <c r="AZ72" s="97"/>
      <c r="BA72" s="58"/>
      <c r="BB72" s="97"/>
      <c r="BC72" s="58"/>
      <c r="BD72" s="97"/>
      <c r="BE72" s="58"/>
      <c r="BF72" s="58"/>
      <c r="BG72" s="58">
        <f t="shared" si="37"/>
        <v>0</v>
      </c>
      <c r="BH72" s="58">
        <f t="shared" si="408"/>
        <v>0</v>
      </c>
      <c r="BI72" s="39"/>
      <c r="BJ72" s="39"/>
      <c r="BK72" s="39"/>
      <c r="BL72" s="39"/>
      <c r="BM72" s="113"/>
      <c r="BN72" s="47"/>
      <c r="BO72" s="48"/>
      <c r="BP72" s="48"/>
      <c r="BQ72" s="48"/>
      <c r="BR72" s="48"/>
      <c r="BS72" s="48"/>
      <c r="BT72" s="48"/>
      <c r="BU72" s="48"/>
      <c r="BV72" s="48"/>
      <c r="BW72" s="48"/>
      <c r="BX72" s="47"/>
      <c r="BY72" s="62">
        <f t="shared" si="462"/>
        <v>0</v>
      </c>
      <c r="BZ72" s="51"/>
      <c r="CA72" s="56"/>
      <c r="CB72" s="55"/>
      <c r="CC72" s="56"/>
      <c r="CD72" s="55"/>
      <c r="CE72" s="56"/>
      <c r="CF72" s="55"/>
      <c r="CG72" s="56"/>
      <c r="CH72" s="55"/>
      <c r="CI72" s="56"/>
      <c r="CJ72" s="56"/>
      <c r="CK72" s="56"/>
      <c r="CL72" s="55"/>
      <c r="CM72" s="56"/>
      <c r="CN72" s="55"/>
      <c r="CO72" s="56"/>
      <c r="CP72" s="55"/>
      <c r="CQ72" s="63"/>
      <c r="CR72" s="55"/>
      <c r="CS72" s="56"/>
      <c r="CT72" s="55"/>
      <c r="CU72" s="56"/>
      <c r="CV72" s="55"/>
      <c r="CW72" s="56"/>
      <c r="CX72" s="55"/>
      <c r="CY72" s="56"/>
      <c r="CZ72" s="55"/>
      <c r="DA72" s="56"/>
      <c r="DB72" s="55"/>
      <c r="DC72" s="56"/>
      <c r="DD72" s="55"/>
      <c r="DE72" s="56"/>
      <c r="DF72" s="55"/>
      <c r="DG72" s="56"/>
      <c r="DH72" s="55"/>
      <c r="DI72" s="56"/>
      <c r="DJ72" s="55"/>
      <c r="DK72" s="56"/>
      <c r="DL72" s="55"/>
      <c r="DM72" s="56"/>
      <c r="DN72" s="55"/>
      <c r="DO72" s="56"/>
      <c r="DP72" s="55"/>
      <c r="DQ72" s="56"/>
      <c r="DR72" s="56"/>
      <c r="DS72" s="84">
        <f t="shared" si="410"/>
        <v>0</v>
      </c>
      <c r="DT72" s="84">
        <f t="shared" si="411"/>
        <v>0</v>
      </c>
      <c r="DU72" s="39"/>
      <c r="DV72" s="39"/>
      <c r="DW72" s="39"/>
      <c r="DX72" s="39"/>
      <c r="DY72" s="113"/>
      <c r="DZ72" s="47"/>
      <c r="EA72" s="48"/>
      <c r="EB72" s="48"/>
      <c r="EC72" s="48"/>
      <c r="ED72" s="48"/>
      <c r="EE72" s="48"/>
      <c r="EF72" s="48"/>
      <c r="EG72" s="48"/>
      <c r="EH72" s="48"/>
      <c r="EI72" s="48"/>
      <c r="EJ72" s="47">
        <f t="shared" si="412"/>
        <v>0</v>
      </c>
      <c r="EK72" s="62">
        <f t="shared" si="413"/>
        <v>0</v>
      </c>
      <c r="EL72" s="51">
        <f t="shared" si="414"/>
        <v>0</v>
      </c>
      <c r="EM72" s="56">
        <f t="shared" si="415"/>
        <v>0</v>
      </c>
      <c r="EN72" s="55">
        <f t="shared" si="416"/>
        <v>0</v>
      </c>
      <c r="EO72" s="56">
        <f t="shared" si="417"/>
        <v>0</v>
      </c>
      <c r="EP72" s="55">
        <f t="shared" si="418"/>
        <v>0</v>
      </c>
      <c r="EQ72" s="56">
        <f t="shared" si="419"/>
        <v>0</v>
      </c>
      <c r="ER72" s="55">
        <f t="shared" si="420"/>
        <v>0</v>
      </c>
      <c r="ES72" s="56">
        <f t="shared" si="421"/>
        <v>0</v>
      </c>
      <c r="ET72" s="55">
        <f t="shared" si="422"/>
        <v>0</v>
      </c>
      <c r="EU72" s="56">
        <f t="shared" si="423"/>
        <v>0</v>
      </c>
      <c r="EV72" s="56">
        <f t="shared" si="424"/>
        <v>0</v>
      </c>
      <c r="EW72" s="56">
        <f t="shared" si="425"/>
        <v>0</v>
      </c>
      <c r="EX72" s="55">
        <f t="shared" si="426"/>
        <v>0</v>
      </c>
      <c r="EY72" s="56">
        <f t="shared" si="427"/>
        <v>0</v>
      </c>
      <c r="EZ72" s="55">
        <f t="shared" si="428"/>
        <v>0</v>
      </c>
      <c r="FA72" s="56">
        <f t="shared" si="429"/>
        <v>0</v>
      </c>
      <c r="FB72" s="55">
        <f t="shared" si="430"/>
        <v>0</v>
      </c>
      <c r="FC72" s="63">
        <f t="shared" si="431"/>
        <v>0</v>
      </c>
      <c r="FD72" s="55">
        <f t="shared" si="432"/>
        <v>0</v>
      </c>
      <c r="FE72" s="56">
        <f t="shared" si="433"/>
        <v>0</v>
      </c>
      <c r="FF72" s="55">
        <f t="shared" si="434"/>
        <v>0</v>
      </c>
      <c r="FG72" s="56">
        <f t="shared" si="435"/>
        <v>0</v>
      </c>
      <c r="FH72" s="55">
        <f t="shared" si="436"/>
        <v>0</v>
      </c>
      <c r="FI72" s="56">
        <f t="shared" si="437"/>
        <v>0</v>
      </c>
      <c r="FJ72" s="55">
        <f t="shared" si="438"/>
        <v>0</v>
      </c>
      <c r="FK72" s="56">
        <f t="shared" si="439"/>
        <v>0</v>
      </c>
      <c r="FL72" s="55">
        <f t="shared" si="440"/>
        <v>0</v>
      </c>
      <c r="FM72" s="56">
        <f t="shared" si="441"/>
        <v>0</v>
      </c>
      <c r="FN72" s="55">
        <f t="shared" si="442"/>
        <v>0</v>
      </c>
      <c r="FO72" s="56">
        <f t="shared" si="443"/>
        <v>0</v>
      </c>
      <c r="FP72" s="55">
        <f t="shared" si="444"/>
        <v>0</v>
      </c>
      <c r="FQ72" s="56">
        <f t="shared" si="445"/>
        <v>0</v>
      </c>
      <c r="FR72" s="55"/>
      <c r="FS72" s="56">
        <f t="shared" si="445"/>
        <v>0</v>
      </c>
      <c r="FT72" s="55">
        <f t="shared" si="446"/>
        <v>0</v>
      </c>
      <c r="FU72" s="56">
        <f t="shared" si="447"/>
        <v>0</v>
      </c>
      <c r="FV72" s="55">
        <f t="shared" si="448"/>
        <v>0</v>
      </c>
      <c r="FW72" s="56">
        <f t="shared" si="449"/>
        <v>0</v>
      </c>
      <c r="FX72" s="55">
        <f t="shared" si="450"/>
        <v>0</v>
      </c>
      <c r="FY72" s="56">
        <f t="shared" si="451"/>
        <v>0</v>
      </c>
      <c r="FZ72" s="55">
        <f t="shared" si="452"/>
        <v>0</v>
      </c>
      <c r="GA72" s="56">
        <f t="shared" si="453"/>
        <v>0</v>
      </c>
      <c r="GB72" s="55">
        <f t="shared" si="454"/>
        <v>0</v>
      </c>
      <c r="GC72" s="56">
        <f t="shared" si="455"/>
        <v>0</v>
      </c>
      <c r="GD72" s="56">
        <f t="shared" si="456"/>
        <v>0</v>
      </c>
      <c r="GE72" s="84">
        <f t="shared" si="457"/>
        <v>0</v>
      </c>
      <c r="GF72" s="84">
        <f t="shared" si="458"/>
        <v>0</v>
      </c>
      <c r="GG72" s="39"/>
      <c r="GH72" s="39"/>
      <c r="GI72" s="39"/>
      <c r="GJ72" s="39"/>
      <c r="GL72" s="8"/>
      <c r="GM72" s="8"/>
      <c r="GN72" s="1"/>
      <c r="GO72" s="9"/>
      <c r="GP72" s="23"/>
      <c r="GQ72" s="4"/>
      <c r="GR72" s="34"/>
    </row>
    <row r="73" spans="1:200" ht="24.95" hidden="1" customHeight="1" x14ac:dyDescent="0.3">
      <c r="A73" s="113"/>
      <c r="B73" s="3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98">
        <f t="shared" si="463"/>
        <v>0</v>
      </c>
      <c r="N73" s="94"/>
      <c r="O73" s="58"/>
      <c r="P73" s="97"/>
      <c r="Q73" s="58"/>
      <c r="R73" s="97"/>
      <c r="S73" s="58"/>
      <c r="T73" s="97"/>
      <c r="U73" s="58"/>
      <c r="V73" s="97"/>
      <c r="W73" s="58"/>
      <c r="X73" s="58"/>
      <c r="Y73" s="58"/>
      <c r="Z73" s="97"/>
      <c r="AA73" s="58"/>
      <c r="AB73" s="97"/>
      <c r="AC73" s="58"/>
      <c r="AD73" s="97"/>
      <c r="AE73" s="99"/>
      <c r="AF73" s="97"/>
      <c r="AG73" s="58"/>
      <c r="AH73" s="97"/>
      <c r="AI73" s="58"/>
      <c r="AJ73" s="97"/>
      <c r="AK73" s="58"/>
      <c r="AL73" s="97"/>
      <c r="AM73" s="58"/>
      <c r="AN73" s="97"/>
      <c r="AO73" s="58"/>
      <c r="AP73" s="97"/>
      <c r="AQ73" s="58"/>
      <c r="AR73" s="97"/>
      <c r="AS73" s="58"/>
      <c r="AT73" s="97"/>
      <c r="AU73" s="58"/>
      <c r="AV73" s="97"/>
      <c r="AW73" s="58"/>
      <c r="AX73" s="97"/>
      <c r="AY73" s="58"/>
      <c r="AZ73" s="97"/>
      <c r="BA73" s="58"/>
      <c r="BB73" s="97"/>
      <c r="BC73" s="58"/>
      <c r="BD73" s="97"/>
      <c r="BE73" s="58"/>
      <c r="BF73" s="58"/>
      <c r="BG73" s="58">
        <f t="shared" ref="BG73:BG80" si="464">SUM(AO73+BE73+BC73+BA73+AY73+AW73+AS73+AQ73+AK73+AM73+AI73+AG73+AE73+AC73+AA73+Y73+X73+W73+U73+Q73+O73+S73+AU73)</f>
        <v>0</v>
      </c>
      <c r="BH73" s="58">
        <f t="shared" si="408"/>
        <v>0</v>
      </c>
      <c r="BI73" s="39"/>
      <c r="BJ73" s="39"/>
      <c r="BK73" s="39"/>
      <c r="BL73" s="39"/>
      <c r="BM73" s="113"/>
      <c r="BN73" s="39"/>
      <c r="BO73" s="69"/>
      <c r="BP73" s="69"/>
      <c r="BQ73" s="69"/>
      <c r="BR73" s="69"/>
      <c r="BS73" s="69"/>
      <c r="BT73" s="69"/>
      <c r="BU73" s="69"/>
      <c r="BV73" s="69"/>
      <c r="BW73" s="69"/>
      <c r="BX73" s="45"/>
      <c r="BY73" s="62">
        <f t="shared" si="462"/>
        <v>0</v>
      </c>
      <c r="BZ73" s="51"/>
      <c r="CA73" s="56"/>
      <c r="CB73" s="55"/>
      <c r="CC73" s="56"/>
      <c r="CD73" s="55"/>
      <c r="CE73" s="56"/>
      <c r="CF73" s="55"/>
      <c r="CG73" s="56"/>
      <c r="CH73" s="55"/>
      <c r="CI73" s="56"/>
      <c r="CJ73" s="56"/>
      <c r="CK73" s="56"/>
      <c r="CL73" s="55"/>
      <c r="CM73" s="56"/>
      <c r="CN73" s="55"/>
      <c r="CO73" s="56"/>
      <c r="CP73" s="55"/>
      <c r="CQ73" s="63"/>
      <c r="CR73" s="55"/>
      <c r="CS73" s="56"/>
      <c r="CT73" s="55"/>
      <c r="CU73" s="56"/>
      <c r="CV73" s="55"/>
      <c r="CW73" s="56"/>
      <c r="CX73" s="55"/>
      <c r="CY73" s="56"/>
      <c r="CZ73" s="55"/>
      <c r="DA73" s="56"/>
      <c r="DB73" s="55"/>
      <c r="DC73" s="56"/>
      <c r="DD73" s="55"/>
      <c r="DE73" s="56"/>
      <c r="DF73" s="55"/>
      <c r="DG73" s="56"/>
      <c r="DH73" s="55"/>
      <c r="DI73" s="56"/>
      <c r="DJ73" s="55"/>
      <c r="DK73" s="56"/>
      <c r="DL73" s="55"/>
      <c r="DM73" s="56"/>
      <c r="DN73" s="55"/>
      <c r="DO73" s="56"/>
      <c r="DP73" s="55"/>
      <c r="DQ73" s="56"/>
      <c r="DR73" s="56"/>
      <c r="DS73" s="84">
        <f t="shared" si="410"/>
        <v>0</v>
      </c>
      <c r="DT73" s="84">
        <f t="shared" si="411"/>
        <v>0</v>
      </c>
      <c r="DU73" s="39"/>
      <c r="DV73" s="39"/>
      <c r="DW73" s="39"/>
      <c r="DX73" s="39"/>
      <c r="DY73" s="113"/>
      <c r="DZ73" s="39"/>
      <c r="EA73" s="69"/>
      <c r="EB73" s="69"/>
      <c r="EC73" s="69"/>
      <c r="ED73" s="69"/>
      <c r="EE73" s="69"/>
      <c r="EF73" s="69"/>
      <c r="EG73" s="69"/>
      <c r="EH73" s="69"/>
      <c r="EI73" s="69"/>
      <c r="EJ73" s="45">
        <f t="shared" si="412"/>
        <v>0</v>
      </c>
      <c r="EK73" s="62">
        <f t="shared" si="413"/>
        <v>0</v>
      </c>
      <c r="EL73" s="51">
        <f t="shared" si="414"/>
        <v>0</v>
      </c>
      <c r="EM73" s="56">
        <f t="shared" si="415"/>
        <v>0</v>
      </c>
      <c r="EN73" s="55">
        <f t="shared" si="416"/>
        <v>0</v>
      </c>
      <c r="EO73" s="56">
        <f t="shared" si="417"/>
        <v>0</v>
      </c>
      <c r="EP73" s="55">
        <f t="shared" si="418"/>
        <v>0</v>
      </c>
      <c r="EQ73" s="56">
        <f t="shared" si="419"/>
        <v>0</v>
      </c>
      <c r="ER73" s="55">
        <f t="shared" si="420"/>
        <v>0</v>
      </c>
      <c r="ES73" s="56">
        <f t="shared" si="421"/>
        <v>0</v>
      </c>
      <c r="ET73" s="55">
        <f t="shared" si="422"/>
        <v>0</v>
      </c>
      <c r="EU73" s="56">
        <f t="shared" si="423"/>
        <v>0</v>
      </c>
      <c r="EV73" s="56">
        <f t="shared" si="424"/>
        <v>0</v>
      </c>
      <c r="EW73" s="56">
        <f t="shared" si="425"/>
        <v>0</v>
      </c>
      <c r="EX73" s="55">
        <f t="shared" si="426"/>
        <v>0</v>
      </c>
      <c r="EY73" s="56">
        <f t="shared" si="427"/>
        <v>0</v>
      </c>
      <c r="EZ73" s="55">
        <f t="shared" si="428"/>
        <v>0</v>
      </c>
      <c r="FA73" s="56">
        <f t="shared" si="429"/>
        <v>0</v>
      </c>
      <c r="FB73" s="55">
        <f t="shared" si="430"/>
        <v>0</v>
      </c>
      <c r="FC73" s="63">
        <f t="shared" si="431"/>
        <v>0</v>
      </c>
      <c r="FD73" s="55">
        <f t="shared" si="432"/>
        <v>0</v>
      </c>
      <c r="FE73" s="56">
        <f t="shared" si="433"/>
        <v>0</v>
      </c>
      <c r="FF73" s="55">
        <f t="shared" si="434"/>
        <v>0</v>
      </c>
      <c r="FG73" s="56">
        <f t="shared" si="435"/>
        <v>0</v>
      </c>
      <c r="FH73" s="55">
        <f t="shared" si="436"/>
        <v>0</v>
      </c>
      <c r="FI73" s="56">
        <f t="shared" si="437"/>
        <v>0</v>
      </c>
      <c r="FJ73" s="55">
        <f t="shared" si="438"/>
        <v>0</v>
      </c>
      <c r="FK73" s="56">
        <f t="shared" si="439"/>
        <v>0</v>
      </c>
      <c r="FL73" s="55">
        <f t="shared" si="440"/>
        <v>0</v>
      </c>
      <c r="FM73" s="56">
        <f t="shared" si="441"/>
        <v>0</v>
      </c>
      <c r="FN73" s="55">
        <f t="shared" si="442"/>
        <v>0</v>
      </c>
      <c r="FO73" s="56">
        <f t="shared" si="443"/>
        <v>0</v>
      </c>
      <c r="FP73" s="55">
        <f t="shared" si="444"/>
        <v>0</v>
      </c>
      <c r="FQ73" s="56">
        <f t="shared" si="445"/>
        <v>0</v>
      </c>
      <c r="FR73" s="55"/>
      <c r="FS73" s="56">
        <f t="shared" si="445"/>
        <v>0</v>
      </c>
      <c r="FT73" s="55">
        <f t="shared" si="446"/>
        <v>0</v>
      </c>
      <c r="FU73" s="56">
        <f t="shared" si="447"/>
        <v>0</v>
      </c>
      <c r="FV73" s="55">
        <f t="shared" si="448"/>
        <v>0</v>
      </c>
      <c r="FW73" s="56">
        <f t="shared" si="449"/>
        <v>0</v>
      </c>
      <c r="FX73" s="55">
        <f t="shared" si="450"/>
        <v>0</v>
      </c>
      <c r="FY73" s="56">
        <f t="shared" si="451"/>
        <v>0</v>
      </c>
      <c r="FZ73" s="55">
        <f t="shared" si="452"/>
        <v>0</v>
      </c>
      <c r="GA73" s="56">
        <f t="shared" si="453"/>
        <v>0</v>
      </c>
      <c r="GB73" s="55">
        <f t="shared" si="454"/>
        <v>0</v>
      </c>
      <c r="GC73" s="56">
        <f t="shared" si="455"/>
        <v>0</v>
      </c>
      <c r="GD73" s="56">
        <f t="shared" si="456"/>
        <v>0</v>
      </c>
      <c r="GE73" s="84">
        <f t="shared" si="457"/>
        <v>0</v>
      </c>
      <c r="GF73" s="84">
        <f t="shared" si="458"/>
        <v>0</v>
      </c>
      <c r="GG73" s="39"/>
      <c r="GH73" s="39"/>
      <c r="GI73" s="39"/>
      <c r="GJ73" s="39"/>
      <c r="GL73" s="8"/>
      <c r="GM73" s="8"/>
      <c r="GN73" s="1"/>
      <c r="GO73" s="9"/>
      <c r="GP73" s="23"/>
      <c r="GQ73" s="4"/>
      <c r="GR73" s="34"/>
    </row>
    <row r="74" spans="1:200" ht="24.95" hidden="1" customHeight="1" x14ac:dyDescent="0.3">
      <c r="A74" s="113"/>
      <c r="B74" s="3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98">
        <f t="shared" si="463"/>
        <v>0</v>
      </c>
      <c r="N74" s="94"/>
      <c r="O74" s="58"/>
      <c r="P74" s="97"/>
      <c r="Q74" s="58"/>
      <c r="R74" s="97"/>
      <c r="S74" s="58"/>
      <c r="T74" s="97"/>
      <c r="U74" s="58"/>
      <c r="V74" s="97"/>
      <c r="W74" s="58"/>
      <c r="X74" s="58"/>
      <c r="Y74" s="58"/>
      <c r="Z74" s="97"/>
      <c r="AA74" s="58"/>
      <c r="AB74" s="97"/>
      <c r="AC74" s="58"/>
      <c r="AD74" s="97"/>
      <c r="AE74" s="99"/>
      <c r="AF74" s="97"/>
      <c r="AG74" s="58"/>
      <c r="AH74" s="97"/>
      <c r="AI74" s="58"/>
      <c r="AJ74" s="97"/>
      <c r="AK74" s="58"/>
      <c r="AL74" s="97"/>
      <c r="AM74" s="58"/>
      <c r="AN74" s="97"/>
      <c r="AO74" s="58"/>
      <c r="AP74" s="97"/>
      <c r="AQ74" s="58"/>
      <c r="AR74" s="97"/>
      <c r="AS74" s="58"/>
      <c r="AT74" s="97"/>
      <c r="AU74" s="58"/>
      <c r="AV74" s="97"/>
      <c r="AW74" s="58"/>
      <c r="AX74" s="97"/>
      <c r="AY74" s="58"/>
      <c r="AZ74" s="97"/>
      <c r="BA74" s="58"/>
      <c r="BB74" s="97"/>
      <c r="BC74" s="58"/>
      <c r="BD74" s="97"/>
      <c r="BE74" s="58"/>
      <c r="BF74" s="58"/>
      <c r="BG74" s="58">
        <f t="shared" si="464"/>
        <v>0</v>
      </c>
      <c r="BH74" s="58">
        <f t="shared" si="408"/>
        <v>0</v>
      </c>
      <c r="BI74" s="39"/>
      <c r="BJ74" s="39"/>
      <c r="BK74" s="39"/>
      <c r="BL74" s="39"/>
      <c r="BM74" s="113"/>
      <c r="BN74" s="39"/>
      <c r="BO74" s="69"/>
      <c r="BP74" s="69"/>
      <c r="BQ74" s="69"/>
      <c r="BR74" s="69"/>
      <c r="BS74" s="69"/>
      <c r="BT74" s="69"/>
      <c r="BU74" s="69"/>
      <c r="BV74" s="69"/>
      <c r="BW74" s="69"/>
      <c r="BX74" s="45"/>
      <c r="BY74" s="62">
        <f t="shared" si="462"/>
        <v>0</v>
      </c>
      <c r="BZ74" s="51"/>
      <c r="CA74" s="56"/>
      <c r="CB74" s="55"/>
      <c r="CC74" s="56"/>
      <c r="CD74" s="55"/>
      <c r="CE74" s="56"/>
      <c r="CF74" s="55"/>
      <c r="CG74" s="56"/>
      <c r="CH74" s="55"/>
      <c r="CI74" s="56"/>
      <c r="CJ74" s="56"/>
      <c r="CK74" s="56"/>
      <c r="CL74" s="55"/>
      <c r="CM74" s="56"/>
      <c r="CN74" s="55"/>
      <c r="CO74" s="56"/>
      <c r="CP74" s="55"/>
      <c r="CQ74" s="63"/>
      <c r="CR74" s="55"/>
      <c r="CS74" s="56"/>
      <c r="CT74" s="55"/>
      <c r="CU74" s="56"/>
      <c r="CV74" s="55"/>
      <c r="CW74" s="56"/>
      <c r="CX74" s="55"/>
      <c r="CY74" s="56"/>
      <c r="CZ74" s="55"/>
      <c r="DA74" s="56"/>
      <c r="DB74" s="55"/>
      <c r="DC74" s="56"/>
      <c r="DD74" s="55"/>
      <c r="DE74" s="56"/>
      <c r="DF74" s="55"/>
      <c r="DG74" s="56"/>
      <c r="DH74" s="55"/>
      <c r="DI74" s="56"/>
      <c r="DJ74" s="55"/>
      <c r="DK74" s="56"/>
      <c r="DL74" s="55"/>
      <c r="DM74" s="56"/>
      <c r="DN74" s="55"/>
      <c r="DO74" s="56"/>
      <c r="DP74" s="55"/>
      <c r="DQ74" s="56"/>
      <c r="DR74" s="56"/>
      <c r="DS74" s="84">
        <f t="shared" si="410"/>
        <v>0</v>
      </c>
      <c r="DT74" s="84">
        <f t="shared" si="411"/>
        <v>0</v>
      </c>
      <c r="DU74" s="39"/>
      <c r="DV74" s="39"/>
      <c r="DW74" s="39"/>
      <c r="DX74" s="39"/>
      <c r="DY74" s="113"/>
      <c r="DZ74" s="39"/>
      <c r="EA74" s="69"/>
      <c r="EB74" s="69"/>
      <c r="EC74" s="69"/>
      <c r="ED74" s="69"/>
      <c r="EE74" s="69"/>
      <c r="EF74" s="69"/>
      <c r="EG74" s="69"/>
      <c r="EH74" s="69"/>
      <c r="EI74" s="69"/>
      <c r="EJ74" s="45">
        <f t="shared" si="412"/>
        <v>0</v>
      </c>
      <c r="EK74" s="62">
        <f t="shared" si="413"/>
        <v>0</v>
      </c>
      <c r="EL74" s="51">
        <f t="shared" si="414"/>
        <v>0</v>
      </c>
      <c r="EM74" s="56">
        <f t="shared" si="415"/>
        <v>0</v>
      </c>
      <c r="EN74" s="55">
        <f t="shared" si="416"/>
        <v>0</v>
      </c>
      <c r="EO74" s="56">
        <f t="shared" si="417"/>
        <v>0</v>
      </c>
      <c r="EP74" s="55">
        <f t="shared" si="418"/>
        <v>0</v>
      </c>
      <c r="EQ74" s="56">
        <f t="shared" si="419"/>
        <v>0</v>
      </c>
      <c r="ER74" s="55">
        <f t="shared" si="420"/>
        <v>0</v>
      </c>
      <c r="ES74" s="56">
        <f t="shared" si="421"/>
        <v>0</v>
      </c>
      <c r="ET74" s="55">
        <f t="shared" si="422"/>
        <v>0</v>
      </c>
      <c r="EU74" s="56">
        <f t="shared" si="423"/>
        <v>0</v>
      </c>
      <c r="EV74" s="56">
        <f t="shared" si="424"/>
        <v>0</v>
      </c>
      <c r="EW74" s="56">
        <f t="shared" si="425"/>
        <v>0</v>
      </c>
      <c r="EX74" s="55">
        <f t="shared" si="426"/>
        <v>0</v>
      </c>
      <c r="EY74" s="56">
        <f t="shared" si="427"/>
        <v>0</v>
      </c>
      <c r="EZ74" s="55">
        <f t="shared" si="428"/>
        <v>0</v>
      </c>
      <c r="FA74" s="56">
        <f t="shared" si="429"/>
        <v>0</v>
      </c>
      <c r="FB74" s="55">
        <f t="shared" si="430"/>
        <v>0</v>
      </c>
      <c r="FC74" s="63">
        <f t="shared" si="431"/>
        <v>0</v>
      </c>
      <c r="FD74" s="55">
        <f t="shared" si="432"/>
        <v>0</v>
      </c>
      <c r="FE74" s="56">
        <f t="shared" si="433"/>
        <v>0</v>
      </c>
      <c r="FF74" s="55">
        <f t="shared" si="434"/>
        <v>0</v>
      </c>
      <c r="FG74" s="56">
        <f t="shared" si="435"/>
        <v>0</v>
      </c>
      <c r="FH74" s="55">
        <f t="shared" si="436"/>
        <v>0</v>
      </c>
      <c r="FI74" s="56">
        <f t="shared" si="437"/>
        <v>0</v>
      </c>
      <c r="FJ74" s="55">
        <f t="shared" si="438"/>
        <v>0</v>
      </c>
      <c r="FK74" s="56">
        <f t="shared" si="439"/>
        <v>0</v>
      </c>
      <c r="FL74" s="55">
        <f t="shared" si="440"/>
        <v>0</v>
      </c>
      <c r="FM74" s="56">
        <f t="shared" si="441"/>
        <v>0</v>
      </c>
      <c r="FN74" s="55">
        <f t="shared" si="442"/>
        <v>0</v>
      </c>
      <c r="FO74" s="56">
        <f t="shared" si="443"/>
        <v>0</v>
      </c>
      <c r="FP74" s="55">
        <f t="shared" si="444"/>
        <v>0</v>
      </c>
      <c r="FQ74" s="56">
        <f t="shared" si="445"/>
        <v>0</v>
      </c>
      <c r="FR74" s="55"/>
      <c r="FS74" s="56">
        <f t="shared" si="445"/>
        <v>0</v>
      </c>
      <c r="FT74" s="55">
        <f t="shared" si="446"/>
        <v>0</v>
      </c>
      <c r="FU74" s="56">
        <f t="shared" si="447"/>
        <v>0</v>
      </c>
      <c r="FV74" s="55">
        <f t="shared" si="448"/>
        <v>0</v>
      </c>
      <c r="FW74" s="56">
        <f t="shared" si="449"/>
        <v>0</v>
      </c>
      <c r="FX74" s="55">
        <f t="shared" si="450"/>
        <v>0</v>
      </c>
      <c r="FY74" s="56">
        <f t="shared" si="451"/>
        <v>0</v>
      </c>
      <c r="FZ74" s="55">
        <f t="shared" si="452"/>
        <v>0</v>
      </c>
      <c r="GA74" s="56">
        <f t="shared" si="453"/>
        <v>0</v>
      </c>
      <c r="GB74" s="55">
        <f t="shared" si="454"/>
        <v>0</v>
      </c>
      <c r="GC74" s="56">
        <f t="shared" si="455"/>
        <v>0</v>
      </c>
      <c r="GD74" s="56">
        <f t="shared" si="456"/>
        <v>0</v>
      </c>
      <c r="GE74" s="84">
        <f t="shared" si="457"/>
        <v>0</v>
      </c>
      <c r="GF74" s="84">
        <f t="shared" si="458"/>
        <v>0</v>
      </c>
      <c r="GG74" s="39"/>
      <c r="GH74" s="39"/>
      <c r="GI74" s="39"/>
      <c r="GJ74" s="39"/>
      <c r="GL74" s="8"/>
      <c r="GM74" s="8"/>
      <c r="GN74" s="1"/>
      <c r="GO74" s="9"/>
      <c r="GP74" s="23"/>
      <c r="GQ74" s="4"/>
      <c r="GR74" s="34"/>
    </row>
    <row r="75" spans="1:200" ht="24.95" hidden="1" customHeight="1" x14ac:dyDescent="0.3">
      <c r="A75" s="113"/>
      <c r="B75" s="3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98">
        <f t="shared" si="463"/>
        <v>0</v>
      </c>
      <c r="N75" s="94"/>
      <c r="O75" s="58"/>
      <c r="P75" s="97"/>
      <c r="Q75" s="58"/>
      <c r="R75" s="97"/>
      <c r="S75" s="58"/>
      <c r="T75" s="97"/>
      <c r="U75" s="58"/>
      <c r="V75" s="97"/>
      <c r="W75" s="58"/>
      <c r="X75" s="58"/>
      <c r="Y75" s="58"/>
      <c r="Z75" s="97"/>
      <c r="AA75" s="58"/>
      <c r="AB75" s="97"/>
      <c r="AC75" s="58"/>
      <c r="AD75" s="97"/>
      <c r="AE75" s="99"/>
      <c r="AF75" s="97"/>
      <c r="AG75" s="58"/>
      <c r="AH75" s="97"/>
      <c r="AI75" s="58"/>
      <c r="AJ75" s="97"/>
      <c r="AK75" s="58"/>
      <c r="AL75" s="97"/>
      <c r="AM75" s="58"/>
      <c r="AN75" s="97"/>
      <c r="AO75" s="58"/>
      <c r="AP75" s="97"/>
      <c r="AQ75" s="58"/>
      <c r="AR75" s="97"/>
      <c r="AS75" s="58"/>
      <c r="AT75" s="97"/>
      <c r="AU75" s="58"/>
      <c r="AV75" s="97"/>
      <c r="AW75" s="58"/>
      <c r="AX75" s="97"/>
      <c r="AY75" s="58"/>
      <c r="AZ75" s="97"/>
      <c r="BA75" s="58"/>
      <c r="BB75" s="97"/>
      <c r="BC75" s="58"/>
      <c r="BD75" s="97"/>
      <c r="BE75" s="58"/>
      <c r="BF75" s="58"/>
      <c r="BG75" s="58">
        <f t="shared" si="464"/>
        <v>0</v>
      </c>
      <c r="BH75" s="58">
        <f t="shared" si="408"/>
        <v>0</v>
      </c>
      <c r="BI75" s="39"/>
      <c r="BJ75" s="39"/>
      <c r="BK75" s="39"/>
      <c r="BL75" s="39"/>
      <c r="BM75" s="113"/>
      <c r="BN75" s="39"/>
      <c r="BO75" s="69"/>
      <c r="BP75" s="69"/>
      <c r="BQ75" s="69"/>
      <c r="BR75" s="69"/>
      <c r="BS75" s="69"/>
      <c r="BT75" s="69"/>
      <c r="BU75" s="69"/>
      <c r="BV75" s="69"/>
      <c r="BW75" s="69"/>
      <c r="BX75" s="45"/>
      <c r="BY75" s="62">
        <f t="shared" si="462"/>
        <v>0</v>
      </c>
      <c r="BZ75" s="51"/>
      <c r="CA75" s="56"/>
      <c r="CB75" s="55"/>
      <c r="CC75" s="56"/>
      <c r="CD75" s="55"/>
      <c r="CE75" s="56"/>
      <c r="CF75" s="55"/>
      <c r="CG75" s="56"/>
      <c r="CH75" s="55"/>
      <c r="CI75" s="56"/>
      <c r="CJ75" s="56"/>
      <c r="CK75" s="56"/>
      <c r="CL75" s="55"/>
      <c r="CM75" s="56"/>
      <c r="CN75" s="55"/>
      <c r="CO75" s="56"/>
      <c r="CP75" s="55"/>
      <c r="CQ75" s="63"/>
      <c r="CR75" s="55"/>
      <c r="CS75" s="56"/>
      <c r="CT75" s="55"/>
      <c r="CU75" s="56"/>
      <c r="CV75" s="55"/>
      <c r="CW75" s="56"/>
      <c r="CX75" s="55"/>
      <c r="CY75" s="56"/>
      <c r="CZ75" s="55"/>
      <c r="DA75" s="56"/>
      <c r="DB75" s="55"/>
      <c r="DC75" s="56"/>
      <c r="DD75" s="55"/>
      <c r="DE75" s="56"/>
      <c r="DF75" s="55"/>
      <c r="DG75" s="56"/>
      <c r="DH75" s="55"/>
      <c r="DI75" s="56"/>
      <c r="DJ75" s="55"/>
      <c r="DK75" s="56"/>
      <c r="DL75" s="55"/>
      <c r="DM75" s="56"/>
      <c r="DN75" s="55"/>
      <c r="DO75" s="56"/>
      <c r="DP75" s="55"/>
      <c r="DQ75" s="56"/>
      <c r="DR75" s="56"/>
      <c r="DS75" s="84">
        <f t="shared" si="410"/>
        <v>0</v>
      </c>
      <c r="DT75" s="84">
        <f t="shared" si="411"/>
        <v>0</v>
      </c>
      <c r="DU75" s="39"/>
      <c r="DV75" s="39"/>
      <c r="DW75" s="39"/>
      <c r="DX75" s="39"/>
      <c r="DY75" s="113"/>
      <c r="DZ75" s="39"/>
      <c r="EA75" s="69"/>
      <c r="EB75" s="69"/>
      <c r="EC75" s="69"/>
      <c r="ED75" s="69"/>
      <c r="EE75" s="69"/>
      <c r="EF75" s="69"/>
      <c r="EG75" s="69"/>
      <c r="EH75" s="69"/>
      <c r="EI75" s="69"/>
      <c r="EJ75" s="45">
        <f t="shared" si="412"/>
        <v>0</v>
      </c>
      <c r="EK75" s="62">
        <f t="shared" si="413"/>
        <v>0</v>
      </c>
      <c r="EL75" s="51">
        <f t="shared" si="414"/>
        <v>0</v>
      </c>
      <c r="EM75" s="56">
        <f t="shared" si="415"/>
        <v>0</v>
      </c>
      <c r="EN75" s="55">
        <f t="shared" si="416"/>
        <v>0</v>
      </c>
      <c r="EO75" s="56">
        <f t="shared" si="417"/>
        <v>0</v>
      </c>
      <c r="EP75" s="55">
        <f t="shared" si="418"/>
        <v>0</v>
      </c>
      <c r="EQ75" s="56">
        <f t="shared" si="419"/>
        <v>0</v>
      </c>
      <c r="ER75" s="55">
        <f t="shared" si="420"/>
        <v>0</v>
      </c>
      <c r="ES75" s="56">
        <f t="shared" si="421"/>
        <v>0</v>
      </c>
      <c r="ET75" s="55">
        <f t="shared" si="422"/>
        <v>0</v>
      </c>
      <c r="EU75" s="56">
        <f t="shared" si="423"/>
        <v>0</v>
      </c>
      <c r="EV75" s="56">
        <f t="shared" si="424"/>
        <v>0</v>
      </c>
      <c r="EW75" s="56">
        <f t="shared" si="425"/>
        <v>0</v>
      </c>
      <c r="EX75" s="55">
        <f t="shared" si="426"/>
        <v>0</v>
      </c>
      <c r="EY75" s="56">
        <f t="shared" si="427"/>
        <v>0</v>
      </c>
      <c r="EZ75" s="55">
        <f t="shared" si="428"/>
        <v>0</v>
      </c>
      <c r="FA75" s="56">
        <f t="shared" si="429"/>
        <v>0</v>
      </c>
      <c r="FB75" s="55">
        <f t="shared" si="430"/>
        <v>0</v>
      </c>
      <c r="FC75" s="63">
        <f t="shared" si="431"/>
        <v>0</v>
      </c>
      <c r="FD75" s="55">
        <f t="shared" si="432"/>
        <v>0</v>
      </c>
      <c r="FE75" s="56">
        <f t="shared" si="433"/>
        <v>0</v>
      </c>
      <c r="FF75" s="55">
        <f t="shared" si="434"/>
        <v>0</v>
      </c>
      <c r="FG75" s="56">
        <f t="shared" si="435"/>
        <v>0</v>
      </c>
      <c r="FH75" s="55">
        <f t="shared" si="436"/>
        <v>0</v>
      </c>
      <c r="FI75" s="56">
        <f t="shared" si="437"/>
        <v>0</v>
      </c>
      <c r="FJ75" s="55">
        <f t="shared" si="438"/>
        <v>0</v>
      </c>
      <c r="FK75" s="56">
        <f t="shared" si="439"/>
        <v>0</v>
      </c>
      <c r="FL75" s="55">
        <f t="shared" si="440"/>
        <v>0</v>
      </c>
      <c r="FM75" s="56">
        <f t="shared" si="441"/>
        <v>0</v>
      </c>
      <c r="FN75" s="55">
        <f t="shared" si="442"/>
        <v>0</v>
      </c>
      <c r="FO75" s="56">
        <f t="shared" si="443"/>
        <v>0</v>
      </c>
      <c r="FP75" s="55">
        <f t="shared" si="444"/>
        <v>0</v>
      </c>
      <c r="FQ75" s="56">
        <f t="shared" si="445"/>
        <v>0</v>
      </c>
      <c r="FR75" s="55"/>
      <c r="FS75" s="56">
        <f t="shared" si="445"/>
        <v>0</v>
      </c>
      <c r="FT75" s="55">
        <f t="shared" si="446"/>
        <v>0</v>
      </c>
      <c r="FU75" s="56">
        <f t="shared" si="447"/>
        <v>0</v>
      </c>
      <c r="FV75" s="55">
        <f t="shared" si="448"/>
        <v>0</v>
      </c>
      <c r="FW75" s="56">
        <f t="shared" si="449"/>
        <v>0</v>
      </c>
      <c r="FX75" s="55">
        <f t="shared" si="450"/>
        <v>0</v>
      </c>
      <c r="FY75" s="56">
        <f t="shared" si="451"/>
        <v>0</v>
      </c>
      <c r="FZ75" s="55">
        <f t="shared" si="452"/>
        <v>0</v>
      </c>
      <c r="GA75" s="56">
        <f t="shared" si="453"/>
        <v>0</v>
      </c>
      <c r="GB75" s="55">
        <f t="shared" si="454"/>
        <v>0</v>
      </c>
      <c r="GC75" s="56">
        <f t="shared" si="455"/>
        <v>0</v>
      </c>
      <c r="GD75" s="56">
        <f t="shared" si="456"/>
        <v>0</v>
      </c>
      <c r="GE75" s="84">
        <f t="shared" si="457"/>
        <v>0</v>
      </c>
      <c r="GF75" s="84">
        <f t="shared" si="458"/>
        <v>0</v>
      </c>
      <c r="GG75" s="39"/>
      <c r="GH75" s="39"/>
      <c r="GI75" s="39"/>
      <c r="GJ75" s="39"/>
      <c r="GL75" s="8"/>
      <c r="GM75" s="8"/>
      <c r="GN75" s="1"/>
      <c r="GO75" s="9"/>
      <c r="GP75" s="23"/>
      <c r="GQ75" s="4"/>
      <c r="GR75" s="34"/>
    </row>
    <row r="76" spans="1:200" ht="24.95" hidden="1" customHeight="1" x14ac:dyDescent="0.3">
      <c r="A76" s="113"/>
      <c r="B76" s="3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98">
        <f t="shared" si="463"/>
        <v>0</v>
      </c>
      <c r="N76" s="94"/>
      <c r="O76" s="58"/>
      <c r="P76" s="97"/>
      <c r="Q76" s="58"/>
      <c r="R76" s="97"/>
      <c r="S76" s="58"/>
      <c r="T76" s="97"/>
      <c r="U76" s="58"/>
      <c r="V76" s="97"/>
      <c r="W76" s="58"/>
      <c r="X76" s="58"/>
      <c r="Y76" s="58"/>
      <c r="Z76" s="97"/>
      <c r="AA76" s="58"/>
      <c r="AB76" s="97"/>
      <c r="AC76" s="58"/>
      <c r="AD76" s="97"/>
      <c r="AE76" s="99"/>
      <c r="AF76" s="97"/>
      <c r="AG76" s="58"/>
      <c r="AH76" s="97"/>
      <c r="AI76" s="58"/>
      <c r="AJ76" s="97"/>
      <c r="AK76" s="58"/>
      <c r="AL76" s="97"/>
      <c r="AM76" s="58"/>
      <c r="AN76" s="97"/>
      <c r="AO76" s="58"/>
      <c r="AP76" s="97"/>
      <c r="AQ76" s="58"/>
      <c r="AR76" s="97"/>
      <c r="AS76" s="58"/>
      <c r="AT76" s="97"/>
      <c r="AU76" s="58"/>
      <c r="AV76" s="97"/>
      <c r="AW76" s="58"/>
      <c r="AX76" s="97"/>
      <c r="AY76" s="58"/>
      <c r="AZ76" s="97"/>
      <c r="BA76" s="58"/>
      <c r="BB76" s="97"/>
      <c r="BC76" s="58"/>
      <c r="BD76" s="97"/>
      <c r="BE76" s="58"/>
      <c r="BF76" s="58"/>
      <c r="BG76" s="58">
        <f t="shared" si="464"/>
        <v>0</v>
      </c>
      <c r="BH76" s="58">
        <f t="shared" si="408"/>
        <v>0</v>
      </c>
      <c r="BI76" s="39"/>
      <c r="BJ76" s="39"/>
      <c r="BK76" s="39"/>
      <c r="BL76" s="39"/>
      <c r="BM76" s="113"/>
      <c r="BN76" s="39"/>
      <c r="BO76" s="69"/>
      <c r="BP76" s="69"/>
      <c r="BQ76" s="69"/>
      <c r="BR76" s="69"/>
      <c r="BS76" s="69"/>
      <c r="BT76" s="69"/>
      <c r="BU76" s="69"/>
      <c r="BV76" s="69"/>
      <c r="BW76" s="69"/>
      <c r="BX76" s="45"/>
      <c r="BY76" s="62">
        <f t="shared" si="462"/>
        <v>0</v>
      </c>
      <c r="BZ76" s="51"/>
      <c r="CA76" s="56"/>
      <c r="CB76" s="55"/>
      <c r="CC76" s="56"/>
      <c r="CD76" s="55"/>
      <c r="CE76" s="56"/>
      <c r="CF76" s="55"/>
      <c r="CG76" s="56"/>
      <c r="CH76" s="55"/>
      <c r="CI76" s="56"/>
      <c r="CJ76" s="56"/>
      <c r="CK76" s="56"/>
      <c r="CL76" s="55"/>
      <c r="CM76" s="56"/>
      <c r="CN76" s="55"/>
      <c r="CO76" s="56"/>
      <c r="CP76" s="55"/>
      <c r="CQ76" s="63"/>
      <c r="CR76" s="55"/>
      <c r="CS76" s="56"/>
      <c r="CT76" s="55"/>
      <c r="CU76" s="56"/>
      <c r="CV76" s="55"/>
      <c r="CW76" s="56"/>
      <c r="CX76" s="55"/>
      <c r="CY76" s="56"/>
      <c r="CZ76" s="55"/>
      <c r="DA76" s="56"/>
      <c r="DB76" s="55"/>
      <c r="DC76" s="56"/>
      <c r="DD76" s="55"/>
      <c r="DE76" s="56"/>
      <c r="DF76" s="55"/>
      <c r="DG76" s="56"/>
      <c r="DH76" s="55"/>
      <c r="DI76" s="56"/>
      <c r="DJ76" s="55"/>
      <c r="DK76" s="56"/>
      <c r="DL76" s="55"/>
      <c r="DM76" s="56"/>
      <c r="DN76" s="55"/>
      <c r="DO76" s="56"/>
      <c r="DP76" s="55"/>
      <c r="DQ76" s="56"/>
      <c r="DR76" s="56"/>
      <c r="DS76" s="84">
        <f t="shared" si="410"/>
        <v>0</v>
      </c>
      <c r="DT76" s="84">
        <f t="shared" si="411"/>
        <v>0</v>
      </c>
      <c r="DU76" s="39"/>
      <c r="DV76" s="39"/>
      <c r="DW76" s="39"/>
      <c r="DX76" s="39"/>
      <c r="DY76" s="113"/>
      <c r="DZ76" s="39"/>
      <c r="EA76" s="69"/>
      <c r="EB76" s="69"/>
      <c r="EC76" s="69"/>
      <c r="ED76" s="69"/>
      <c r="EE76" s="69"/>
      <c r="EF76" s="69"/>
      <c r="EG76" s="69"/>
      <c r="EH76" s="69"/>
      <c r="EI76" s="69"/>
      <c r="EJ76" s="45">
        <f t="shared" si="412"/>
        <v>0</v>
      </c>
      <c r="EK76" s="62">
        <f t="shared" si="413"/>
        <v>0</v>
      </c>
      <c r="EL76" s="51">
        <f t="shared" si="414"/>
        <v>0</v>
      </c>
      <c r="EM76" s="56">
        <f t="shared" si="415"/>
        <v>0</v>
      </c>
      <c r="EN76" s="55">
        <f t="shared" si="416"/>
        <v>0</v>
      </c>
      <c r="EO76" s="56">
        <f t="shared" si="417"/>
        <v>0</v>
      </c>
      <c r="EP76" s="55">
        <f t="shared" si="418"/>
        <v>0</v>
      </c>
      <c r="EQ76" s="56">
        <f t="shared" si="419"/>
        <v>0</v>
      </c>
      <c r="ER76" s="55">
        <f t="shared" si="420"/>
        <v>0</v>
      </c>
      <c r="ES76" s="56">
        <f t="shared" si="421"/>
        <v>0</v>
      </c>
      <c r="ET76" s="55">
        <f t="shared" si="422"/>
        <v>0</v>
      </c>
      <c r="EU76" s="56">
        <f t="shared" si="423"/>
        <v>0</v>
      </c>
      <c r="EV76" s="56">
        <f t="shared" si="424"/>
        <v>0</v>
      </c>
      <c r="EW76" s="56">
        <f t="shared" si="425"/>
        <v>0</v>
      </c>
      <c r="EX76" s="55">
        <f t="shared" si="426"/>
        <v>0</v>
      </c>
      <c r="EY76" s="56">
        <f t="shared" si="427"/>
        <v>0</v>
      </c>
      <c r="EZ76" s="55">
        <f t="shared" si="428"/>
        <v>0</v>
      </c>
      <c r="FA76" s="56">
        <f t="shared" si="429"/>
        <v>0</v>
      </c>
      <c r="FB76" s="55">
        <f t="shared" si="430"/>
        <v>0</v>
      </c>
      <c r="FC76" s="63">
        <f t="shared" si="431"/>
        <v>0</v>
      </c>
      <c r="FD76" s="55">
        <f t="shared" si="432"/>
        <v>0</v>
      </c>
      <c r="FE76" s="56">
        <f t="shared" si="433"/>
        <v>0</v>
      </c>
      <c r="FF76" s="55">
        <f t="shared" si="434"/>
        <v>0</v>
      </c>
      <c r="FG76" s="56">
        <f t="shared" si="435"/>
        <v>0</v>
      </c>
      <c r="FH76" s="55">
        <f t="shared" si="436"/>
        <v>0</v>
      </c>
      <c r="FI76" s="56">
        <f t="shared" si="437"/>
        <v>0</v>
      </c>
      <c r="FJ76" s="55">
        <f t="shared" si="438"/>
        <v>0</v>
      </c>
      <c r="FK76" s="56">
        <f t="shared" si="439"/>
        <v>0</v>
      </c>
      <c r="FL76" s="55">
        <f t="shared" si="440"/>
        <v>0</v>
      </c>
      <c r="FM76" s="56">
        <f t="shared" si="441"/>
        <v>0</v>
      </c>
      <c r="FN76" s="55">
        <f t="shared" si="442"/>
        <v>0</v>
      </c>
      <c r="FO76" s="56">
        <f t="shared" si="443"/>
        <v>0</v>
      </c>
      <c r="FP76" s="55">
        <f t="shared" si="444"/>
        <v>0</v>
      </c>
      <c r="FQ76" s="56">
        <f t="shared" si="445"/>
        <v>0</v>
      </c>
      <c r="FR76" s="55"/>
      <c r="FS76" s="56">
        <f t="shared" si="445"/>
        <v>0</v>
      </c>
      <c r="FT76" s="55">
        <f t="shared" si="446"/>
        <v>0</v>
      </c>
      <c r="FU76" s="56">
        <f t="shared" si="447"/>
        <v>0</v>
      </c>
      <c r="FV76" s="55">
        <f t="shared" si="448"/>
        <v>0</v>
      </c>
      <c r="FW76" s="56">
        <f t="shared" si="449"/>
        <v>0</v>
      </c>
      <c r="FX76" s="55">
        <f t="shared" si="450"/>
        <v>0</v>
      </c>
      <c r="FY76" s="56">
        <f t="shared" si="451"/>
        <v>0</v>
      </c>
      <c r="FZ76" s="55">
        <f t="shared" si="452"/>
        <v>0</v>
      </c>
      <c r="GA76" s="56">
        <f t="shared" si="453"/>
        <v>0</v>
      </c>
      <c r="GB76" s="55">
        <f t="shared" si="454"/>
        <v>0</v>
      </c>
      <c r="GC76" s="56">
        <f t="shared" si="455"/>
        <v>0</v>
      </c>
      <c r="GD76" s="56">
        <f t="shared" si="456"/>
        <v>0</v>
      </c>
      <c r="GE76" s="84">
        <f t="shared" si="457"/>
        <v>0</v>
      </c>
      <c r="GF76" s="84">
        <f t="shared" si="458"/>
        <v>0</v>
      </c>
      <c r="GG76" s="39"/>
      <c r="GH76" s="39"/>
      <c r="GI76" s="39"/>
      <c r="GJ76" s="39"/>
      <c r="GL76" s="8"/>
      <c r="GM76" s="8"/>
      <c r="GN76" s="1"/>
      <c r="GO76" s="9"/>
      <c r="GP76" s="23"/>
      <c r="GQ76" s="4"/>
      <c r="GR76" s="34"/>
    </row>
    <row r="77" spans="1:200" ht="24.95" hidden="1" customHeight="1" x14ac:dyDescent="0.3">
      <c r="A77" s="113"/>
      <c r="B77" s="3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98">
        <f t="shared" si="463"/>
        <v>0</v>
      </c>
      <c r="N77" s="94"/>
      <c r="O77" s="58"/>
      <c r="P77" s="97"/>
      <c r="Q77" s="58"/>
      <c r="R77" s="97"/>
      <c r="S77" s="58"/>
      <c r="T77" s="97"/>
      <c r="U77" s="58"/>
      <c r="V77" s="97"/>
      <c r="W77" s="58"/>
      <c r="X77" s="58"/>
      <c r="Y77" s="58"/>
      <c r="Z77" s="97"/>
      <c r="AA77" s="58"/>
      <c r="AB77" s="97"/>
      <c r="AC77" s="58"/>
      <c r="AD77" s="97"/>
      <c r="AE77" s="99"/>
      <c r="AF77" s="97"/>
      <c r="AG77" s="58"/>
      <c r="AH77" s="97"/>
      <c r="AI77" s="58"/>
      <c r="AJ77" s="97"/>
      <c r="AK77" s="58"/>
      <c r="AL77" s="97"/>
      <c r="AM77" s="58"/>
      <c r="AN77" s="97"/>
      <c r="AO77" s="58"/>
      <c r="AP77" s="97"/>
      <c r="AQ77" s="58"/>
      <c r="AR77" s="97"/>
      <c r="AS77" s="58"/>
      <c r="AT77" s="97"/>
      <c r="AU77" s="58"/>
      <c r="AV77" s="97"/>
      <c r="AW77" s="58"/>
      <c r="AX77" s="97"/>
      <c r="AY77" s="58"/>
      <c r="AZ77" s="97"/>
      <c r="BA77" s="58"/>
      <c r="BB77" s="97"/>
      <c r="BC77" s="58"/>
      <c r="BD77" s="97"/>
      <c r="BE77" s="58"/>
      <c r="BF77" s="58"/>
      <c r="BG77" s="58">
        <f t="shared" si="464"/>
        <v>0</v>
      </c>
      <c r="BH77" s="58">
        <f t="shared" si="408"/>
        <v>0</v>
      </c>
      <c r="BI77" s="39"/>
      <c r="BJ77" s="39"/>
      <c r="BK77" s="39"/>
      <c r="BL77" s="39"/>
      <c r="BM77" s="113"/>
      <c r="BN77" s="39"/>
      <c r="BO77" s="69"/>
      <c r="BP77" s="69"/>
      <c r="BQ77" s="69"/>
      <c r="BR77" s="69"/>
      <c r="BS77" s="69"/>
      <c r="BT77" s="69"/>
      <c r="BU77" s="69"/>
      <c r="BV77" s="69"/>
      <c r="BW77" s="69"/>
      <c r="BX77" s="45"/>
      <c r="BY77" s="62">
        <f t="shared" si="462"/>
        <v>0</v>
      </c>
      <c r="BZ77" s="51"/>
      <c r="CA77" s="56"/>
      <c r="CB77" s="55"/>
      <c r="CC77" s="56"/>
      <c r="CD77" s="55"/>
      <c r="CE77" s="56"/>
      <c r="CF77" s="55"/>
      <c r="CG77" s="56"/>
      <c r="CH77" s="55"/>
      <c r="CI77" s="56"/>
      <c r="CJ77" s="56"/>
      <c r="CK77" s="56"/>
      <c r="CL77" s="55"/>
      <c r="CM77" s="56"/>
      <c r="CN77" s="55"/>
      <c r="CO77" s="56"/>
      <c r="CP77" s="55"/>
      <c r="CQ77" s="63"/>
      <c r="CR77" s="55"/>
      <c r="CS77" s="56"/>
      <c r="CT77" s="55"/>
      <c r="CU77" s="56"/>
      <c r="CV77" s="55"/>
      <c r="CW77" s="56"/>
      <c r="CX77" s="55"/>
      <c r="CY77" s="56"/>
      <c r="CZ77" s="55"/>
      <c r="DA77" s="56"/>
      <c r="DB77" s="55"/>
      <c r="DC77" s="56"/>
      <c r="DD77" s="55"/>
      <c r="DE77" s="56"/>
      <c r="DF77" s="55"/>
      <c r="DG77" s="56"/>
      <c r="DH77" s="55"/>
      <c r="DI77" s="56"/>
      <c r="DJ77" s="55"/>
      <c r="DK77" s="56"/>
      <c r="DL77" s="55"/>
      <c r="DM77" s="56"/>
      <c r="DN77" s="55"/>
      <c r="DO77" s="56"/>
      <c r="DP77" s="55"/>
      <c r="DQ77" s="56"/>
      <c r="DR77" s="56"/>
      <c r="DS77" s="84">
        <f t="shared" si="410"/>
        <v>0</v>
      </c>
      <c r="DT77" s="84">
        <f t="shared" si="411"/>
        <v>0</v>
      </c>
      <c r="DU77" s="39"/>
      <c r="DV77" s="39"/>
      <c r="DW77" s="39"/>
      <c r="DX77" s="39"/>
      <c r="DY77" s="113"/>
      <c r="DZ77" s="39"/>
      <c r="EA77" s="69"/>
      <c r="EB77" s="69"/>
      <c r="EC77" s="69"/>
      <c r="ED77" s="69"/>
      <c r="EE77" s="69"/>
      <c r="EF77" s="69"/>
      <c r="EG77" s="69"/>
      <c r="EH77" s="69"/>
      <c r="EI77" s="69"/>
      <c r="EJ77" s="45">
        <f t="shared" si="412"/>
        <v>0</v>
      </c>
      <c r="EK77" s="62">
        <f t="shared" si="413"/>
        <v>0</v>
      </c>
      <c r="EL77" s="51">
        <f t="shared" si="414"/>
        <v>0</v>
      </c>
      <c r="EM77" s="56">
        <f t="shared" si="415"/>
        <v>0</v>
      </c>
      <c r="EN77" s="55">
        <f t="shared" si="416"/>
        <v>0</v>
      </c>
      <c r="EO77" s="56">
        <f t="shared" si="417"/>
        <v>0</v>
      </c>
      <c r="EP77" s="55">
        <f t="shared" si="418"/>
        <v>0</v>
      </c>
      <c r="EQ77" s="56">
        <f t="shared" si="419"/>
        <v>0</v>
      </c>
      <c r="ER77" s="55">
        <f t="shared" si="420"/>
        <v>0</v>
      </c>
      <c r="ES77" s="56">
        <f t="shared" si="421"/>
        <v>0</v>
      </c>
      <c r="ET77" s="55">
        <f t="shared" si="422"/>
        <v>0</v>
      </c>
      <c r="EU77" s="56">
        <f t="shared" si="423"/>
        <v>0</v>
      </c>
      <c r="EV77" s="56">
        <f t="shared" si="424"/>
        <v>0</v>
      </c>
      <c r="EW77" s="56">
        <f t="shared" si="425"/>
        <v>0</v>
      </c>
      <c r="EX77" s="55">
        <f t="shared" si="426"/>
        <v>0</v>
      </c>
      <c r="EY77" s="56">
        <f t="shared" si="427"/>
        <v>0</v>
      </c>
      <c r="EZ77" s="55">
        <f t="shared" si="428"/>
        <v>0</v>
      </c>
      <c r="FA77" s="56">
        <f t="shared" si="429"/>
        <v>0</v>
      </c>
      <c r="FB77" s="55">
        <f t="shared" si="430"/>
        <v>0</v>
      </c>
      <c r="FC77" s="63">
        <f t="shared" si="431"/>
        <v>0</v>
      </c>
      <c r="FD77" s="55">
        <f t="shared" si="432"/>
        <v>0</v>
      </c>
      <c r="FE77" s="56">
        <f t="shared" si="433"/>
        <v>0</v>
      </c>
      <c r="FF77" s="55">
        <f t="shared" si="434"/>
        <v>0</v>
      </c>
      <c r="FG77" s="56">
        <f t="shared" si="435"/>
        <v>0</v>
      </c>
      <c r="FH77" s="55">
        <f t="shared" si="436"/>
        <v>0</v>
      </c>
      <c r="FI77" s="56">
        <f t="shared" si="437"/>
        <v>0</v>
      </c>
      <c r="FJ77" s="55">
        <f t="shared" si="438"/>
        <v>0</v>
      </c>
      <c r="FK77" s="56">
        <f t="shared" si="439"/>
        <v>0</v>
      </c>
      <c r="FL77" s="55">
        <f t="shared" si="440"/>
        <v>0</v>
      </c>
      <c r="FM77" s="56">
        <f t="shared" si="441"/>
        <v>0</v>
      </c>
      <c r="FN77" s="55">
        <f t="shared" si="442"/>
        <v>0</v>
      </c>
      <c r="FO77" s="56">
        <f t="shared" si="443"/>
        <v>0</v>
      </c>
      <c r="FP77" s="55">
        <f t="shared" si="444"/>
        <v>0</v>
      </c>
      <c r="FQ77" s="56">
        <f t="shared" si="445"/>
        <v>0</v>
      </c>
      <c r="FR77" s="55"/>
      <c r="FS77" s="56">
        <f t="shared" si="445"/>
        <v>0</v>
      </c>
      <c r="FT77" s="55">
        <f t="shared" si="446"/>
        <v>0</v>
      </c>
      <c r="FU77" s="56">
        <f t="shared" si="447"/>
        <v>0</v>
      </c>
      <c r="FV77" s="55">
        <f t="shared" si="448"/>
        <v>0</v>
      </c>
      <c r="FW77" s="56">
        <f t="shared" si="449"/>
        <v>0</v>
      </c>
      <c r="FX77" s="55">
        <f t="shared" si="450"/>
        <v>0</v>
      </c>
      <c r="FY77" s="56">
        <f t="shared" si="451"/>
        <v>0</v>
      </c>
      <c r="FZ77" s="55">
        <f t="shared" si="452"/>
        <v>0</v>
      </c>
      <c r="GA77" s="56">
        <f t="shared" si="453"/>
        <v>0</v>
      </c>
      <c r="GB77" s="55">
        <f t="shared" si="454"/>
        <v>0</v>
      </c>
      <c r="GC77" s="56">
        <f t="shared" si="455"/>
        <v>0</v>
      </c>
      <c r="GD77" s="56">
        <f t="shared" si="456"/>
        <v>0</v>
      </c>
      <c r="GE77" s="84">
        <f t="shared" si="457"/>
        <v>0</v>
      </c>
      <c r="GF77" s="84">
        <f t="shared" si="458"/>
        <v>0</v>
      </c>
      <c r="GG77" s="39"/>
      <c r="GH77" s="39"/>
      <c r="GI77" s="39"/>
      <c r="GJ77" s="39"/>
      <c r="GL77" s="8"/>
      <c r="GM77" s="8"/>
      <c r="GN77" s="1"/>
      <c r="GO77" s="9"/>
      <c r="GP77" s="23"/>
      <c r="GQ77" s="4"/>
      <c r="GR77" s="34"/>
    </row>
    <row r="78" spans="1:200" ht="24.95" hidden="1" customHeight="1" x14ac:dyDescent="0.3">
      <c r="A78" s="113"/>
      <c r="B78" s="3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98">
        <f t="shared" si="463"/>
        <v>0</v>
      </c>
      <c r="N78" s="94"/>
      <c r="O78" s="58"/>
      <c r="P78" s="97"/>
      <c r="Q78" s="58"/>
      <c r="R78" s="97"/>
      <c r="S78" s="58"/>
      <c r="T78" s="97"/>
      <c r="U78" s="58"/>
      <c r="V78" s="97"/>
      <c r="W78" s="58"/>
      <c r="X78" s="58"/>
      <c r="Y78" s="58"/>
      <c r="Z78" s="97"/>
      <c r="AA78" s="58"/>
      <c r="AB78" s="97"/>
      <c r="AC78" s="58"/>
      <c r="AD78" s="97"/>
      <c r="AE78" s="99"/>
      <c r="AF78" s="97"/>
      <c r="AG78" s="58"/>
      <c r="AH78" s="97"/>
      <c r="AI78" s="58"/>
      <c r="AJ78" s="97"/>
      <c r="AK78" s="58"/>
      <c r="AL78" s="97"/>
      <c r="AM78" s="58"/>
      <c r="AN78" s="97"/>
      <c r="AO78" s="58"/>
      <c r="AP78" s="97"/>
      <c r="AQ78" s="58"/>
      <c r="AR78" s="97"/>
      <c r="AS78" s="58"/>
      <c r="AT78" s="97"/>
      <c r="AU78" s="58"/>
      <c r="AV78" s="97"/>
      <c r="AW78" s="58"/>
      <c r="AX78" s="97"/>
      <c r="AY78" s="58"/>
      <c r="AZ78" s="97"/>
      <c r="BA78" s="58"/>
      <c r="BB78" s="97"/>
      <c r="BC78" s="58"/>
      <c r="BD78" s="97"/>
      <c r="BE78" s="58"/>
      <c r="BF78" s="58"/>
      <c r="BG78" s="58">
        <f t="shared" si="464"/>
        <v>0</v>
      </c>
      <c r="BH78" s="58">
        <f t="shared" si="408"/>
        <v>0</v>
      </c>
      <c r="BI78" s="39"/>
      <c r="BJ78" s="39"/>
      <c r="BK78" s="39"/>
      <c r="BL78" s="39"/>
      <c r="BM78" s="113"/>
      <c r="BN78" s="39"/>
      <c r="BO78" s="69"/>
      <c r="BP78" s="69"/>
      <c r="BQ78" s="69"/>
      <c r="BR78" s="69"/>
      <c r="BS78" s="69"/>
      <c r="BT78" s="69"/>
      <c r="BU78" s="69"/>
      <c r="BV78" s="69"/>
      <c r="BW78" s="69"/>
      <c r="BX78" s="45"/>
      <c r="BY78" s="62">
        <f t="shared" si="462"/>
        <v>0</v>
      </c>
      <c r="BZ78" s="51"/>
      <c r="CA78" s="56"/>
      <c r="CB78" s="55"/>
      <c r="CC78" s="56"/>
      <c r="CD78" s="55"/>
      <c r="CE78" s="56"/>
      <c r="CF78" s="55"/>
      <c r="CG78" s="56"/>
      <c r="CH78" s="55"/>
      <c r="CI78" s="56"/>
      <c r="CJ78" s="56"/>
      <c r="CK78" s="56"/>
      <c r="CL78" s="55"/>
      <c r="CM78" s="56"/>
      <c r="CN78" s="55"/>
      <c r="CO78" s="56"/>
      <c r="CP78" s="55"/>
      <c r="CQ78" s="63"/>
      <c r="CR78" s="55"/>
      <c r="CS78" s="56"/>
      <c r="CT78" s="55"/>
      <c r="CU78" s="56"/>
      <c r="CV78" s="55"/>
      <c r="CW78" s="56"/>
      <c r="CX78" s="55"/>
      <c r="CY78" s="56"/>
      <c r="CZ78" s="55"/>
      <c r="DA78" s="56"/>
      <c r="DB78" s="55"/>
      <c r="DC78" s="56"/>
      <c r="DD78" s="55"/>
      <c r="DE78" s="56"/>
      <c r="DF78" s="55"/>
      <c r="DG78" s="56"/>
      <c r="DH78" s="55"/>
      <c r="DI78" s="56"/>
      <c r="DJ78" s="55"/>
      <c r="DK78" s="56"/>
      <c r="DL78" s="55"/>
      <c r="DM78" s="56"/>
      <c r="DN78" s="55"/>
      <c r="DO78" s="56"/>
      <c r="DP78" s="55"/>
      <c r="DQ78" s="56"/>
      <c r="DR78" s="56"/>
      <c r="DS78" s="84">
        <f t="shared" si="410"/>
        <v>0</v>
      </c>
      <c r="DT78" s="84">
        <f t="shared" si="411"/>
        <v>0</v>
      </c>
      <c r="DU78" s="39"/>
      <c r="DV78" s="39"/>
      <c r="DW78" s="39"/>
      <c r="DX78" s="39"/>
      <c r="DY78" s="113"/>
      <c r="DZ78" s="39"/>
      <c r="EA78" s="69"/>
      <c r="EB78" s="69"/>
      <c r="EC78" s="69"/>
      <c r="ED78" s="69"/>
      <c r="EE78" s="69"/>
      <c r="EF78" s="69"/>
      <c r="EG78" s="69"/>
      <c r="EH78" s="69"/>
      <c r="EI78" s="69"/>
      <c r="EJ78" s="45">
        <f t="shared" si="412"/>
        <v>0</v>
      </c>
      <c r="EK78" s="62">
        <f t="shared" si="413"/>
        <v>0</v>
      </c>
      <c r="EL78" s="51">
        <f t="shared" si="414"/>
        <v>0</v>
      </c>
      <c r="EM78" s="56">
        <f t="shared" si="415"/>
        <v>0</v>
      </c>
      <c r="EN78" s="55">
        <f t="shared" si="416"/>
        <v>0</v>
      </c>
      <c r="EO78" s="56">
        <f t="shared" si="417"/>
        <v>0</v>
      </c>
      <c r="EP78" s="55">
        <f t="shared" si="418"/>
        <v>0</v>
      </c>
      <c r="EQ78" s="56">
        <f t="shared" si="419"/>
        <v>0</v>
      </c>
      <c r="ER78" s="55">
        <f t="shared" si="420"/>
        <v>0</v>
      </c>
      <c r="ES78" s="56">
        <f t="shared" si="421"/>
        <v>0</v>
      </c>
      <c r="ET78" s="55">
        <f t="shared" si="422"/>
        <v>0</v>
      </c>
      <c r="EU78" s="56">
        <f t="shared" si="423"/>
        <v>0</v>
      </c>
      <c r="EV78" s="56">
        <f t="shared" si="424"/>
        <v>0</v>
      </c>
      <c r="EW78" s="56">
        <f t="shared" si="425"/>
        <v>0</v>
      </c>
      <c r="EX78" s="55">
        <f t="shared" si="426"/>
        <v>0</v>
      </c>
      <c r="EY78" s="56">
        <f t="shared" si="427"/>
        <v>0</v>
      </c>
      <c r="EZ78" s="55">
        <f t="shared" si="428"/>
        <v>0</v>
      </c>
      <c r="FA78" s="56">
        <f t="shared" si="429"/>
        <v>0</v>
      </c>
      <c r="FB78" s="55">
        <f t="shared" si="430"/>
        <v>0</v>
      </c>
      <c r="FC78" s="63">
        <f t="shared" si="431"/>
        <v>0</v>
      </c>
      <c r="FD78" s="55">
        <f t="shared" si="432"/>
        <v>0</v>
      </c>
      <c r="FE78" s="56">
        <f t="shared" si="433"/>
        <v>0</v>
      </c>
      <c r="FF78" s="55">
        <f t="shared" si="434"/>
        <v>0</v>
      </c>
      <c r="FG78" s="56">
        <f t="shared" si="435"/>
        <v>0</v>
      </c>
      <c r="FH78" s="55">
        <f t="shared" si="436"/>
        <v>0</v>
      </c>
      <c r="FI78" s="56">
        <f t="shared" si="437"/>
        <v>0</v>
      </c>
      <c r="FJ78" s="55">
        <f t="shared" si="438"/>
        <v>0</v>
      </c>
      <c r="FK78" s="56">
        <f t="shared" si="439"/>
        <v>0</v>
      </c>
      <c r="FL78" s="55">
        <f t="shared" si="440"/>
        <v>0</v>
      </c>
      <c r="FM78" s="56">
        <f t="shared" si="441"/>
        <v>0</v>
      </c>
      <c r="FN78" s="55">
        <f t="shared" si="442"/>
        <v>0</v>
      </c>
      <c r="FO78" s="56">
        <f t="shared" si="443"/>
        <v>0</v>
      </c>
      <c r="FP78" s="55">
        <f t="shared" si="444"/>
        <v>0</v>
      </c>
      <c r="FQ78" s="56">
        <f t="shared" si="445"/>
        <v>0</v>
      </c>
      <c r="FR78" s="55"/>
      <c r="FS78" s="56">
        <f t="shared" si="445"/>
        <v>0</v>
      </c>
      <c r="FT78" s="55">
        <f t="shared" si="446"/>
        <v>0</v>
      </c>
      <c r="FU78" s="56">
        <f t="shared" si="447"/>
        <v>0</v>
      </c>
      <c r="FV78" s="55">
        <f t="shared" si="448"/>
        <v>0</v>
      </c>
      <c r="FW78" s="56">
        <f t="shared" si="449"/>
        <v>0</v>
      </c>
      <c r="FX78" s="55">
        <f t="shared" si="450"/>
        <v>0</v>
      </c>
      <c r="FY78" s="56">
        <f t="shared" si="451"/>
        <v>0</v>
      </c>
      <c r="FZ78" s="55">
        <f t="shared" si="452"/>
        <v>0</v>
      </c>
      <c r="GA78" s="56">
        <f t="shared" si="453"/>
        <v>0</v>
      </c>
      <c r="GB78" s="55">
        <f t="shared" si="454"/>
        <v>0</v>
      </c>
      <c r="GC78" s="56">
        <f t="shared" si="455"/>
        <v>0</v>
      </c>
      <c r="GD78" s="56">
        <f t="shared" si="456"/>
        <v>0</v>
      </c>
      <c r="GE78" s="84">
        <f t="shared" si="457"/>
        <v>0</v>
      </c>
      <c r="GF78" s="84">
        <f t="shared" si="458"/>
        <v>0</v>
      </c>
      <c r="GG78" s="39"/>
      <c r="GH78" s="39"/>
      <c r="GI78" s="39"/>
      <c r="GJ78" s="39"/>
      <c r="GL78" s="8"/>
      <c r="GM78" s="8"/>
      <c r="GN78" s="1"/>
      <c r="GO78" s="9"/>
      <c r="GP78" s="23"/>
      <c r="GQ78" s="4"/>
      <c r="GR78" s="34"/>
    </row>
    <row r="79" spans="1:200" ht="24.95" hidden="1" customHeight="1" x14ac:dyDescent="0.3">
      <c r="A79" s="113"/>
      <c r="B79" s="3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98">
        <f t="shared" si="463"/>
        <v>0</v>
      </c>
      <c r="N79" s="94"/>
      <c r="O79" s="58"/>
      <c r="P79" s="97"/>
      <c r="Q79" s="58"/>
      <c r="R79" s="97"/>
      <c r="S79" s="58"/>
      <c r="T79" s="97"/>
      <c r="U79" s="58"/>
      <c r="V79" s="97"/>
      <c r="W79" s="58"/>
      <c r="X79" s="58"/>
      <c r="Y79" s="58"/>
      <c r="Z79" s="97"/>
      <c r="AA79" s="58"/>
      <c r="AB79" s="97"/>
      <c r="AC79" s="58"/>
      <c r="AD79" s="97"/>
      <c r="AE79" s="99"/>
      <c r="AF79" s="97"/>
      <c r="AG79" s="58"/>
      <c r="AH79" s="97"/>
      <c r="AI79" s="58"/>
      <c r="AJ79" s="97"/>
      <c r="AK79" s="58"/>
      <c r="AL79" s="97"/>
      <c r="AM79" s="58"/>
      <c r="AN79" s="97"/>
      <c r="AO79" s="58"/>
      <c r="AP79" s="97"/>
      <c r="AQ79" s="58"/>
      <c r="AR79" s="97"/>
      <c r="AS79" s="58"/>
      <c r="AT79" s="97"/>
      <c r="AU79" s="58"/>
      <c r="AV79" s="97"/>
      <c r="AW79" s="58"/>
      <c r="AX79" s="97"/>
      <c r="AY79" s="58"/>
      <c r="AZ79" s="97"/>
      <c r="BA79" s="58"/>
      <c r="BB79" s="97"/>
      <c r="BC79" s="58"/>
      <c r="BD79" s="97"/>
      <c r="BE79" s="58"/>
      <c r="BF79" s="58"/>
      <c r="BG79" s="58">
        <f t="shared" si="464"/>
        <v>0</v>
      </c>
      <c r="BH79" s="58">
        <f t="shared" si="408"/>
        <v>0</v>
      </c>
      <c r="BI79" s="39"/>
      <c r="BJ79" s="39"/>
      <c r="BK79" s="39"/>
      <c r="BL79" s="39"/>
      <c r="BM79" s="113"/>
      <c r="BN79" s="39"/>
      <c r="BO79" s="69"/>
      <c r="BP79" s="69"/>
      <c r="BQ79" s="69"/>
      <c r="BR79" s="69"/>
      <c r="BS79" s="69"/>
      <c r="BT79" s="69"/>
      <c r="BU79" s="69"/>
      <c r="BV79" s="69"/>
      <c r="BW79" s="69"/>
      <c r="BX79" s="45"/>
      <c r="BY79" s="62">
        <f t="shared" si="462"/>
        <v>0</v>
      </c>
      <c r="BZ79" s="51"/>
      <c r="CA79" s="56"/>
      <c r="CB79" s="55"/>
      <c r="CC79" s="56"/>
      <c r="CD79" s="55"/>
      <c r="CE79" s="56"/>
      <c r="CF79" s="55"/>
      <c r="CG79" s="56"/>
      <c r="CH79" s="55"/>
      <c r="CI79" s="56"/>
      <c r="CJ79" s="56"/>
      <c r="CK79" s="56"/>
      <c r="CL79" s="55"/>
      <c r="CM79" s="56"/>
      <c r="CN79" s="55"/>
      <c r="CO79" s="56"/>
      <c r="CP79" s="55"/>
      <c r="CQ79" s="63"/>
      <c r="CR79" s="55"/>
      <c r="CS79" s="56"/>
      <c r="CT79" s="55"/>
      <c r="CU79" s="56"/>
      <c r="CV79" s="55"/>
      <c r="CW79" s="56"/>
      <c r="CX79" s="55"/>
      <c r="CY79" s="56"/>
      <c r="CZ79" s="55"/>
      <c r="DA79" s="56"/>
      <c r="DB79" s="55"/>
      <c r="DC79" s="56"/>
      <c r="DD79" s="55"/>
      <c r="DE79" s="56"/>
      <c r="DF79" s="55"/>
      <c r="DG79" s="56"/>
      <c r="DH79" s="55"/>
      <c r="DI79" s="56"/>
      <c r="DJ79" s="55"/>
      <c r="DK79" s="56"/>
      <c r="DL79" s="55"/>
      <c r="DM79" s="56"/>
      <c r="DN79" s="55"/>
      <c r="DO79" s="56"/>
      <c r="DP79" s="55"/>
      <c r="DQ79" s="56"/>
      <c r="DR79" s="56"/>
      <c r="DS79" s="84">
        <f t="shared" si="410"/>
        <v>0</v>
      </c>
      <c r="DT79" s="84">
        <f t="shared" si="411"/>
        <v>0</v>
      </c>
      <c r="DU79" s="39"/>
      <c r="DV79" s="39"/>
      <c r="DW79" s="39"/>
      <c r="DX79" s="39"/>
      <c r="DY79" s="113"/>
      <c r="DZ79" s="39"/>
      <c r="EA79" s="69"/>
      <c r="EB79" s="69"/>
      <c r="EC79" s="69"/>
      <c r="ED79" s="69"/>
      <c r="EE79" s="69"/>
      <c r="EF79" s="69"/>
      <c r="EG79" s="69"/>
      <c r="EH79" s="69"/>
      <c r="EI79" s="69"/>
      <c r="EJ79" s="45">
        <f t="shared" si="412"/>
        <v>0</v>
      </c>
      <c r="EK79" s="62">
        <f t="shared" si="413"/>
        <v>0</v>
      </c>
      <c r="EL79" s="51">
        <f t="shared" si="414"/>
        <v>0</v>
      </c>
      <c r="EM79" s="56">
        <f t="shared" si="415"/>
        <v>0</v>
      </c>
      <c r="EN79" s="55">
        <f t="shared" si="416"/>
        <v>0</v>
      </c>
      <c r="EO79" s="56">
        <f t="shared" si="417"/>
        <v>0</v>
      </c>
      <c r="EP79" s="55">
        <f t="shared" si="418"/>
        <v>0</v>
      </c>
      <c r="EQ79" s="56">
        <f t="shared" si="419"/>
        <v>0</v>
      </c>
      <c r="ER79" s="55">
        <f t="shared" si="420"/>
        <v>0</v>
      </c>
      <c r="ES79" s="56">
        <f t="shared" si="421"/>
        <v>0</v>
      </c>
      <c r="ET79" s="55">
        <f t="shared" si="422"/>
        <v>0</v>
      </c>
      <c r="EU79" s="56">
        <f t="shared" si="423"/>
        <v>0</v>
      </c>
      <c r="EV79" s="56">
        <f t="shared" si="424"/>
        <v>0</v>
      </c>
      <c r="EW79" s="56">
        <f t="shared" si="425"/>
        <v>0</v>
      </c>
      <c r="EX79" s="55">
        <f t="shared" si="426"/>
        <v>0</v>
      </c>
      <c r="EY79" s="56">
        <f t="shared" si="427"/>
        <v>0</v>
      </c>
      <c r="EZ79" s="55">
        <f t="shared" si="428"/>
        <v>0</v>
      </c>
      <c r="FA79" s="56">
        <f t="shared" si="429"/>
        <v>0</v>
      </c>
      <c r="FB79" s="55">
        <f t="shared" si="430"/>
        <v>0</v>
      </c>
      <c r="FC79" s="63">
        <f t="shared" si="431"/>
        <v>0</v>
      </c>
      <c r="FD79" s="55">
        <f t="shared" si="432"/>
        <v>0</v>
      </c>
      <c r="FE79" s="56">
        <f t="shared" si="433"/>
        <v>0</v>
      </c>
      <c r="FF79" s="55">
        <f t="shared" si="434"/>
        <v>0</v>
      </c>
      <c r="FG79" s="56">
        <f t="shared" si="435"/>
        <v>0</v>
      </c>
      <c r="FH79" s="55">
        <f t="shared" si="436"/>
        <v>0</v>
      </c>
      <c r="FI79" s="56">
        <f t="shared" si="437"/>
        <v>0</v>
      </c>
      <c r="FJ79" s="55">
        <f t="shared" si="438"/>
        <v>0</v>
      </c>
      <c r="FK79" s="56">
        <f t="shared" si="439"/>
        <v>0</v>
      </c>
      <c r="FL79" s="55">
        <f t="shared" si="440"/>
        <v>0</v>
      </c>
      <c r="FM79" s="56">
        <f t="shared" si="441"/>
        <v>0</v>
      </c>
      <c r="FN79" s="55">
        <f t="shared" si="442"/>
        <v>0</v>
      </c>
      <c r="FO79" s="56">
        <f t="shared" si="443"/>
        <v>0</v>
      </c>
      <c r="FP79" s="55">
        <f t="shared" si="444"/>
        <v>0</v>
      </c>
      <c r="FQ79" s="56">
        <f t="shared" si="445"/>
        <v>0</v>
      </c>
      <c r="FR79" s="55"/>
      <c r="FS79" s="56">
        <f t="shared" si="445"/>
        <v>0</v>
      </c>
      <c r="FT79" s="55">
        <f t="shared" si="446"/>
        <v>0</v>
      </c>
      <c r="FU79" s="56">
        <f t="shared" si="447"/>
        <v>0</v>
      </c>
      <c r="FV79" s="55">
        <f t="shared" si="448"/>
        <v>0</v>
      </c>
      <c r="FW79" s="56">
        <f t="shared" si="449"/>
        <v>0</v>
      </c>
      <c r="FX79" s="55">
        <f t="shared" si="450"/>
        <v>0</v>
      </c>
      <c r="FY79" s="56">
        <f t="shared" si="451"/>
        <v>0</v>
      </c>
      <c r="FZ79" s="55">
        <f t="shared" si="452"/>
        <v>0</v>
      </c>
      <c r="GA79" s="56">
        <f t="shared" si="453"/>
        <v>0</v>
      </c>
      <c r="GB79" s="55">
        <f t="shared" si="454"/>
        <v>0</v>
      </c>
      <c r="GC79" s="56">
        <f t="shared" si="455"/>
        <v>0</v>
      </c>
      <c r="GD79" s="56">
        <f t="shared" si="456"/>
        <v>0</v>
      </c>
      <c r="GE79" s="84">
        <f t="shared" si="457"/>
        <v>0</v>
      </c>
      <c r="GF79" s="84">
        <f t="shared" si="458"/>
        <v>0</v>
      </c>
      <c r="GG79" s="39"/>
      <c r="GH79" s="39"/>
      <c r="GI79" s="39"/>
      <c r="GJ79" s="39"/>
      <c r="GL79" s="8"/>
      <c r="GM79" s="8"/>
      <c r="GN79" s="4"/>
      <c r="GO79" s="4"/>
      <c r="GP79" s="24"/>
      <c r="GQ79" s="4"/>
      <c r="GR79" s="34"/>
    </row>
    <row r="80" spans="1:200" ht="24.95" hidden="1" customHeight="1" x14ac:dyDescent="0.3">
      <c r="A80" s="113"/>
      <c r="B80" s="3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98">
        <f t="shared" si="463"/>
        <v>0</v>
      </c>
      <c r="N80" s="94"/>
      <c r="O80" s="58"/>
      <c r="P80" s="97"/>
      <c r="Q80" s="58"/>
      <c r="R80" s="97"/>
      <c r="S80" s="58"/>
      <c r="T80" s="97"/>
      <c r="U80" s="58"/>
      <c r="V80" s="97"/>
      <c r="W80" s="58"/>
      <c r="X80" s="58"/>
      <c r="Y80" s="58"/>
      <c r="Z80" s="97"/>
      <c r="AA80" s="58"/>
      <c r="AB80" s="97"/>
      <c r="AC80" s="58"/>
      <c r="AD80" s="97"/>
      <c r="AE80" s="99"/>
      <c r="AF80" s="97"/>
      <c r="AG80" s="58"/>
      <c r="AH80" s="97"/>
      <c r="AI80" s="58"/>
      <c r="AJ80" s="97"/>
      <c r="AK80" s="58"/>
      <c r="AL80" s="97"/>
      <c r="AM80" s="58"/>
      <c r="AN80" s="97"/>
      <c r="AO80" s="58"/>
      <c r="AP80" s="97"/>
      <c r="AQ80" s="58"/>
      <c r="AR80" s="97"/>
      <c r="AS80" s="58"/>
      <c r="AT80" s="97"/>
      <c r="AU80" s="58"/>
      <c r="AV80" s="97"/>
      <c r="AW80" s="58"/>
      <c r="AX80" s="97"/>
      <c r="AY80" s="58"/>
      <c r="AZ80" s="97"/>
      <c r="BA80" s="58"/>
      <c r="BB80" s="97"/>
      <c r="BC80" s="58"/>
      <c r="BD80" s="97"/>
      <c r="BE80" s="58"/>
      <c r="BF80" s="58"/>
      <c r="BG80" s="58">
        <f t="shared" si="464"/>
        <v>0</v>
      </c>
      <c r="BH80" s="58">
        <f t="shared" si="408"/>
        <v>0</v>
      </c>
      <c r="BI80" s="39"/>
      <c r="BJ80" s="39"/>
      <c r="BK80" s="39"/>
      <c r="BL80" s="39"/>
      <c r="BM80" s="113"/>
      <c r="BN80" s="39"/>
      <c r="BO80" s="69"/>
      <c r="BP80" s="69"/>
      <c r="BQ80" s="69"/>
      <c r="BR80" s="69"/>
      <c r="BS80" s="69"/>
      <c r="BT80" s="69"/>
      <c r="BU80" s="69"/>
      <c r="BV80" s="69"/>
      <c r="BW80" s="69"/>
      <c r="BX80" s="45"/>
      <c r="BY80" s="62">
        <f t="shared" si="462"/>
        <v>0</v>
      </c>
      <c r="BZ80" s="51"/>
      <c r="CA80" s="56"/>
      <c r="CB80" s="55"/>
      <c r="CC80" s="56"/>
      <c r="CD80" s="55"/>
      <c r="CE80" s="56"/>
      <c r="CF80" s="55"/>
      <c r="CG80" s="56"/>
      <c r="CH80" s="55"/>
      <c r="CI80" s="56"/>
      <c r="CJ80" s="56"/>
      <c r="CK80" s="56"/>
      <c r="CL80" s="55"/>
      <c r="CM80" s="56"/>
      <c r="CN80" s="55"/>
      <c r="CO80" s="56"/>
      <c r="CP80" s="55"/>
      <c r="CQ80" s="63"/>
      <c r="CR80" s="55"/>
      <c r="CS80" s="56"/>
      <c r="CT80" s="55"/>
      <c r="CU80" s="56"/>
      <c r="CV80" s="55"/>
      <c r="CW80" s="56"/>
      <c r="CX80" s="55"/>
      <c r="CY80" s="56"/>
      <c r="CZ80" s="55"/>
      <c r="DA80" s="56"/>
      <c r="DB80" s="55"/>
      <c r="DC80" s="56"/>
      <c r="DD80" s="55"/>
      <c r="DE80" s="56"/>
      <c r="DF80" s="55"/>
      <c r="DG80" s="56"/>
      <c r="DH80" s="55"/>
      <c r="DI80" s="56"/>
      <c r="DJ80" s="55"/>
      <c r="DK80" s="56"/>
      <c r="DL80" s="55"/>
      <c r="DM80" s="56"/>
      <c r="DN80" s="55"/>
      <c r="DO80" s="56"/>
      <c r="DP80" s="55"/>
      <c r="DQ80" s="56"/>
      <c r="DR80" s="56"/>
      <c r="DS80" s="84">
        <f t="shared" si="410"/>
        <v>0</v>
      </c>
      <c r="DT80" s="84">
        <f t="shared" si="411"/>
        <v>0</v>
      </c>
      <c r="DU80" s="39"/>
      <c r="DV80" s="39"/>
      <c r="DW80" s="39"/>
      <c r="DX80" s="39"/>
      <c r="DY80" s="113"/>
      <c r="DZ80" s="39"/>
      <c r="EA80" s="69"/>
      <c r="EB80" s="69"/>
      <c r="EC80" s="69"/>
      <c r="ED80" s="69"/>
      <c r="EE80" s="69"/>
      <c r="EF80" s="69"/>
      <c r="EG80" s="69"/>
      <c r="EH80" s="69"/>
      <c r="EI80" s="69"/>
      <c r="EJ80" s="45">
        <f t="shared" si="412"/>
        <v>0</v>
      </c>
      <c r="EK80" s="62">
        <f t="shared" si="413"/>
        <v>0</v>
      </c>
      <c r="EL80" s="51">
        <f t="shared" si="414"/>
        <v>0</v>
      </c>
      <c r="EM80" s="56">
        <f t="shared" si="415"/>
        <v>0</v>
      </c>
      <c r="EN80" s="55">
        <f t="shared" si="416"/>
        <v>0</v>
      </c>
      <c r="EO80" s="56">
        <f t="shared" si="417"/>
        <v>0</v>
      </c>
      <c r="EP80" s="55">
        <f t="shared" si="418"/>
        <v>0</v>
      </c>
      <c r="EQ80" s="56">
        <f t="shared" si="419"/>
        <v>0</v>
      </c>
      <c r="ER80" s="55">
        <f t="shared" si="420"/>
        <v>0</v>
      </c>
      <c r="ES80" s="56">
        <f t="shared" si="421"/>
        <v>0</v>
      </c>
      <c r="ET80" s="55">
        <f t="shared" si="422"/>
        <v>0</v>
      </c>
      <c r="EU80" s="56">
        <f t="shared" si="423"/>
        <v>0</v>
      </c>
      <c r="EV80" s="56">
        <f t="shared" si="424"/>
        <v>0</v>
      </c>
      <c r="EW80" s="56">
        <f t="shared" si="425"/>
        <v>0</v>
      </c>
      <c r="EX80" s="55">
        <f t="shared" si="426"/>
        <v>0</v>
      </c>
      <c r="EY80" s="56">
        <f t="shared" si="427"/>
        <v>0</v>
      </c>
      <c r="EZ80" s="55">
        <f t="shared" si="428"/>
        <v>0</v>
      </c>
      <c r="FA80" s="56">
        <f t="shared" si="429"/>
        <v>0</v>
      </c>
      <c r="FB80" s="55">
        <f t="shared" si="430"/>
        <v>0</v>
      </c>
      <c r="FC80" s="63">
        <f t="shared" si="431"/>
        <v>0</v>
      </c>
      <c r="FD80" s="55">
        <f t="shared" si="432"/>
        <v>0</v>
      </c>
      <c r="FE80" s="56">
        <f t="shared" si="433"/>
        <v>0</v>
      </c>
      <c r="FF80" s="55">
        <f t="shared" si="434"/>
        <v>0</v>
      </c>
      <c r="FG80" s="56">
        <f t="shared" si="435"/>
        <v>0</v>
      </c>
      <c r="FH80" s="55">
        <f t="shared" si="436"/>
        <v>0</v>
      </c>
      <c r="FI80" s="56">
        <f t="shared" si="437"/>
        <v>0</v>
      </c>
      <c r="FJ80" s="55">
        <f t="shared" si="438"/>
        <v>0</v>
      </c>
      <c r="FK80" s="56">
        <f t="shared" si="439"/>
        <v>0</v>
      </c>
      <c r="FL80" s="55">
        <f t="shared" si="440"/>
        <v>0</v>
      </c>
      <c r="FM80" s="56">
        <f t="shared" si="441"/>
        <v>0</v>
      </c>
      <c r="FN80" s="55">
        <f t="shared" si="442"/>
        <v>0</v>
      </c>
      <c r="FO80" s="56">
        <f t="shared" si="443"/>
        <v>0</v>
      </c>
      <c r="FP80" s="55">
        <f t="shared" si="444"/>
        <v>0</v>
      </c>
      <c r="FQ80" s="56">
        <f t="shared" si="445"/>
        <v>0</v>
      </c>
      <c r="FR80" s="55"/>
      <c r="FS80" s="56">
        <f t="shared" si="445"/>
        <v>0</v>
      </c>
      <c r="FT80" s="55">
        <f t="shared" si="446"/>
        <v>0</v>
      </c>
      <c r="FU80" s="56">
        <f t="shared" si="447"/>
        <v>0</v>
      </c>
      <c r="FV80" s="55">
        <f t="shared" si="448"/>
        <v>0</v>
      </c>
      <c r="FW80" s="56">
        <f t="shared" si="449"/>
        <v>0</v>
      </c>
      <c r="FX80" s="55">
        <f t="shared" si="450"/>
        <v>0</v>
      </c>
      <c r="FY80" s="56">
        <f t="shared" si="451"/>
        <v>0</v>
      </c>
      <c r="FZ80" s="55">
        <f t="shared" si="452"/>
        <v>0</v>
      </c>
      <c r="GA80" s="56">
        <f t="shared" si="453"/>
        <v>0</v>
      </c>
      <c r="GB80" s="55">
        <f t="shared" si="454"/>
        <v>0</v>
      </c>
      <c r="GC80" s="56">
        <f t="shared" si="455"/>
        <v>0</v>
      </c>
      <c r="GD80" s="56">
        <f t="shared" si="456"/>
        <v>0</v>
      </c>
      <c r="GE80" s="84">
        <f t="shared" si="457"/>
        <v>0</v>
      </c>
      <c r="GF80" s="84">
        <f t="shared" si="458"/>
        <v>0</v>
      </c>
      <c r="GG80" s="39"/>
      <c r="GH80" s="39"/>
      <c r="GI80" s="39"/>
      <c r="GJ80" s="39"/>
      <c r="GL80" s="8"/>
      <c r="GM80" s="8"/>
      <c r="GN80" s="1"/>
      <c r="GO80" s="9"/>
      <c r="GP80" s="23"/>
      <c r="GQ80" s="4"/>
      <c r="GR80" s="34"/>
    </row>
    <row r="81" spans="1:200" ht="24.95" customHeight="1" x14ac:dyDescent="0.3">
      <c r="A81" s="113">
        <v>6</v>
      </c>
      <c r="B81" s="66" t="s">
        <v>63</v>
      </c>
      <c r="C81" s="66" t="s">
        <v>61</v>
      </c>
      <c r="D81" s="113">
        <v>1</v>
      </c>
      <c r="E81" s="113"/>
      <c r="F81" s="113"/>
      <c r="G81" s="113"/>
      <c r="H81" s="113"/>
      <c r="I81" s="113"/>
      <c r="J81" s="113"/>
      <c r="K81" s="113"/>
      <c r="L81" s="113">
        <f t="shared" ref="L81:N81" si="465">SUM(L82:L94)</f>
        <v>240</v>
      </c>
      <c r="M81" s="113">
        <f t="shared" si="465"/>
        <v>240</v>
      </c>
      <c r="N81" s="113">
        <f t="shared" si="465"/>
        <v>124</v>
      </c>
      <c r="O81" s="92">
        <f>SUM(O82:O94)</f>
        <v>32</v>
      </c>
      <c r="P81" s="92">
        <f t="shared" ref="P81" si="466">SUM(P82:P95)</f>
        <v>150</v>
      </c>
      <c r="Q81" s="92">
        <f t="shared" ref="Q81:BH81" si="467">SUM(Q82:Q94)</f>
        <v>76</v>
      </c>
      <c r="R81" s="92">
        <f t="shared" si="467"/>
        <v>40</v>
      </c>
      <c r="S81" s="92">
        <f t="shared" si="467"/>
        <v>0</v>
      </c>
      <c r="T81" s="92">
        <f t="shared" si="467"/>
        <v>0</v>
      </c>
      <c r="U81" s="92">
        <f t="shared" si="467"/>
        <v>0</v>
      </c>
      <c r="V81" s="92">
        <f t="shared" si="467"/>
        <v>0</v>
      </c>
      <c r="W81" s="92">
        <f t="shared" si="467"/>
        <v>0</v>
      </c>
      <c r="X81" s="92">
        <f t="shared" si="467"/>
        <v>2</v>
      </c>
      <c r="Y81" s="92">
        <f t="shared" si="467"/>
        <v>7.5</v>
      </c>
      <c r="Z81" s="92">
        <f t="shared" si="467"/>
        <v>0</v>
      </c>
      <c r="AA81" s="92">
        <f t="shared" si="467"/>
        <v>0</v>
      </c>
      <c r="AB81" s="92">
        <f t="shared" si="467"/>
        <v>0</v>
      </c>
      <c r="AC81" s="92">
        <f t="shared" si="467"/>
        <v>0</v>
      </c>
      <c r="AD81" s="92">
        <f t="shared" si="467"/>
        <v>0</v>
      </c>
      <c r="AE81" s="92">
        <f t="shared" si="467"/>
        <v>0</v>
      </c>
      <c r="AF81" s="92">
        <f t="shared" si="467"/>
        <v>0</v>
      </c>
      <c r="AG81" s="92">
        <f t="shared" si="467"/>
        <v>0</v>
      </c>
      <c r="AH81" s="92">
        <f t="shared" si="467"/>
        <v>0</v>
      </c>
      <c r="AI81" s="92">
        <f t="shared" si="467"/>
        <v>0</v>
      </c>
      <c r="AJ81" s="92">
        <f t="shared" si="467"/>
        <v>0</v>
      </c>
      <c r="AK81" s="92">
        <f t="shared" si="467"/>
        <v>0</v>
      </c>
      <c r="AL81" s="92">
        <f t="shared" si="467"/>
        <v>4</v>
      </c>
      <c r="AM81" s="92">
        <f t="shared" si="467"/>
        <v>180</v>
      </c>
      <c r="AN81" s="92">
        <f t="shared" si="467"/>
        <v>0</v>
      </c>
      <c r="AO81" s="92">
        <f t="shared" si="467"/>
        <v>0</v>
      </c>
      <c r="AP81" s="92">
        <f t="shared" si="467"/>
        <v>0</v>
      </c>
      <c r="AQ81" s="92">
        <f t="shared" si="467"/>
        <v>0</v>
      </c>
      <c r="AR81" s="92">
        <f t="shared" si="467"/>
        <v>0</v>
      </c>
      <c r="AS81" s="92">
        <f t="shared" si="467"/>
        <v>0</v>
      </c>
      <c r="AT81" s="92">
        <f t="shared" si="467"/>
        <v>0</v>
      </c>
      <c r="AU81" s="92">
        <f t="shared" si="467"/>
        <v>0</v>
      </c>
      <c r="AV81" s="92">
        <f t="shared" si="467"/>
        <v>1</v>
      </c>
      <c r="AW81" s="92">
        <f t="shared" si="467"/>
        <v>32</v>
      </c>
      <c r="AX81" s="92">
        <f t="shared" si="467"/>
        <v>3</v>
      </c>
      <c r="AY81" s="92">
        <f t="shared" si="467"/>
        <v>8</v>
      </c>
      <c r="AZ81" s="92">
        <f t="shared" si="467"/>
        <v>0</v>
      </c>
      <c r="BA81" s="92">
        <f t="shared" si="467"/>
        <v>0</v>
      </c>
      <c r="BB81" s="92">
        <f t="shared" si="467"/>
        <v>0</v>
      </c>
      <c r="BC81" s="92">
        <f t="shared" si="467"/>
        <v>0</v>
      </c>
      <c r="BD81" s="100">
        <f t="shared" si="467"/>
        <v>0</v>
      </c>
      <c r="BE81" s="100">
        <f t="shared" si="467"/>
        <v>0</v>
      </c>
      <c r="BF81" s="100">
        <f t="shared" si="467"/>
        <v>0</v>
      </c>
      <c r="BG81" s="100">
        <f t="shared" si="467"/>
        <v>337.5</v>
      </c>
      <c r="BH81" s="100">
        <f t="shared" si="467"/>
        <v>150</v>
      </c>
      <c r="BI81" s="39"/>
      <c r="BJ81" s="39"/>
      <c r="BK81" s="39"/>
      <c r="BL81" s="39"/>
      <c r="BM81" s="113">
        <v>6</v>
      </c>
      <c r="BN81" s="66" t="s">
        <v>63</v>
      </c>
      <c r="BO81" s="66" t="s">
        <v>61</v>
      </c>
      <c r="BP81" s="113">
        <v>1</v>
      </c>
      <c r="BQ81" s="39"/>
      <c r="BR81" s="39"/>
      <c r="BS81" s="39"/>
      <c r="BT81" s="39"/>
      <c r="BU81" s="39"/>
      <c r="BV81" s="39"/>
      <c r="BW81" s="39"/>
      <c r="BX81" s="45">
        <f>SUM(BX82:BX83)</f>
        <v>50</v>
      </c>
      <c r="BY81" s="45">
        <f>SUM(BY82:BY83)</f>
        <v>50</v>
      </c>
      <c r="BZ81" s="39">
        <f t="shared" ref="BZ81:CB81" si="468">SUM(BZ82:BZ95)</f>
        <v>212</v>
      </c>
      <c r="CA81" s="46">
        <f>SUM(CA82:CA94)</f>
        <v>88</v>
      </c>
      <c r="CB81" s="46">
        <f t="shared" si="468"/>
        <v>150</v>
      </c>
      <c r="CC81" s="46">
        <f>SUM(CC82:CC94)</f>
        <v>90</v>
      </c>
      <c r="CD81" s="46">
        <f t="shared" ref="CD81:DT81" si="469">SUM(CD82:CD94)</f>
        <v>0</v>
      </c>
      <c r="CE81" s="46">
        <f t="shared" si="469"/>
        <v>0</v>
      </c>
      <c r="CF81" s="46">
        <f t="shared" si="469"/>
        <v>0</v>
      </c>
      <c r="CG81" s="46">
        <f t="shared" si="469"/>
        <v>0</v>
      </c>
      <c r="CH81" s="46">
        <f t="shared" si="469"/>
        <v>0</v>
      </c>
      <c r="CI81" s="46">
        <f t="shared" si="469"/>
        <v>0</v>
      </c>
      <c r="CJ81" s="46">
        <f t="shared" si="469"/>
        <v>6</v>
      </c>
      <c r="CK81" s="46">
        <f t="shared" si="469"/>
        <v>10.9</v>
      </c>
      <c r="CL81" s="46">
        <f t="shared" si="469"/>
        <v>0</v>
      </c>
      <c r="CM81" s="46">
        <f t="shared" si="469"/>
        <v>0</v>
      </c>
      <c r="CN81" s="46">
        <f t="shared" si="469"/>
        <v>0</v>
      </c>
      <c r="CO81" s="46">
        <f t="shared" si="469"/>
        <v>0</v>
      </c>
      <c r="CP81" s="46">
        <f t="shared" si="469"/>
        <v>0</v>
      </c>
      <c r="CQ81" s="46">
        <f t="shared" si="469"/>
        <v>0</v>
      </c>
      <c r="CR81" s="46">
        <f t="shared" si="469"/>
        <v>0</v>
      </c>
      <c r="CS81" s="46">
        <f t="shared" si="469"/>
        <v>0</v>
      </c>
      <c r="CT81" s="46">
        <f t="shared" si="469"/>
        <v>0</v>
      </c>
      <c r="CU81" s="46">
        <f t="shared" si="469"/>
        <v>0</v>
      </c>
      <c r="CV81" s="46">
        <f t="shared" si="469"/>
        <v>0</v>
      </c>
      <c r="CW81" s="46">
        <f t="shared" si="469"/>
        <v>0</v>
      </c>
      <c r="CX81" s="46">
        <f t="shared" si="469"/>
        <v>2</v>
      </c>
      <c r="CY81" s="46">
        <f t="shared" si="469"/>
        <v>36</v>
      </c>
      <c r="CZ81" s="46">
        <f t="shared" si="469"/>
        <v>0</v>
      </c>
      <c r="DA81" s="46">
        <f t="shared" si="469"/>
        <v>0</v>
      </c>
      <c r="DB81" s="46">
        <f t="shared" si="469"/>
        <v>0</v>
      </c>
      <c r="DC81" s="46">
        <f t="shared" si="469"/>
        <v>0</v>
      </c>
      <c r="DD81" s="46">
        <f t="shared" si="469"/>
        <v>2</v>
      </c>
      <c r="DE81" s="46">
        <f t="shared" si="469"/>
        <v>6</v>
      </c>
      <c r="DF81" s="46">
        <f t="shared" si="469"/>
        <v>0</v>
      </c>
      <c r="DG81" s="46">
        <f t="shared" si="469"/>
        <v>0</v>
      </c>
      <c r="DH81" s="46">
        <f t="shared" si="469"/>
        <v>0</v>
      </c>
      <c r="DI81" s="46">
        <f t="shared" si="469"/>
        <v>0</v>
      </c>
      <c r="DJ81" s="46">
        <f t="shared" si="469"/>
        <v>0</v>
      </c>
      <c r="DK81" s="46">
        <f t="shared" si="469"/>
        <v>0</v>
      </c>
      <c r="DL81" s="46">
        <f t="shared" si="469"/>
        <v>0</v>
      </c>
      <c r="DM81" s="46">
        <f t="shared" si="469"/>
        <v>0</v>
      </c>
      <c r="DN81" s="46">
        <f t="shared" si="469"/>
        <v>1</v>
      </c>
      <c r="DO81" s="46">
        <f t="shared" si="469"/>
        <v>25</v>
      </c>
      <c r="DP81" s="46">
        <f t="shared" si="469"/>
        <v>0</v>
      </c>
      <c r="DQ81" s="46">
        <f t="shared" si="469"/>
        <v>0</v>
      </c>
      <c r="DR81" s="46">
        <f t="shared" si="469"/>
        <v>0</v>
      </c>
      <c r="DS81" s="83">
        <f t="shared" si="469"/>
        <v>261.89999999999998</v>
      </c>
      <c r="DT81" s="83">
        <f t="shared" si="469"/>
        <v>215</v>
      </c>
      <c r="DU81" s="39"/>
      <c r="DV81" s="39"/>
      <c r="DW81" s="39"/>
      <c r="DX81" s="39"/>
      <c r="DY81" s="113">
        <v>6</v>
      </c>
      <c r="DZ81" s="66" t="s">
        <v>63</v>
      </c>
      <c r="EA81" s="66" t="s">
        <v>61</v>
      </c>
      <c r="EB81" s="113">
        <v>1</v>
      </c>
      <c r="EC81" s="39"/>
      <c r="ED81" s="39"/>
      <c r="EE81" s="39"/>
      <c r="EF81" s="39"/>
      <c r="EG81" s="39"/>
      <c r="EH81" s="39"/>
      <c r="EI81" s="39"/>
      <c r="EJ81" s="45">
        <f t="shared" ref="EJ81:EN81" si="470">SUM(EJ82:EJ95)</f>
        <v>574</v>
      </c>
      <c r="EK81" s="45">
        <f t="shared" si="470"/>
        <v>574</v>
      </c>
      <c r="EL81" s="39">
        <f t="shared" si="470"/>
        <v>276</v>
      </c>
      <c r="EM81" s="46">
        <f>SUM(EM82:EM94)</f>
        <v>120</v>
      </c>
      <c r="EN81" s="46">
        <f t="shared" si="470"/>
        <v>300</v>
      </c>
      <c r="EO81" s="46">
        <f t="shared" ref="EO81:GF81" si="471">SUM(EO82:EO94)</f>
        <v>166</v>
      </c>
      <c r="EP81" s="46">
        <f t="shared" si="471"/>
        <v>40</v>
      </c>
      <c r="EQ81" s="46">
        <f t="shared" si="471"/>
        <v>0</v>
      </c>
      <c r="ER81" s="46">
        <f t="shared" si="471"/>
        <v>0</v>
      </c>
      <c r="ES81" s="46">
        <f t="shared" si="471"/>
        <v>0</v>
      </c>
      <c r="ET81" s="46">
        <f t="shared" si="471"/>
        <v>0</v>
      </c>
      <c r="EU81" s="46">
        <f t="shared" si="471"/>
        <v>0</v>
      </c>
      <c r="EV81" s="46">
        <f t="shared" si="471"/>
        <v>8</v>
      </c>
      <c r="EW81" s="46">
        <f t="shared" si="471"/>
        <v>18.399999999999999</v>
      </c>
      <c r="EX81" s="46">
        <f t="shared" si="471"/>
        <v>0</v>
      </c>
      <c r="EY81" s="46">
        <f t="shared" si="471"/>
        <v>0</v>
      </c>
      <c r="EZ81" s="46">
        <f t="shared" si="471"/>
        <v>0</v>
      </c>
      <c r="FA81" s="46">
        <f t="shared" si="471"/>
        <v>0</v>
      </c>
      <c r="FB81" s="46">
        <f t="shared" si="471"/>
        <v>0</v>
      </c>
      <c r="FC81" s="46">
        <f t="shared" si="471"/>
        <v>0</v>
      </c>
      <c r="FD81" s="46">
        <f t="shared" si="471"/>
        <v>0</v>
      </c>
      <c r="FE81" s="46">
        <f t="shared" si="471"/>
        <v>0</v>
      </c>
      <c r="FF81" s="46">
        <f t="shared" si="471"/>
        <v>0</v>
      </c>
      <c r="FG81" s="46">
        <f t="shared" si="471"/>
        <v>0</v>
      </c>
      <c r="FH81" s="46">
        <f t="shared" si="471"/>
        <v>0</v>
      </c>
      <c r="FI81" s="46">
        <f t="shared" si="471"/>
        <v>0</v>
      </c>
      <c r="FJ81" s="46">
        <f t="shared" si="471"/>
        <v>6</v>
      </c>
      <c r="FK81" s="46">
        <f t="shared" si="471"/>
        <v>216</v>
      </c>
      <c r="FL81" s="46">
        <f t="shared" si="471"/>
        <v>0</v>
      </c>
      <c r="FM81" s="46">
        <f t="shared" si="471"/>
        <v>0</v>
      </c>
      <c r="FN81" s="46">
        <f t="shared" si="471"/>
        <v>0</v>
      </c>
      <c r="FO81" s="46">
        <f t="shared" si="471"/>
        <v>0</v>
      </c>
      <c r="FP81" s="46">
        <f t="shared" si="471"/>
        <v>2</v>
      </c>
      <c r="FQ81" s="46">
        <f t="shared" si="471"/>
        <v>6</v>
      </c>
      <c r="FR81" s="46">
        <f t="shared" si="471"/>
        <v>0</v>
      </c>
      <c r="FS81" s="46">
        <f t="shared" si="471"/>
        <v>0</v>
      </c>
      <c r="FT81" s="46">
        <f t="shared" si="471"/>
        <v>1</v>
      </c>
      <c r="FU81" s="46">
        <f t="shared" si="471"/>
        <v>32</v>
      </c>
      <c r="FV81" s="46">
        <f t="shared" si="471"/>
        <v>3</v>
      </c>
      <c r="FW81" s="46">
        <f t="shared" si="471"/>
        <v>8</v>
      </c>
      <c r="FX81" s="46">
        <f t="shared" si="471"/>
        <v>0</v>
      </c>
      <c r="FY81" s="46">
        <f t="shared" si="471"/>
        <v>0</v>
      </c>
      <c r="FZ81" s="46">
        <f t="shared" si="471"/>
        <v>1</v>
      </c>
      <c r="GA81" s="46">
        <f t="shared" si="471"/>
        <v>25</v>
      </c>
      <c r="GB81" s="46">
        <f t="shared" si="471"/>
        <v>0</v>
      </c>
      <c r="GC81" s="46">
        <f t="shared" si="471"/>
        <v>0</v>
      </c>
      <c r="GD81" s="46">
        <f t="shared" si="471"/>
        <v>0</v>
      </c>
      <c r="GE81" s="83">
        <f t="shared" si="471"/>
        <v>599.4</v>
      </c>
      <c r="GF81" s="83">
        <f t="shared" si="471"/>
        <v>365</v>
      </c>
      <c r="GG81" s="39"/>
      <c r="GH81" s="39"/>
      <c r="GI81" s="39"/>
      <c r="GJ81" s="39"/>
      <c r="GL81" s="8"/>
      <c r="GM81" s="8"/>
      <c r="GN81" s="7"/>
      <c r="GO81" s="7"/>
      <c r="GP81" s="24"/>
      <c r="GQ81" s="4"/>
      <c r="GR81" s="34"/>
    </row>
    <row r="82" spans="1:200" ht="25.5" hidden="1" customHeight="1" x14ac:dyDescent="0.3">
      <c r="A82" s="113"/>
      <c r="B82" s="47" t="s">
        <v>97</v>
      </c>
      <c r="C82" s="57" t="s">
        <v>95</v>
      </c>
      <c r="D82" s="48" t="s">
        <v>80</v>
      </c>
      <c r="E82" s="48" t="s">
        <v>125</v>
      </c>
      <c r="F82" s="48" t="s">
        <v>126</v>
      </c>
      <c r="G82" s="48">
        <v>3</v>
      </c>
      <c r="H82" s="48">
        <v>27</v>
      </c>
      <c r="I82" s="48"/>
      <c r="J82" s="48">
        <v>1</v>
      </c>
      <c r="K82" s="48">
        <v>2</v>
      </c>
      <c r="L82" s="48">
        <v>38</v>
      </c>
      <c r="M82" s="93">
        <v>38</v>
      </c>
      <c r="N82" s="94">
        <v>16</v>
      </c>
      <c r="O82" s="58">
        <v>0</v>
      </c>
      <c r="P82" s="97">
        <v>22</v>
      </c>
      <c r="Q82" s="58">
        <v>22</v>
      </c>
      <c r="R82" s="97"/>
      <c r="S82" s="58">
        <v>0</v>
      </c>
      <c r="T82" s="97"/>
      <c r="U82" s="58">
        <v>0</v>
      </c>
      <c r="V82" s="97"/>
      <c r="W82" s="58">
        <v>0</v>
      </c>
      <c r="X82" s="58">
        <v>2</v>
      </c>
      <c r="Y82" s="58">
        <v>1.9</v>
      </c>
      <c r="Z82" s="97"/>
      <c r="AA82" s="58"/>
      <c r="AB82" s="97"/>
      <c r="AC82" s="58">
        <v>0</v>
      </c>
      <c r="AD82" s="97"/>
      <c r="AE82" s="99">
        <v>0</v>
      </c>
      <c r="AF82" s="97"/>
      <c r="AG82" s="58">
        <v>0</v>
      </c>
      <c r="AH82" s="97"/>
      <c r="AI82" s="58">
        <v>0</v>
      </c>
      <c r="AJ82" s="97"/>
      <c r="AK82" s="58">
        <v>0</v>
      </c>
      <c r="AL82" s="97">
        <v>1</v>
      </c>
      <c r="AM82" s="58">
        <v>54</v>
      </c>
      <c r="AN82" s="97"/>
      <c r="AO82" s="58">
        <v>0</v>
      </c>
      <c r="AP82" s="97"/>
      <c r="AQ82" s="58">
        <v>0</v>
      </c>
      <c r="AR82" s="97"/>
      <c r="AS82" s="58">
        <v>0</v>
      </c>
      <c r="AT82" s="97"/>
      <c r="AU82" s="58">
        <v>0</v>
      </c>
      <c r="AV82" s="97"/>
      <c r="AW82" s="58">
        <v>0</v>
      </c>
      <c r="AX82" s="97">
        <v>1</v>
      </c>
      <c r="AY82" s="58">
        <v>8</v>
      </c>
      <c r="AZ82" s="97"/>
      <c r="BA82" s="58">
        <v>0</v>
      </c>
      <c r="BB82" s="97"/>
      <c r="BC82" s="58">
        <v>0</v>
      </c>
      <c r="BD82" s="97"/>
      <c r="BE82" s="58"/>
      <c r="BF82" s="58"/>
      <c r="BG82" s="58">
        <f t="shared" ref="BG82:BG94" si="472">SUM(AO82+BE82+BC82+BA82+AY82+AW82+AS82+AQ82+AK82+AM82+AI82+AG82+AE82+AC82+AA82+Y82+X82+W82+U82+Q82+O82+S82+AU82)</f>
        <v>87.9</v>
      </c>
      <c r="BH82" s="58">
        <f t="shared" ref="BH82:BH94" si="473">SUM(O82+Q82+U82+W82+X82+AS82+AW82+AY82+BA82+BC82+S82+AQ82)</f>
        <v>32</v>
      </c>
      <c r="BI82" s="56"/>
      <c r="BJ82" s="47"/>
      <c r="BK82" s="47"/>
      <c r="BL82" s="47"/>
      <c r="BM82" s="113"/>
      <c r="BN82" s="47" t="s">
        <v>85</v>
      </c>
      <c r="BO82" s="48"/>
      <c r="BP82" s="48" t="s">
        <v>80</v>
      </c>
      <c r="BQ82" s="48" t="s">
        <v>81</v>
      </c>
      <c r="BR82" s="49" t="s">
        <v>86</v>
      </c>
      <c r="BS82" s="48">
        <v>2</v>
      </c>
      <c r="BT82" s="48">
        <v>9</v>
      </c>
      <c r="BU82" s="48">
        <v>1</v>
      </c>
      <c r="BV82" s="48">
        <v>1</v>
      </c>
      <c r="BW82" s="48">
        <v>1</v>
      </c>
      <c r="BX82" s="47">
        <v>30</v>
      </c>
      <c r="BY82" s="50">
        <v>30</v>
      </c>
      <c r="BZ82" s="51">
        <v>14</v>
      </c>
      <c r="CA82" s="56">
        <v>14</v>
      </c>
      <c r="CB82" s="55">
        <v>16</v>
      </c>
      <c r="CC82" s="56">
        <v>16</v>
      </c>
      <c r="CD82" s="55"/>
      <c r="CE82" s="56">
        <v>0</v>
      </c>
      <c r="CF82" s="55"/>
      <c r="CG82" s="56">
        <v>0</v>
      </c>
      <c r="CH82" s="55"/>
      <c r="CI82" s="56">
        <v>0</v>
      </c>
      <c r="CJ82" s="56">
        <v>0</v>
      </c>
      <c r="CK82" s="56">
        <v>1.5</v>
      </c>
      <c r="CL82" s="55"/>
      <c r="CM82" s="56"/>
      <c r="CN82" s="55"/>
      <c r="CO82" s="56">
        <v>0</v>
      </c>
      <c r="CP82" s="55"/>
      <c r="CQ82" s="63">
        <v>0</v>
      </c>
      <c r="CR82" s="55"/>
      <c r="CS82" s="56">
        <v>0</v>
      </c>
      <c r="CT82" s="55"/>
      <c r="CU82" s="56">
        <v>0</v>
      </c>
      <c r="CV82" s="55"/>
      <c r="CW82" s="56">
        <v>0</v>
      </c>
      <c r="CX82" s="55"/>
      <c r="CY82" s="56">
        <v>0</v>
      </c>
      <c r="CZ82" s="55"/>
      <c r="DA82" s="56">
        <v>0</v>
      </c>
      <c r="DB82" s="55"/>
      <c r="DC82" s="56">
        <v>0</v>
      </c>
      <c r="DD82" s="55">
        <v>1</v>
      </c>
      <c r="DE82" s="56">
        <v>3</v>
      </c>
      <c r="DF82" s="55"/>
      <c r="DG82" s="56">
        <v>0</v>
      </c>
      <c r="DH82" s="55"/>
      <c r="DI82" s="56">
        <v>0</v>
      </c>
      <c r="DJ82" s="55"/>
      <c r="DK82" s="56">
        <v>0</v>
      </c>
      <c r="DL82" s="55"/>
      <c r="DM82" s="56">
        <v>0</v>
      </c>
      <c r="DN82" s="55"/>
      <c r="DO82" s="56">
        <v>0</v>
      </c>
      <c r="DP82" s="55"/>
      <c r="DQ82" s="56"/>
      <c r="DR82" s="56"/>
      <c r="DS82" s="84">
        <f t="shared" ref="DS82:DS94" si="474">SUM(DA82+DQ82+DO82+DM82+DK82+DI82+DE82+DC82+CW82+CY82+CU82+CS82+CQ82+CO82+CM82+CK82+CJ82+CI82+CG82+CC82+CA82+CE82+DG82)</f>
        <v>34.5</v>
      </c>
      <c r="DT82" s="84">
        <f t="shared" ref="DT82:DT94" si="475">SUM(CA82+CC82+CG82+CI82+CJ82+DE82+DI82+DK82+DM82+DO82+CE82+DC82)</f>
        <v>33</v>
      </c>
      <c r="DU82" s="56"/>
      <c r="DV82" s="47"/>
      <c r="DW82" s="47"/>
      <c r="DX82" s="47"/>
      <c r="DY82" s="113"/>
      <c r="DZ82" s="56"/>
      <c r="EA82" s="64"/>
      <c r="EB82" s="64"/>
      <c r="EC82" s="64"/>
      <c r="ED82" s="59"/>
      <c r="EE82" s="60"/>
      <c r="EF82" s="60"/>
      <c r="EG82" s="60"/>
      <c r="EH82" s="60"/>
      <c r="EI82" s="60"/>
      <c r="EJ82" s="52">
        <f t="shared" ref="EJ82:EJ94" si="476">SUM(L82+BX82)</f>
        <v>68</v>
      </c>
      <c r="EK82" s="62">
        <f t="shared" ref="EK82:EK94" si="477">SUM(M82+BY82)</f>
        <v>68</v>
      </c>
      <c r="EL82" s="51">
        <f t="shared" ref="EL82:EL94" si="478">SUM(N82+BZ82)</f>
        <v>30</v>
      </c>
      <c r="EM82" s="56">
        <f>SUM(O82+CA82)</f>
        <v>14</v>
      </c>
      <c r="EN82" s="55">
        <f t="shared" ref="EN82:EN94" si="479">SUM(P82+CB82)</f>
        <v>38</v>
      </c>
      <c r="EO82" s="56">
        <f t="shared" ref="EO82:EO94" si="480">SUM(Q82+CC82)</f>
        <v>38</v>
      </c>
      <c r="EP82" s="55">
        <f t="shared" ref="EP82:EP94" si="481">SUM(R82+CD82)</f>
        <v>0</v>
      </c>
      <c r="EQ82" s="56">
        <f t="shared" ref="EQ82:EQ94" si="482">SUM(S82+CE82)</f>
        <v>0</v>
      </c>
      <c r="ER82" s="55">
        <f t="shared" ref="ER82:ER94" si="483">SUM(T82+CF82)</f>
        <v>0</v>
      </c>
      <c r="ES82" s="56">
        <f t="shared" ref="ES82:ES94" si="484">SUM(U82+CG82)</f>
        <v>0</v>
      </c>
      <c r="ET82" s="55">
        <f t="shared" ref="ET82:ET94" si="485">SUM(V82+CH82)</f>
        <v>0</v>
      </c>
      <c r="EU82" s="56">
        <f t="shared" ref="EU82:EU94" si="486">SUM(W82+CI82)</f>
        <v>0</v>
      </c>
      <c r="EV82" s="56">
        <f t="shared" ref="EV82:EV94" si="487">SUM(X82+CJ82)</f>
        <v>2</v>
      </c>
      <c r="EW82" s="56">
        <f t="shared" ref="EW82:EW94" si="488">SUM(Y82+CK82)</f>
        <v>3.4</v>
      </c>
      <c r="EX82" s="55">
        <f t="shared" ref="EX82:EX94" si="489">SUM(Z82+CL82)</f>
        <v>0</v>
      </c>
      <c r="EY82" s="56">
        <f t="shared" ref="EY82:EY94" si="490">SUM(AA82+CM82)</f>
        <v>0</v>
      </c>
      <c r="EZ82" s="55">
        <f t="shared" ref="EZ82:EZ94" si="491">SUM(AB82+CN82)</f>
        <v>0</v>
      </c>
      <c r="FA82" s="56">
        <f t="shared" ref="FA82:FA94" si="492">SUM(AC82+CO82)</f>
        <v>0</v>
      </c>
      <c r="FB82" s="55">
        <f t="shared" ref="FB82:FB94" si="493">SUM(AD82+CP82)</f>
        <v>0</v>
      </c>
      <c r="FC82" s="63">
        <f t="shared" ref="FC82:FC94" si="494">SUM(AE82+CQ82)</f>
        <v>0</v>
      </c>
      <c r="FD82" s="55">
        <f t="shared" ref="FD82:FD94" si="495">SUM(AF82+CR82)</f>
        <v>0</v>
      </c>
      <c r="FE82" s="56">
        <f t="shared" ref="FE82:FE94" si="496">SUM(AG82+CS82)</f>
        <v>0</v>
      </c>
      <c r="FF82" s="55">
        <f t="shared" ref="FF82:FF94" si="497">SUM(AH82+CT82)</f>
        <v>0</v>
      </c>
      <c r="FG82" s="56">
        <f t="shared" ref="FG82:FG94" si="498">SUM(AI82+CU82)</f>
        <v>0</v>
      </c>
      <c r="FH82" s="55">
        <f t="shared" ref="FH82:FH94" si="499">SUM(AJ82+CV82)</f>
        <v>0</v>
      </c>
      <c r="FI82" s="56">
        <f t="shared" ref="FI82:FI94" si="500">SUM(AK82+CW82)</f>
        <v>0</v>
      </c>
      <c r="FJ82" s="55">
        <f t="shared" ref="FJ82:FJ94" si="501">SUM(AL82+CX82)</f>
        <v>1</v>
      </c>
      <c r="FK82" s="56">
        <f t="shared" ref="FK82:FK94" si="502">SUM(AM82+CY82)</f>
        <v>54</v>
      </c>
      <c r="FL82" s="55">
        <f t="shared" ref="FL82:FL94" si="503">SUM(AN82+CZ82)</f>
        <v>0</v>
      </c>
      <c r="FM82" s="56">
        <f t="shared" ref="FM82:FM94" si="504">SUM(AO82+DA82)</f>
        <v>0</v>
      </c>
      <c r="FN82" s="55">
        <f t="shared" ref="FN82:FN94" si="505">SUM(AP82+DB82)</f>
        <v>0</v>
      </c>
      <c r="FO82" s="56">
        <f t="shared" ref="FO82:FO94" si="506">SUM(AQ82+DC82)</f>
        <v>0</v>
      </c>
      <c r="FP82" s="55">
        <f t="shared" ref="FP82:FP94" si="507">SUM(AR82+DD82)</f>
        <v>1</v>
      </c>
      <c r="FQ82" s="56">
        <f t="shared" ref="FQ82:FS94" si="508">SUM(AS82+DE82)</f>
        <v>3</v>
      </c>
      <c r="FR82" s="55"/>
      <c r="FS82" s="56">
        <f t="shared" si="508"/>
        <v>0</v>
      </c>
      <c r="FT82" s="55">
        <f t="shared" ref="FT82:FT94" si="509">SUM(AV82+DH82)</f>
        <v>0</v>
      </c>
      <c r="FU82" s="56">
        <f t="shared" ref="FU82:FU94" si="510">SUM(AW82+DI82)</f>
        <v>0</v>
      </c>
      <c r="FV82" s="55">
        <f t="shared" ref="FV82:FV94" si="511">SUM(AX82+DJ82)</f>
        <v>1</v>
      </c>
      <c r="FW82" s="56">
        <f t="shared" ref="FW82:FW94" si="512">SUM(AY82+DK82)</f>
        <v>8</v>
      </c>
      <c r="FX82" s="55">
        <f t="shared" ref="FX82:FX94" si="513">SUM(AZ82+DL82)</f>
        <v>0</v>
      </c>
      <c r="FY82" s="56">
        <f t="shared" ref="FY82:FY94" si="514">SUM(BA82+DM82)</f>
        <v>0</v>
      </c>
      <c r="FZ82" s="55">
        <f t="shared" ref="FZ82:FZ94" si="515">SUM(BB82+DN82)</f>
        <v>0</v>
      </c>
      <c r="GA82" s="56">
        <f t="shared" ref="GA82:GA94" si="516">SUM(BC82+DO82)</f>
        <v>0</v>
      </c>
      <c r="GB82" s="55">
        <f t="shared" ref="GB82:GB94" si="517">SUM(BD82+DP82)</f>
        <v>0</v>
      </c>
      <c r="GC82" s="56">
        <f t="shared" ref="GC82:GC94" si="518">SUM(BE82+DQ82)</f>
        <v>0</v>
      </c>
      <c r="GD82" s="56">
        <f t="shared" ref="GD82:GD94" si="519">SUM(BF82+DR82)</f>
        <v>0</v>
      </c>
      <c r="GE82" s="84">
        <f t="shared" ref="GE82:GE94" si="520">SUM(BG82+DS82)</f>
        <v>122.4</v>
      </c>
      <c r="GF82" s="84">
        <f t="shared" ref="GF82:GF94" si="521">SUM(BH82+DT82)</f>
        <v>65</v>
      </c>
      <c r="GG82" s="56"/>
      <c r="GH82" s="47"/>
      <c r="GI82" s="47"/>
      <c r="GJ82" s="47"/>
      <c r="GL82" s="8"/>
      <c r="GM82" s="8"/>
      <c r="GN82" s="1"/>
      <c r="GO82" s="9"/>
      <c r="GP82" s="23"/>
      <c r="GQ82" s="4"/>
      <c r="GR82" s="34"/>
    </row>
    <row r="83" spans="1:200" ht="24.95" hidden="1" customHeight="1" x14ac:dyDescent="0.3">
      <c r="A83" s="113"/>
      <c r="B83" s="47" t="s">
        <v>85</v>
      </c>
      <c r="C83" s="48"/>
      <c r="D83" s="48" t="s">
        <v>80</v>
      </c>
      <c r="E83" s="48" t="s">
        <v>81</v>
      </c>
      <c r="F83" s="49" t="s">
        <v>86</v>
      </c>
      <c r="G83" s="48">
        <v>1</v>
      </c>
      <c r="H83" s="48">
        <v>9</v>
      </c>
      <c r="I83" s="48">
        <v>1</v>
      </c>
      <c r="J83" s="48">
        <v>1</v>
      </c>
      <c r="K83" s="48">
        <v>1</v>
      </c>
      <c r="L83" s="48">
        <v>30</v>
      </c>
      <c r="M83" s="93">
        <v>30</v>
      </c>
      <c r="N83" s="94">
        <v>16</v>
      </c>
      <c r="O83" s="58">
        <v>16</v>
      </c>
      <c r="P83" s="97">
        <v>14</v>
      </c>
      <c r="Q83" s="58">
        <v>14</v>
      </c>
      <c r="R83" s="97"/>
      <c r="S83" s="58">
        <v>0</v>
      </c>
      <c r="T83" s="97"/>
      <c r="U83" s="58">
        <v>0</v>
      </c>
      <c r="V83" s="97"/>
      <c r="W83" s="58">
        <v>0</v>
      </c>
      <c r="X83" s="58">
        <v>0</v>
      </c>
      <c r="Y83" s="58">
        <v>2</v>
      </c>
      <c r="Z83" s="97"/>
      <c r="AA83" s="58"/>
      <c r="AB83" s="97"/>
      <c r="AC83" s="58">
        <v>0</v>
      </c>
      <c r="AD83" s="97"/>
      <c r="AE83" s="99">
        <v>0</v>
      </c>
      <c r="AF83" s="97"/>
      <c r="AG83" s="58">
        <v>0</v>
      </c>
      <c r="AH83" s="97"/>
      <c r="AI83" s="58">
        <v>0</v>
      </c>
      <c r="AJ83" s="97"/>
      <c r="AK83" s="58">
        <v>0</v>
      </c>
      <c r="AL83" s="97">
        <v>1</v>
      </c>
      <c r="AM83" s="58">
        <v>18</v>
      </c>
      <c r="AN83" s="97"/>
      <c r="AO83" s="58">
        <v>0</v>
      </c>
      <c r="AP83" s="97"/>
      <c r="AQ83" s="58">
        <v>0</v>
      </c>
      <c r="AR83" s="97"/>
      <c r="AS83" s="58">
        <v>0</v>
      </c>
      <c r="AT83" s="97"/>
      <c r="AU83" s="58">
        <v>0</v>
      </c>
      <c r="AV83" s="97"/>
      <c r="AW83" s="58">
        <v>0</v>
      </c>
      <c r="AX83" s="97"/>
      <c r="AY83" s="58">
        <v>0</v>
      </c>
      <c r="AZ83" s="97"/>
      <c r="BA83" s="58">
        <v>0</v>
      </c>
      <c r="BB83" s="97"/>
      <c r="BC83" s="58">
        <v>0</v>
      </c>
      <c r="BD83" s="97"/>
      <c r="BE83" s="58"/>
      <c r="BF83" s="58"/>
      <c r="BG83" s="58">
        <f t="shared" si="472"/>
        <v>50</v>
      </c>
      <c r="BH83" s="58">
        <f t="shared" si="473"/>
        <v>30</v>
      </c>
      <c r="BI83" s="39"/>
      <c r="BJ83" s="39"/>
      <c r="BK83" s="39"/>
      <c r="BL83" s="39"/>
      <c r="BM83" s="113"/>
      <c r="BN83" s="47" t="s">
        <v>85</v>
      </c>
      <c r="BO83" s="48"/>
      <c r="BP83" s="48" t="s">
        <v>128</v>
      </c>
      <c r="BQ83" s="48" t="s">
        <v>81</v>
      </c>
      <c r="BR83" s="48" t="s">
        <v>129</v>
      </c>
      <c r="BS83" s="48">
        <v>4</v>
      </c>
      <c r="BT83" s="48">
        <v>9</v>
      </c>
      <c r="BU83" s="48">
        <v>1</v>
      </c>
      <c r="BV83" s="48">
        <v>1</v>
      </c>
      <c r="BW83" s="48">
        <v>1</v>
      </c>
      <c r="BX83" s="48">
        <v>20</v>
      </c>
      <c r="BY83" s="50">
        <v>20</v>
      </c>
      <c r="BZ83" s="51">
        <v>10</v>
      </c>
      <c r="CA83" s="56">
        <v>10</v>
      </c>
      <c r="CB83" s="55">
        <v>10</v>
      </c>
      <c r="CC83" s="56">
        <v>10</v>
      </c>
      <c r="CD83" s="55"/>
      <c r="CE83" s="56">
        <v>0</v>
      </c>
      <c r="CF83" s="55"/>
      <c r="CG83" s="56">
        <v>0</v>
      </c>
      <c r="CH83" s="55"/>
      <c r="CI83" s="56">
        <v>0</v>
      </c>
      <c r="CJ83" s="56">
        <v>0</v>
      </c>
      <c r="CK83" s="56">
        <v>3</v>
      </c>
      <c r="CL83" s="55"/>
      <c r="CM83" s="56"/>
      <c r="CN83" s="55"/>
      <c r="CO83" s="56">
        <v>0</v>
      </c>
      <c r="CP83" s="55"/>
      <c r="CQ83" s="63">
        <v>0</v>
      </c>
      <c r="CR83" s="55"/>
      <c r="CS83" s="56">
        <v>0</v>
      </c>
      <c r="CT83" s="55"/>
      <c r="CU83" s="56">
        <v>0</v>
      </c>
      <c r="CV83" s="55"/>
      <c r="CW83" s="56">
        <v>0</v>
      </c>
      <c r="CX83" s="55">
        <v>1</v>
      </c>
      <c r="CY83" s="56">
        <v>18</v>
      </c>
      <c r="CZ83" s="55"/>
      <c r="DA83" s="56">
        <v>0</v>
      </c>
      <c r="DB83" s="55"/>
      <c r="DC83" s="56">
        <v>0</v>
      </c>
      <c r="DD83" s="55">
        <v>1</v>
      </c>
      <c r="DE83" s="56">
        <v>3</v>
      </c>
      <c r="DF83" s="55"/>
      <c r="DG83" s="56">
        <v>0</v>
      </c>
      <c r="DH83" s="55"/>
      <c r="DI83" s="56">
        <v>0</v>
      </c>
      <c r="DJ83" s="55"/>
      <c r="DK83" s="56">
        <v>0</v>
      </c>
      <c r="DL83" s="55"/>
      <c r="DM83" s="56">
        <v>0</v>
      </c>
      <c r="DN83" s="55"/>
      <c r="DO83" s="56">
        <v>0</v>
      </c>
      <c r="DP83" s="55"/>
      <c r="DQ83" s="56"/>
      <c r="DR83" s="56"/>
      <c r="DS83" s="84">
        <f t="shared" si="474"/>
        <v>44</v>
      </c>
      <c r="DT83" s="84">
        <f t="shared" si="475"/>
        <v>23</v>
      </c>
      <c r="DU83" s="39"/>
      <c r="DV83" s="39"/>
      <c r="DW83" s="39"/>
      <c r="DX83" s="39"/>
      <c r="DY83" s="113"/>
      <c r="DZ83" s="56"/>
      <c r="EA83" s="58"/>
      <c r="EB83" s="58"/>
      <c r="EC83" s="58"/>
      <c r="ED83" s="58"/>
      <c r="EE83" s="59"/>
      <c r="EF83" s="60"/>
      <c r="EG83" s="60"/>
      <c r="EH83" s="60"/>
      <c r="EI83" s="60"/>
      <c r="EJ83" s="52">
        <f t="shared" si="476"/>
        <v>50</v>
      </c>
      <c r="EK83" s="62">
        <f t="shared" si="477"/>
        <v>50</v>
      </c>
      <c r="EL83" s="51">
        <f t="shared" si="478"/>
        <v>26</v>
      </c>
      <c r="EM83" s="56">
        <f t="shared" ref="EM83:EM94" si="522">SUM(O83+CA83)</f>
        <v>26</v>
      </c>
      <c r="EN83" s="55">
        <f t="shared" si="479"/>
        <v>24</v>
      </c>
      <c r="EO83" s="56">
        <f t="shared" si="480"/>
        <v>24</v>
      </c>
      <c r="EP83" s="55">
        <f t="shared" si="481"/>
        <v>0</v>
      </c>
      <c r="EQ83" s="56">
        <f t="shared" si="482"/>
        <v>0</v>
      </c>
      <c r="ER83" s="55">
        <f t="shared" si="483"/>
        <v>0</v>
      </c>
      <c r="ES83" s="56">
        <f t="shared" si="484"/>
        <v>0</v>
      </c>
      <c r="ET83" s="55">
        <f t="shared" si="485"/>
        <v>0</v>
      </c>
      <c r="EU83" s="56">
        <f t="shared" si="486"/>
        <v>0</v>
      </c>
      <c r="EV83" s="56">
        <f t="shared" si="487"/>
        <v>0</v>
      </c>
      <c r="EW83" s="56">
        <f t="shared" si="488"/>
        <v>5</v>
      </c>
      <c r="EX83" s="55">
        <f t="shared" si="489"/>
        <v>0</v>
      </c>
      <c r="EY83" s="56">
        <f t="shared" si="490"/>
        <v>0</v>
      </c>
      <c r="EZ83" s="55">
        <f t="shared" si="491"/>
        <v>0</v>
      </c>
      <c r="FA83" s="56">
        <f t="shared" si="492"/>
        <v>0</v>
      </c>
      <c r="FB83" s="55">
        <f t="shared" si="493"/>
        <v>0</v>
      </c>
      <c r="FC83" s="63">
        <f t="shared" si="494"/>
        <v>0</v>
      </c>
      <c r="FD83" s="55">
        <f t="shared" si="495"/>
        <v>0</v>
      </c>
      <c r="FE83" s="56">
        <f t="shared" si="496"/>
        <v>0</v>
      </c>
      <c r="FF83" s="55">
        <f t="shared" si="497"/>
        <v>0</v>
      </c>
      <c r="FG83" s="56">
        <f t="shared" si="498"/>
        <v>0</v>
      </c>
      <c r="FH83" s="55">
        <f t="shared" si="499"/>
        <v>0</v>
      </c>
      <c r="FI83" s="56">
        <f t="shared" si="500"/>
        <v>0</v>
      </c>
      <c r="FJ83" s="55">
        <f t="shared" si="501"/>
        <v>2</v>
      </c>
      <c r="FK83" s="56">
        <f t="shared" si="502"/>
        <v>36</v>
      </c>
      <c r="FL83" s="55">
        <f t="shared" si="503"/>
        <v>0</v>
      </c>
      <c r="FM83" s="56">
        <f t="shared" si="504"/>
        <v>0</v>
      </c>
      <c r="FN83" s="55">
        <f t="shared" si="505"/>
        <v>0</v>
      </c>
      <c r="FO83" s="56">
        <f t="shared" si="506"/>
        <v>0</v>
      </c>
      <c r="FP83" s="55">
        <f t="shared" si="507"/>
        <v>1</v>
      </c>
      <c r="FQ83" s="56">
        <f t="shared" si="508"/>
        <v>3</v>
      </c>
      <c r="FR83" s="55"/>
      <c r="FS83" s="56">
        <f t="shared" si="508"/>
        <v>0</v>
      </c>
      <c r="FT83" s="55">
        <f t="shared" si="509"/>
        <v>0</v>
      </c>
      <c r="FU83" s="56">
        <f t="shared" si="510"/>
        <v>0</v>
      </c>
      <c r="FV83" s="55">
        <f t="shared" si="511"/>
        <v>0</v>
      </c>
      <c r="FW83" s="56">
        <f t="shared" si="512"/>
        <v>0</v>
      </c>
      <c r="FX83" s="55">
        <f t="shared" si="513"/>
        <v>0</v>
      </c>
      <c r="FY83" s="56">
        <f t="shared" si="514"/>
        <v>0</v>
      </c>
      <c r="FZ83" s="55">
        <f t="shared" si="515"/>
        <v>0</v>
      </c>
      <c r="GA83" s="56">
        <f t="shared" si="516"/>
        <v>0</v>
      </c>
      <c r="GB83" s="55">
        <f t="shared" si="517"/>
        <v>0</v>
      </c>
      <c r="GC83" s="56">
        <f t="shared" si="518"/>
        <v>0</v>
      </c>
      <c r="GD83" s="56">
        <f t="shared" si="519"/>
        <v>0</v>
      </c>
      <c r="GE83" s="84">
        <f t="shared" si="520"/>
        <v>94</v>
      </c>
      <c r="GF83" s="84">
        <f t="shared" si="521"/>
        <v>53</v>
      </c>
      <c r="GG83" s="39"/>
      <c r="GH83" s="39"/>
      <c r="GI83" s="39"/>
      <c r="GJ83" s="39"/>
      <c r="GL83" s="8"/>
      <c r="GM83" s="8"/>
      <c r="GN83" s="1"/>
      <c r="GO83" s="9"/>
      <c r="GP83" s="23"/>
      <c r="GQ83" s="4"/>
      <c r="GR83" s="34"/>
    </row>
    <row r="84" spans="1:200" ht="24.95" hidden="1" customHeight="1" x14ac:dyDescent="0.3">
      <c r="A84" s="113"/>
      <c r="B84" s="47" t="s">
        <v>79</v>
      </c>
      <c r="C84" s="48"/>
      <c r="D84" s="48" t="s">
        <v>80</v>
      </c>
      <c r="E84" s="48" t="s">
        <v>81</v>
      </c>
      <c r="F84" s="49" t="s">
        <v>86</v>
      </c>
      <c r="G84" s="48">
        <v>1</v>
      </c>
      <c r="H84" s="48">
        <v>9</v>
      </c>
      <c r="I84" s="48"/>
      <c r="J84" s="48">
        <v>1</v>
      </c>
      <c r="K84" s="48">
        <v>3</v>
      </c>
      <c r="L84" s="48">
        <v>36</v>
      </c>
      <c r="M84" s="93">
        <v>36</v>
      </c>
      <c r="N84" s="94">
        <v>16</v>
      </c>
      <c r="O84" s="58">
        <v>0</v>
      </c>
      <c r="P84" s="97">
        <v>20</v>
      </c>
      <c r="Q84" s="58">
        <v>20</v>
      </c>
      <c r="R84" s="97"/>
      <c r="S84" s="58">
        <v>0</v>
      </c>
      <c r="T84" s="97"/>
      <c r="U84" s="58">
        <v>0</v>
      </c>
      <c r="V84" s="97"/>
      <c r="W84" s="58">
        <v>0</v>
      </c>
      <c r="X84" s="58">
        <v>0</v>
      </c>
      <c r="Y84" s="58">
        <v>1.8</v>
      </c>
      <c r="Z84" s="97"/>
      <c r="AA84" s="58"/>
      <c r="AB84" s="97"/>
      <c r="AC84" s="58">
        <v>0</v>
      </c>
      <c r="AD84" s="97"/>
      <c r="AE84" s="99">
        <v>0</v>
      </c>
      <c r="AF84" s="97"/>
      <c r="AG84" s="58">
        <v>0</v>
      </c>
      <c r="AH84" s="97"/>
      <c r="AI84" s="58">
        <v>0</v>
      </c>
      <c r="AJ84" s="97"/>
      <c r="AK84" s="58">
        <v>0</v>
      </c>
      <c r="AL84" s="97"/>
      <c r="AM84" s="58">
        <v>0</v>
      </c>
      <c r="AN84" s="97"/>
      <c r="AO84" s="58">
        <v>0</v>
      </c>
      <c r="AP84" s="97"/>
      <c r="AQ84" s="58">
        <v>0</v>
      </c>
      <c r="AR84" s="97"/>
      <c r="AS84" s="58">
        <v>0</v>
      </c>
      <c r="AT84" s="97"/>
      <c r="AU84" s="58">
        <v>0</v>
      </c>
      <c r="AV84" s="97"/>
      <c r="AW84" s="58">
        <v>0</v>
      </c>
      <c r="AX84" s="97"/>
      <c r="AY84" s="58">
        <v>0</v>
      </c>
      <c r="AZ84" s="97"/>
      <c r="BA84" s="58">
        <v>0</v>
      </c>
      <c r="BB84" s="97"/>
      <c r="BC84" s="58">
        <v>0</v>
      </c>
      <c r="BD84" s="97"/>
      <c r="BE84" s="58"/>
      <c r="BF84" s="58"/>
      <c r="BG84" s="58">
        <f t="shared" si="472"/>
        <v>21.8</v>
      </c>
      <c r="BH84" s="58">
        <f t="shared" si="473"/>
        <v>20</v>
      </c>
      <c r="BI84" s="39"/>
      <c r="BJ84" s="39"/>
      <c r="BK84" s="39"/>
      <c r="BL84" s="39"/>
      <c r="BM84" s="113"/>
      <c r="BN84" s="47" t="s">
        <v>79</v>
      </c>
      <c r="BO84" s="48"/>
      <c r="BP84" s="48" t="s">
        <v>80</v>
      </c>
      <c r="BQ84" s="48" t="s">
        <v>81</v>
      </c>
      <c r="BR84" s="49" t="s">
        <v>86</v>
      </c>
      <c r="BS84" s="48">
        <v>2</v>
      </c>
      <c r="BT84" s="48">
        <v>9</v>
      </c>
      <c r="BU84" s="48">
        <v>1</v>
      </c>
      <c r="BV84" s="48">
        <v>1</v>
      </c>
      <c r="BW84" s="48">
        <v>3</v>
      </c>
      <c r="BX84" s="47">
        <v>64</v>
      </c>
      <c r="BY84" s="50">
        <v>64</v>
      </c>
      <c r="BZ84" s="51">
        <v>32</v>
      </c>
      <c r="CA84" s="56">
        <v>32</v>
      </c>
      <c r="CB84" s="55">
        <v>32</v>
      </c>
      <c r="CC84" s="56">
        <v>32</v>
      </c>
      <c r="CD84" s="55"/>
      <c r="CE84" s="56">
        <v>0</v>
      </c>
      <c r="CF84" s="55"/>
      <c r="CG84" s="56">
        <v>0</v>
      </c>
      <c r="CH84" s="55"/>
      <c r="CI84" s="56">
        <v>0</v>
      </c>
      <c r="CJ84" s="56">
        <v>2</v>
      </c>
      <c r="CK84" s="56">
        <v>3.2</v>
      </c>
      <c r="CL84" s="55"/>
      <c r="CM84" s="56"/>
      <c r="CN84" s="55"/>
      <c r="CO84" s="56">
        <v>0</v>
      </c>
      <c r="CP84" s="55"/>
      <c r="CQ84" s="63">
        <v>0</v>
      </c>
      <c r="CR84" s="55"/>
      <c r="CS84" s="56">
        <v>0</v>
      </c>
      <c r="CT84" s="55"/>
      <c r="CU84" s="56">
        <v>0</v>
      </c>
      <c r="CV84" s="55"/>
      <c r="CW84" s="56">
        <v>0</v>
      </c>
      <c r="CX84" s="55">
        <v>1</v>
      </c>
      <c r="CY84" s="56">
        <v>18</v>
      </c>
      <c r="CZ84" s="55"/>
      <c r="DA84" s="56">
        <v>0</v>
      </c>
      <c r="DB84" s="55"/>
      <c r="DC84" s="56">
        <v>0</v>
      </c>
      <c r="DD84" s="55"/>
      <c r="DE84" s="56">
        <v>0</v>
      </c>
      <c r="DF84" s="55"/>
      <c r="DG84" s="56">
        <v>0</v>
      </c>
      <c r="DH84" s="55"/>
      <c r="DI84" s="56">
        <v>0</v>
      </c>
      <c r="DJ84" s="55"/>
      <c r="DK84" s="56">
        <v>0</v>
      </c>
      <c r="DL84" s="55"/>
      <c r="DM84" s="56">
        <v>0</v>
      </c>
      <c r="DN84" s="55"/>
      <c r="DO84" s="56">
        <v>0</v>
      </c>
      <c r="DP84" s="55"/>
      <c r="DQ84" s="56"/>
      <c r="DR84" s="56"/>
      <c r="DS84" s="84">
        <f t="shared" si="474"/>
        <v>87.2</v>
      </c>
      <c r="DT84" s="84">
        <f t="shared" si="475"/>
        <v>66</v>
      </c>
      <c r="DU84" s="39"/>
      <c r="DV84" s="39"/>
      <c r="DW84" s="39"/>
      <c r="DX84" s="39"/>
      <c r="DY84" s="113"/>
      <c r="DZ84" s="56"/>
      <c r="EA84" s="64"/>
      <c r="EB84" s="64"/>
      <c r="EC84" s="64"/>
      <c r="ED84" s="59"/>
      <c r="EE84" s="60"/>
      <c r="EF84" s="60"/>
      <c r="EG84" s="60"/>
      <c r="EH84" s="60"/>
      <c r="EI84" s="60"/>
      <c r="EJ84" s="52">
        <f t="shared" si="476"/>
        <v>100</v>
      </c>
      <c r="EK84" s="62">
        <f t="shared" si="477"/>
        <v>100</v>
      </c>
      <c r="EL84" s="51">
        <f t="shared" si="478"/>
        <v>48</v>
      </c>
      <c r="EM84" s="56">
        <f t="shared" si="522"/>
        <v>32</v>
      </c>
      <c r="EN84" s="55">
        <f t="shared" si="479"/>
        <v>52</v>
      </c>
      <c r="EO84" s="56">
        <f t="shared" si="480"/>
        <v>52</v>
      </c>
      <c r="EP84" s="55">
        <f t="shared" si="481"/>
        <v>0</v>
      </c>
      <c r="EQ84" s="56">
        <f t="shared" si="482"/>
        <v>0</v>
      </c>
      <c r="ER84" s="55">
        <f t="shared" si="483"/>
        <v>0</v>
      </c>
      <c r="ES84" s="56">
        <f t="shared" si="484"/>
        <v>0</v>
      </c>
      <c r="ET84" s="55">
        <f t="shared" si="485"/>
        <v>0</v>
      </c>
      <c r="EU84" s="56">
        <f t="shared" si="486"/>
        <v>0</v>
      </c>
      <c r="EV84" s="56">
        <f t="shared" si="487"/>
        <v>2</v>
      </c>
      <c r="EW84" s="56">
        <f t="shared" si="488"/>
        <v>5</v>
      </c>
      <c r="EX84" s="55">
        <f t="shared" si="489"/>
        <v>0</v>
      </c>
      <c r="EY84" s="56">
        <f t="shared" si="490"/>
        <v>0</v>
      </c>
      <c r="EZ84" s="55">
        <f t="shared" si="491"/>
        <v>0</v>
      </c>
      <c r="FA84" s="56">
        <f t="shared" si="492"/>
        <v>0</v>
      </c>
      <c r="FB84" s="55">
        <f t="shared" si="493"/>
        <v>0</v>
      </c>
      <c r="FC84" s="63">
        <f t="shared" si="494"/>
        <v>0</v>
      </c>
      <c r="FD84" s="55">
        <f t="shared" si="495"/>
        <v>0</v>
      </c>
      <c r="FE84" s="56">
        <f t="shared" si="496"/>
        <v>0</v>
      </c>
      <c r="FF84" s="55">
        <f t="shared" si="497"/>
        <v>0</v>
      </c>
      <c r="FG84" s="56">
        <f t="shared" si="498"/>
        <v>0</v>
      </c>
      <c r="FH84" s="55">
        <f t="shared" si="499"/>
        <v>0</v>
      </c>
      <c r="FI84" s="56">
        <f t="shared" si="500"/>
        <v>0</v>
      </c>
      <c r="FJ84" s="55">
        <f t="shared" si="501"/>
        <v>1</v>
      </c>
      <c r="FK84" s="56">
        <f t="shared" si="502"/>
        <v>18</v>
      </c>
      <c r="FL84" s="55">
        <f t="shared" si="503"/>
        <v>0</v>
      </c>
      <c r="FM84" s="56">
        <f t="shared" si="504"/>
        <v>0</v>
      </c>
      <c r="FN84" s="55">
        <f t="shared" si="505"/>
        <v>0</v>
      </c>
      <c r="FO84" s="56">
        <f t="shared" si="506"/>
        <v>0</v>
      </c>
      <c r="FP84" s="55">
        <f t="shared" si="507"/>
        <v>0</v>
      </c>
      <c r="FQ84" s="56">
        <f t="shared" si="508"/>
        <v>0</v>
      </c>
      <c r="FR84" s="55"/>
      <c r="FS84" s="56">
        <f t="shared" si="508"/>
        <v>0</v>
      </c>
      <c r="FT84" s="55">
        <f t="shared" si="509"/>
        <v>0</v>
      </c>
      <c r="FU84" s="56">
        <f t="shared" si="510"/>
        <v>0</v>
      </c>
      <c r="FV84" s="55">
        <f t="shared" si="511"/>
        <v>0</v>
      </c>
      <c r="FW84" s="56">
        <f t="shared" si="512"/>
        <v>0</v>
      </c>
      <c r="FX84" s="55">
        <f t="shared" si="513"/>
        <v>0</v>
      </c>
      <c r="FY84" s="56">
        <f t="shared" si="514"/>
        <v>0</v>
      </c>
      <c r="FZ84" s="55">
        <f t="shared" si="515"/>
        <v>0</v>
      </c>
      <c r="GA84" s="56">
        <f t="shared" si="516"/>
        <v>0</v>
      </c>
      <c r="GB84" s="55">
        <f t="shared" si="517"/>
        <v>0</v>
      </c>
      <c r="GC84" s="56">
        <f t="shared" si="518"/>
        <v>0</v>
      </c>
      <c r="GD84" s="56">
        <f t="shared" si="519"/>
        <v>0</v>
      </c>
      <c r="GE84" s="84">
        <f t="shared" si="520"/>
        <v>109</v>
      </c>
      <c r="GF84" s="84">
        <f t="shared" si="521"/>
        <v>86</v>
      </c>
      <c r="GG84" s="39"/>
      <c r="GH84" s="39"/>
      <c r="GI84" s="39"/>
      <c r="GJ84" s="39"/>
      <c r="GL84" s="8"/>
      <c r="GM84" s="8"/>
      <c r="GN84" s="1"/>
      <c r="GO84" s="9"/>
      <c r="GP84" s="23"/>
      <c r="GQ84" s="4"/>
      <c r="GR84" s="34"/>
    </row>
    <row r="85" spans="1:200" ht="24.95" hidden="1" customHeight="1" x14ac:dyDescent="0.3">
      <c r="A85" s="113"/>
      <c r="B85" s="47" t="s">
        <v>79</v>
      </c>
      <c r="C85" s="72" t="s">
        <v>87</v>
      </c>
      <c r="D85" s="48" t="s">
        <v>88</v>
      </c>
      <c r="E85" s="48" t="s">
        <v>81</v>
      </c>
      <c r="F85" s="49" t="s">
        <v>89</v>
      </c>
      <c r="G85" s="48">
        <v>1</v>
      </c>
      <c r="H85" s="48">
        <v>9</v>
      </c>
      <c r="I85" s="48">
        <v>1</v>
      </c>
      <c r="J85" s="48">
        <v>1</v>
      </c>
      <c r="K85" s="48">
        <v>1</v>
      </c>
      <c r="L85" s="48">
        <v>36</v>
      </c>
      <c r="M85" s="93">
        <v>36</v>
      </c>
      <c r="N85" s="94">
        <v>16</v>
      </c>
      <c r="O85" s="58">
        <v>16</v>
      </c>
      <c r="P85" s="97">
        <v>20</v>
      </c>
      <c r="Q85" s="58">
        <v>20</v>
      </c>
      <c r="R85" s="97"/>
      <c r="S85" s="58">
        <v>0</v>
      </c>
      <c r="T85" s="97"/>
      <c r="U85" s="58">
        <v>0</v>
      </c>
      <c r="V85" s="97"/>
      <c r="W85" s="58">
        <v>0</v>
      </c>
      <c r="X85" s="58">
        <v>0</v>
      </c>
      <c r="Y85" s="58">
        <v>1.8</v>
      </c>
      <c r="Z85" s="97"/>
      <c r="AA85" s="58"/>
      <c r="AB85" s="97"/>
      <c r="AC85" s="58">
        <v>0</v>
      </c>
      <c r="AD85" s="97"/>
      <c r="AE85" s="99">
        <v>0</v>
      </c>
      <c r="AF85" s="97"/>
      <c r="AG85" s="58">
        <v>0</v>
      </c>
      <c r="AH85" s="97"/>
      <c r="AI85" s="58">
        <v>0</v>
      </c>
      <c r="AJ85" s="97"/>
      <c r="AK85" s="58">
        <v>0</v>
      </c>
      <c r="AL85" s="97"/>
      <c r="AM85" s="58">
        <v>0</v>
      </c>
      <c r="AN85" s="97"/>
      <c r="AO85" s="58">
        <v>0</v>
      </c>
      <c r="AP85" s="97"/>
      <c r="AQ85" s="58">
        <v>0</v>
      </c>
      <c r="AR85" s="97"/>
      <c r="AS85" s="58">
        <v>0</v>
      </c>
      <c r="AT85" s="97"/>
      <c r="AU85" s="58">
        <v>0</v>
      </c>
      <c r="AV85" s="97"/>
      <c r="AW85" s="58">
        <v>0</v>
      </c>
      <c r="AX85" s="97"/>
      <c r="AY85" s="58">
        <v>0</v>
      </c>
      <c r="AZ85" s="97"/>
      <c r="BA85" s="58">
        <v>0</v>
      </c>
      <c r="BB85" s="97"/>
      <c r="BC85" s="58">
        <v>0</v>
      </c>
      <c r="BD85" s="97"/>
      <c r="BE85" s="58"/>
      <c r="BF85" s="58"/>
      <c r="BG85" s="58">
        <f t="shared" ref="BG85:BG88" si="523">SUM(AO85+BE85+BC85+BA85+AY85+AW85+AS85+AQ85+AK85+AM85+AI85+AG85+AE85+AC85+AA85+Y85+X85+W85+U85+Q85+O85+S85+AU85)</f>
        <v>37.799999999999997</v>
      </c>
      <c r="BH85" s="58">
        <f t="shared" ref="BH85:BH88" si="524">SUM(O85+Q85+U85+W85+X85+AS85+AW85+AY85+BA85+BC85+S85+AQ85)</f>
        <v>36</v>
      </c>
      <c r="BI85" s="39"/>
      <c r="BJ85" s="39"/>
      <c r="BK85" s="39"/>
      <c r="BL85" s="39"/>
      <c r="BM85" s="113"/>
      <c r="BN85" s="47" t="s">
        <v>79</v>
      </c>
      <c r="BO85" s="72" t="s">
        <v>87</v>
      </c>
      <c r="BP85" s="48" t="s">
        <v>88</v>
      </c>
      <c r="BQ85" s="48" t="s">
        <v>81</v>
      </c>
      <c r="BR85" s="49" t="s">
        <v>89</v>
      </c>
      <c r="BS85" s="48">
        <v>2</v>
      </c>
      <c r="BT85" s="48">
        <v>9</v>
      </c>
      <c r="BU85" s="48">
        <v>1</v>
      </c>
      <c r="BV85" s="48">
        <v>1</v>
      </c>
      <c r="BW85" s="48">
        <v>1</v>
      </c>
      <c r="BX85" s="47">
        <v>64</v>
      </c>
      <c r="BY85" s="50">
        <v>64</v>
      </c>
      <c r="BZ85" s="51">
        <v>32</v>
      </c>
      <c r="CA85" s="56">
        <v>32</v>
      </c>
      <c r="CB85" s="55">
        <v>32</v>
      </c>
      <c r="CC85" s="56">
        <v>32</v>
      </c>
      <c r="CD85" s="55"/>
      <c r="CE85" s="56">
        <v>0</v>
      </c>
      <c r="CF85" s="55"/>
      <c r="CG85" s="56">
        <v>0</v>
      </c>
      <c r="CH85" s="55"/>
      <c r="CI85" s="56">
        <v>0</v>
      </c>
      <c r="CJ85" s="56">
        <v>2</v>
      </c>
      <c r="CK85" s="56">
        <v>3.2</v>
      </c>
      <c r="CL85" s="55"/>
      <c r="CM85" s="56"/>
      <c r="CN85" s="55"/>
      <c r="CO85" s="56">
        <v>0</v>
      </c>
      <c r="CP85" s="55"/>
      <c r="CQ85" s="63">
        <v>0</v>
      </c>
      <c r="CR85" s="55"/>
      <c r="CS85" s="56">
        <v>0</v>
      </c>
      <c r="CT85" s="55"/>
      <c r="CU85" s="56">
        <v>0</v>
      </c>
      <c r="CV85" s="55"/>
      <c r="CW85" s="56">
        <v>0</v>
      </c>
      <c r="CX85" s="55"/>
      <c r="CY85" s="56">
        <v>0</v>
      </c>
      <c r="CZ85" s="55"/>
      <c r="DA85" s="56">
        <v>0</v>
      </c>
      <c r="DB85" s="55"/>
      <c r="DC85" s="56">
        <v>0</v>
      </c>
      <c r="DD85" s="55"/>
      <c r="DE85" s="56">
        <v>0</v>
      </c>
      <c r="DF85" s="55"/>
      <c r="DG85" s="56">
        <v>0</v>
      </c>
      <c r="DH85" s="55"/>
      <c r="DI85" s="56">
        <v>0</v>
      </c>
      <c r="DJ85" s="55"/>
      <c r="DK85" s="56">
        <v>0</v>
      </c>
      <c r="DL85" s="55"/>
      <c r="DM85" s="56">
        <v>0</v>
      </c>
      <c r="DN85" s="55"/>
      <c r="DO85" s="56">
        <v>0</v>
      </c>
      <c r="DP85" s="55"/>
      <c r="DQ85" s="56"/>
      <c r="DR85" s="56"/>
      <c r="DS85" s="84">
        <f t="shared" ref="DS85:DS89" si="525">SUM(DA85+DQ85+DO85+DM85+DK85+DI85+DE85+DC85+CW85+CY85+CU85+CS85+CQ85+CO85+CM85+CK85+CJ85+CI85+CG85+CC85+CA85+CE85+DG85)</f>
        <v>69.2</v>
      </c>
      <c r="DT85" s="84">
        <f t="shared" ref="DT85:DT89" si="526">SUM(CA85+CC85+CG85+CI85+CJ85+DE85+DI85+DK85+DM85+DO85+CE85+DC85)</f>
        <v>66</v>
      </c>
      <c r="DU85" s="39"/>
      <c r="DV85" s="39"/>
      <c r="DW85" s="39"/>
      <c r="DX85" s="39"/>
      <c r="DY85" s="113"/>
      <c r="DZ85" s="56"/>
      <c r="EA85" s="64"/>
      <c r="EB85" s="64"/>
      <c r="EC85" s="64"/>
      <c r="ED85" s="59"/>
      <c r="EE85" s="60"/>
      <c r="EF85" s="60"/>
      <c r="EG85" s="60"/>
      <c r="EH85" s="60"/>
      <c r="EI85" s="60"/>
      <c r="EJ85" s="52"/>
      <c r="EK85" s="62"/>
      <c r="EL85" s="51"/>
      <c r="EM85" s="56">
        <f t="shared" ref="EM85:EM88" si="527">SUM(O85+CA85)</f>
        <v>48</v>
      </c>
      <c r="EN85" s="55">
        <f t="shared" ref="EN85:EN88" si="528">SUM(P85+CB85)</f>
        <v>52</v>
      </c>
      <c r="EO85" s="56">
        <f t="shared" ref="EO85:EO88" si="529">SUM(Q85+CC85)</f>
        <v>52</v>
      </c>
      <c r="EP85" s="55">
        <f t="shared" ref="EP85:EP88" si="530">SUM(R85+CD85)</f>
        <v>0</v>
      </c>
      <c r="EQ85" s="56">
        <f t="shared" ref="EQ85:EQ88" si="531">SUM(S85+CE85)</f>
        <v>0</v>
      </c>
      <c r="ER85" s="55">
        <f t="shared" ref="ER85:ER88" si="532">SUM(T85+CF85)</f>
        <v>0</v>
      </c>
      <c r="ES85" s="56">
        <f t="shared" ref="ES85:ES88" si="533">SUM(U85+CG85)</f>
        <v>0</v>
      </c>
      <c r="ET85" s="55">
        <f t="shared" ref="ET85:ET88" si="534">SUM(V85+CH85)</f>
        <v>0</v>
      </c>
      <c r="EU85" s="56">
        <f t="shared" ref="EU85:EU88" si="535">SUM(W85+CI85)</f>
        <v>0</v>
      </c>
      <c r="EV85" s="56">
        <f t="shared" ref="EV85:EV88" si="536">SUM(X85+CJ85)</f>
        <v>2</v>
      </c>
      <c r="EW85" s="56">
        <f t="shared" ref="EW85:EW88" si="537">SUM(Y85+CK85)</f>
        <v>5</v>
      </c>
      <c r="EX85" s="55">
        <f t="shared" ref="EX85:EX88" si="538">SUM(Z85+CL85)</f>
        <v>0</v>
      </c>
      <c r="EY85" s="56">
        <f t="shared" ref="EY85:EY88" si="539">SUM(AA85+CM85)</f>
        <v>0</v>
      </c>
      <c r="EZ85" s="55">
        <f t="shared" ref="EZ85:EZ88" si="540">SUM(AB85+CN85)</f>
        <v>0</v>
      </c>
      <c r="FA85" s="56">
        <f t="shared" ref="FA85:FA88" si="541">SUM(AC85+CO85)</f>
        <v>0</v>
      </c>
      <c r="FB85" s="55">
        <f t="shared" ref="FB85:FB88" si="542">SUM(AD85+CP85)</f>
        <v>0</v>
      </c>
      <c r="FC85" s="63">
        <f t="shared" ref="FC85:FC88" si="543">SUM(AE85+CQ85)</f>
        <v>0</v>
      </c>
      <c r="FD85" s="55">
        <f t="shared" ref="FD85:FD88" si="544">SUM(AF85+CR85)</f>
        <v>0</v>
      </c>
      <c r="FE85" s="56">
        <f t="shared" ref="FE85:FE88" si="545">SUM(AG85+CS85)</f>
        <v>0</v>
      </c>
      <c r="FF85" s="55">
        <f t="shared" ref="FF85:FF88" si="546">SUM(AH85+CT85)</f>
        <v>0</v>
      </c>
      <c r="FG85" s="56">
        <f t="shared" ref="FG85:FG88" si="547">SUM(AI85+CU85)</f>
        <v>0</v>
      </c>
      <c r="FH85" s="55">
        <f t="shared" ref="FH85:FH88" si="548">SUM(AJ85+CV85)</f>
        <v>0</v>
      </c>
      <c r="FI85" s="56">
        <f t="shared" ref="FI85:FI88" si="549">SUM(AK85+CW85)</f>
        <v>0</v>
      </c>
      <c r="FJ85" s="55">
        <f t="shared" ref="FJ85:FJ88" si="550">SUM(AL85+CX85)</f>
        <v>0</v>
      </c>
      <c r="FK85" s="56">
        <f t="shared" ref="FK85:FK88" si="551">SUM(AM85+CY85)</f>
        <v>0</v>
      </c>
      <c r="FL85" s="55">
        <f t="shared" ref="FL85:FL88" si="552">SUM(AN85+CZ85)</f>
        <v>0</v>
      </c>
      <c r="FM85" s="56">
        <f t="shared" ref="FM85:FM88" si="553">SUM(AO85+DA85)</f>
        <v>0</v>
      </c>
      <c r="FN85" s="55">
        <f t="shared" ref="FN85:FN88" si="554">SUM(AP85+DB85)</f>
        <v>0</v>
      </c>
      <c r="FO85" s="56">
        <f t="shared" ref="FO85:FO88" si="555">SUM(AQ85+DC85)</f>
        <v>0</v>
      </c>
      <c r="FP85" s="55">
        <f t="shared" ref="FP85:FP88" si="556">SUM(AR85+DD85)</f>
        <v>0</v>
      </c>
      <c r="FQ85" s="56">
        <f t="shared" ref="FQ85:FQ88" si="557">SUM(AS85+DE85)</f>
        <v>0</v>
      </c>
      <c r="FR85" s="55"/>
      <c r="FS85" s="56">
        <f t="shared" ref="FS85:FS88" si="558">SUM(AU85+DG85)</f>
        <v>0</v>
      </c>
      <c r="FT85" s="55">
        <f t="shared" ref="FT85:FT88" si="559">SUM(AV85+DH85)</f>
        <v>0</v>
      </c>
      <c r="FU85" s="56">
        <f t="shared" ref="FU85:FU88" si="560">SUM(AW85+DI85)</f>
        <v>0</v>
      </c>
      <c r="FV85" s="55">
        <f t="shared" ref="FV85:FV88" si="561">SUM(AX85+DJ85)</f>
        <v>0</v>
      </c>
      <c r="FW85" s="56">
        <f t="shared" ref="FW85:FW88" si="562">SUM(AY85+DK85)</f>
        <v>0</v>
      </c>
      <c r="FX85" s="55">
        <f t="shared" ref="FX85:FX88" si="563">SUM(AZ85+DL85)</f>
        <v>0</v>
      </c>
      <c r="FY85" s="56">
        <f t="shared" ref="FY85:FY88" si="564">SUM(BA85+DM85)</f>
        <v>0</v>
      </c>
      <c r="FZ85" s="55">
        <f t="shared" ref="FZ85:FZ88" si="565">SUM(BB85+DN85)</f>
        <v>0</v>
      </c>
      <c r="GA85" s="56">
        <f t="shared" ref="GA85:GA88" si="566">SUM(BC85+DO85)</f>
        <v>0</v>
      </c>
      <c r="GB85" s="55">
        <f t="shared" ref="GB85:GB88" si="567">SUM(BD85+DP85)</f>
        <v>0</v>
      </c>
      <c r="GC85" s="56">
        <f t="shared" ref="GC85:GC88" si="568">SUM(BE85+DQ85)</f>
        <v>0</v>
      </c>
      <c r="GD85" s="56">
        <f t="shared" ref="GD85:GD88" si="569">SUM(BF85+DR85)</f>
        <v>0</v>
      </c>
      <c r="GE85" s="84">
        <f t="shared" ref="GE85:GE88" si="570">SUM(BG85+DS85)</f>
        <v>107</v>
      </c>
      <c r="GF85" s="84">
        <f t="shared" ref="GF85:GF88" si="571">SUM(BH85+DT85)</f>
        <v>102</v>
      </c>
      <c r="GG85" s="39"/>
      <c r="GH85" s="39"/>
      <c r="GI85" s="39"/>
      <c r="GJ85" s="39"/>
      <c r="GL85" s="8"/>
      <c r="GM85" s="8"/>
      <c r="GN85" s="1"/>
      <c r="GO85" s="9"/>
      <c r="GP85" s="23"/>
      <c r="GQ85" s="4"/>
      <c r="GR85" s="34"/>
    </row>
    <row r="86" spans="1:200" ht="24.95" hidden="1" customHeight="1" x14ac:dyDescent="0.3">
      <c r="A86" s="113"/>
      <c r="B86" s="47" t="s">
        <v>83</v>
      </c>
      <c r="C86" s="48"/>
      <c r="D86" s="48"/>
      <c r="E86" s="48" t="s">
        <v>81</v>
      </c>
      <c r="F86" s="49" t="s">
        <v>84</v>
      </c>
      <c r="G86" s="48">
        <v>1</v>
      </c>
      <c r="H86" s="48">
        <v>96</v>
      </c>
      <c r="I86" s="48">
        <v>1</v>
      </c>
      <c r="J86" s="48"/>
      <c r="K86" s="48">
        <v>0</v>
      </c>
      <c r="L86" s="48"/>
      <c r="M86" s="93">
        <v>0</v>
      </c>
      <c r="N86" s="94"/>
      <c r="O86" s="58">
        <v>0</v>
      </c>
      <c r="P86" s="97"/>
      <c r="Q86" s="58">
        <v>0</v>
      </c>
      <c r="R86" s="97"/>
      <c r="S86" s="58">
        <v>0</v>
      </c>
      <c r="T86" s="97"/>
      <c r="U86" s="58">
        <v>0</v>
      </c>
      <c r="V86" s="97"/>
      <c r="W86" s="58">
        <v>0</v>
      </c>
      <c r="X86" s="58">
        <v>0</v>
      </c>
      <c r="Y86" s="58">
        <v>0</v>
      </c>
      <c r="Z86" s="97"/>
      <c r="AA86" s="58"/>
      <c r="AB86" s="97"/>
      <c r="AC86" s="58">
        <v>0</v>
      </c>
      <c r="AD86" s="97"/>
      <c r="AE86" s="58">
        <v>0</v>
      </c>
      <c r="AF86" s="97"/>
      <c r="AG86" s="58">
        <v>0</v>
      </c>
      <c r="AH86" s="97"/>
      <c r="AI86" s="58">
        <v>0</v>
      </c>
      <c r="AJ86" s="97"/>
      <c r="AK86" s="58">
        <v>0</v>
      </c>
      <c r="AL86" s="97"/>
      <c r="AM86" s="58">
        <v>0</v>
      </c>
      <c r="AN86" s="97"/>
      <c r="AO86" s="58">
        <v>0</v>
      </c>
      <c r="AP86" s="97"/>
      <c r="AQ86" s="58">
        <v>0</v>
      </c>
      <c r="AR86" s="97"/>
      <c r="AS86" s="58">
        <v>0</v>
      </c>
      <c r="AT86" s="97"/>
      <c r="AU86" s="58">
        <v>0</v>
      </c>
      <c r="AV86" s="97">
        <v>1</v>
      </c>
      <c r="AW86" s="58">
        <v>32</v>
      </c>
      <c r="AX86" s="97"/>
      <c r="AY86" s="58">
        <v>0</v>
      </c>
      <c r="AZ86" s="97"/>
      <c r="BA86" s="58">
        <v>0</v>
      </c>
      <c r="BB86" s="97"/>
      <c r="BC86" s="58">
        <v>0</v>
      </c>
      <c r="BD86" s="97"/>
      <c r="BE86" s="58"/>
      <c r="BF86" s="58"/>
      <c r="BG86" s="58">
        <f t="shared" si="523"/>
        <v>32</v>
      </c>
      <c r="BH86" s="58">
        <f t="shared" si="524"/>
        <v>32</v>
      </c>
      <c r="BI86" s="39"/>
      <c r="BJ86" s="39"/>
      <c r="BK86" s="39"/>
      <c r="BL86" s="39"/>
      <c r="BM86" s="113"/>
      <c r="BN86" s="47" t="s">
        <v>101</v>
      </c>
      <c r="BO86" s="48"/>
      <c r="BP86" s="48"/>
      <c r="BQ86" s="48" t="s">
        <v>81</v>
      </c>
      <c r="BR86" s="48" t="s">
        <v>84</v>
      </c>
      <c r="BS86" s="48">
        <v>2</v>
      </c>
      <c r="BT86" s="48">
        <v>89</v>
      </c>
      <c r="BU86" s="48">
        <v>1</v>
      </c>
      <c r="BV86" s="48">
        <v>4</v>
      </c>
      <c r="BW86" s="48">
        <v>8</v>
      </c>
      <c r="BX86" s="47"/>
      <c r="BY86" s="50">
        <v>0</v>
      </c>
      <c r="BZ86" s="51"/>
      <c r="CA86" s="56">
        <v>0</v>
      </c>
      <c r="CB86" s="55"/>
      <c r="CC86" s="56">
        <v>0</v>
      </c>
      <c r="CD86" s="55"/>
      <c r="CE86" s="56">
        <v>0</v>
      </c>
      <c r="CF86" s="55"/>
      <c r="CG86" s="56">
        <v>0</v>
      </c>
      <c r="CH86" s="55"/>
      <c r="CI86" s="56">
        <v>0</v>
      </c>
      <c r="CJ86" s="56">
        <v>2</v>
      </c>
      <c r="CK86" s="56"/>
      <c r="CL86" s="55"/>
      <c r="CM86" s="56"/>
      <c r="CN86" s="55"/>
      <c r="CO86" s="56">
        <v>0</v>
      </c>
      <c r="CP86" s="55"/>
      <c r="CQ86" s="63">
        <v>0</v>
      </c>
      <c r="CR86" s="55"/>
      <c r="CS86" s="56">
        <v>0</v>
      </c>
      <c r="CT86" s="55"/>
      <c r="CU86" s="56">
        <v>0</v>
      </c>
      <c r="CV86" s="55"/>
      <c r="CW86" s="56">
        <v>0</v>
      </c>
      <c r="CX86" s="55"/>
      <c r="CY86" s="56">
        <v>0</v>
      </c>
      <c r="CZ86" s="55"/>
      <c r="DA86" s="56">
        <v>0</v>
      </c>
      <c r="DB86" s="55"/>
      <c r="DC86" s="56">
        <v>0</v>
      </c>
      <c r="DD86" s="55"/>
      <c r="DE86" s="56">
        <v>0</v>
      </c>
      <c r="DF86" s="55"/>
      <c r="DG86" s="56">
        <v>0</v>
      </c>
      <c r="DH86" s="55"/>
      <c r="DI86" s="56">
        <v>0</v>
      </c>
      <c r="DJ86" s="55"/>
      <c r="DK86" s="56">
        <v>0</v>
      </c>
      <c r="DL86" s="55"/>
      <c r="DM86" s="56">
        <v>0</v>
      </c>
      <c r="DN86" s="55">
        <v>1</v>
      </c>
      <c r="DO86" s="56">
        <v>25</v>
      </c>
      <c r="DP86" s="55"/>
      <c r="DQ86" s="56"/>
      <c r="DR86" s="56"/>
      <c r="DS86" s="84">
        <f t="shared" si="525"/>
        <v>27</v>
      </c>
      <c r="DT86" s="84">
        <f t="shared" si="526"/>
        <v>27</v>
      </c>
      <c r="DU86" s="39"/>
      <c r="DV86" s="39"/>
      <c r="DW86" s="39"/>
      <c r="DX86" s="39"/>
      <c r="DY86" s="113"/>
      <c r="DZ86" s="56"/>
      <c r="EA86" s="64"/>
      <c r="EB86" s="64"/>
      <c r="EC86" s="64"/>
      <c r="ED86" s="59"/>
      <c r="EE86" s="60"/>
      <c r="EF86" s="60"/>
      <c r="EG86" s="60"/>
      <c r="EH86" s="60"/>
      <c r="EI86" s="60"/>
      <c r="EJ86" s="52"/>
      <c r="EK86" s="62"/>
      <c r="EL86" s="51"/>
      <c r="EM86" s="56">
        <f t="shared" si="527"/>
        <v>0</v>
      </c>
      <c r="EN86" s="55">
        <f t="shared" si="528"/>
        <v>0</v>
      </c>
      <c r="EO86" s="56">
        <f t="shared" si="529"/>
        <v>0</v>
      </c>
      <c r="EP86" s="55">
        <f t="shared" si="530"/>
        <v>0</v>
      </c>
      <c r="EQ86" s="56">
        <f t="shared" si="531"/>
        <v>0</v>
      </c>
      <c r="ER86" s="55">
        <f t="shared" si="532"/>
        <v>0</v>
      </c>
      <c r="ES86" s="56">
        <f t="shared" si="533"/>
        <v>0</v>
      </c>
      <c r="ET86" s="55">
        <f t="shared" si="534"/>
        <v>0</v>
      </c>
      <c r="EU86" s="56">
        <f t="shared" si="535"/>
        <v>0</v>
      </c>
      <c r="EV86" s="56">
        <f t="shared" si="536"/>
        <v>2</v>
      </c>
      <c r="EW86" s="56">
        <f t="shared" si="537"/>
        <v>0</v>
      </c>
      <c r="EX86" s="55">
        <f t="shared" si="538"/>
        <v>0</v>
      </c>
      <c r="EY86" s="56">
        <f t="shared" si="539"/>
        <v>0</v>
      </c>
      <c r="EZ86" s="55">
        <f t="shared" si="540"/>
        <v>0</v>
      </c>
      <c r="FA86" s="56">
        <f t="shared" si="541"/>
        <v>0</v>
      </c>
      <c r="FB86" s="55">
        <f t="shared" si="542"/>
        <v>0</v>
      </c>
      <c r="FC86" s="63">
        <f t="shared" si="543"/>
        <v>0</v>
      </c>
      <c r="FD86" s="55">
        <f t="shared" si="544"/>
        <v>0</v>
      </c>
      <c r="FE86" s="56">
        <f t="shared" si="545"/>
        <v>0</v>
      </c>
      <c r="FF86" s="55">
        <f t="shared" si="546"/>
        <v>0</v>
      </c>
      <c r="FG86" s="56">
        <f t="shared" si="547"/>
        <v>0</v>
      </c>
      <c r="FH86" s="55">
        <f t="shared" si="548"/>
        <v>0</v>
      </c>
      <c r="FI86" s="56">
        <f t="shared" si="549"/>
        <v>0</v>
      </c>
      <c r="FJ86" s="55">
        <f t="shared" si="550"/>
        <v>0</v>
      </c>
      <c r="FK86" s="56">
        <f t="shared" si="551"/>
        <v>0</v>
      </c>
      <c r="FL86" s="55">
        <f t="shared" si="552"/>
        <v>0</v>
      </c>
      <c r="FM86" s="56">
        <f t="shared" si="553"/>
        <v>0</v>
      </c>
      <c r="FN86" s="55">
        <f t="shared" si="554"/>
        <v>0</v>
      </c>
      <c r="FO86" s="56">
        <f t="shared" si="555"/>
        <v>0</v>
      </c>
      <c r="FP86" s="55">
        <f t="shared" si="556"/>
        <v>0</v>
      </c>
      <c r="FQ86" s="56">
        <f t="shared" si="557"/>
        <v>0</v>
      </c>
      <c r="FR86" s="55"/>
      <c r="FS86" s="56">
        <f t="shared" si="558"/>
        <v>0</v>
      </c>
      <c r="FT86" s="55">
        <f t="shared" si="559"/>
        <v>1</v>
      </c>
      <c r="FU86" s="56">
        <f t="shared" si="560"/>
        <v>32</v>
      </c>
      <c r="FV86" s="55">
        <f t="shared" si="561"/>
        <v>0</v>
      </c>
      <c r="FW86" s="56">
        <f t="shared" si="562"/>
        <v>0</v>
      </c>
      <c r="FX86" s="55">
        <f t="shared" si="563"/>
        <v>0</v>
      </c>
      <c r="FY86" s="56">
        <f t="shared" si="564"/>
        <v>0</v>
      </c>
      <c r="FZ86" s="55">
        <f t="shared" si="565"/>
        <v>1</v>
      </c>
      <c r="GA86" s="56">
        <f t="shared" si="566"/>
        <v>25</v>
      </c>
      <c r="GB86" s="55">
        <f t="shared" si="567"/>
        <v>0</v>
      </c>
      <c r="GC86" s="56">
        <f t="shared" si="568"/>
        <v>0</v>
      </c>
      <c r="GD86" s="56">
        <f t="shared" si="569"/>
        <v>0</v>
      </c>
      <c r="GE86" s="84">
        <f t="shared" si="570"/>
        <v>59</v>
      </c>
      <c r="GF86" s="84">
        <f t="shared" si="571"/>
        <v>59</v>
      </c>
      <c r="GG86" s="39"/>
      <c r="GH86" s="39"/>
      <c r="GI86" s="39"/>
      <c r="GJ86" s="39"/>
      <c r="GL86" s="8"/>
      <c r="GM86" s="8"/>
      <c r="GN86" s="1"/>
      <c r="GO86" s="9"/>
      <c r="GP86" s="23"/>
      <c r="GQ86" s="4"/>
      <c r="GR86" s="34"/>
    </row>
    <row r="87" spans="1:200" ht="24.95" hidden="1" customHeight="1" x14ac:dyDescent="0.3">
      <c r="A87" s="113"/>
      <c r="B87" s="47" t="s">
        <v>90</v>
      </c>
      <c r="C87" s="57" t="s">
        <v>91</v>
      </c>
      <c r="D87" s="48" t="s">
        <v>80</v>
      </c>
      <c r="E87" s="48" t="s">
        <v>201</v>
      </c>
      <c r="F87" s="48" t="s">
        <v>202</v>
      </c>
      <c r="G87" s="57">
        <v>3</v>
      </c>
      <c r="H87" s="48">
        <v>26</v>
      </c>
      <c r="I87" s="48"/>
      <c r="J87" s="48"/>
      <c r="K87" s="48">
        <v>0</v>
      </c>
      <c r="L87" s="48">
        <v>50</v>
      </c>
      <c r="M87" s="93">
        <v>50</v>
      </c>
      <c r="N87" s="94">
        <v>30</v>
      </c>
      <c r="O87" s="58">
        <v>0</v>
      </c>
      <c r="P87" s="97"/>
      <c r="Q87" s="58">
        <v>0</v>
      </c>
      <c r="R87" s="97">
        <v>20</v>
      </c>
      <c r="S87" s="58">
        <v>0</v>
      </c>
      <c r="T87" s="97"/>
      <c r="U87" s="58">
        <v>0</v>
      </c>
      <c r="V87" s="97"/>
      <c r="W87" s="58">
        <v>0</v>
      </c>
      <c r="X87" s="58">
        <v>0</v>
      </c>
      <c r="Y87" s="58">
        <v>0</v>
      </c>
      <c r="Z87" s="97"/>
      <c r="AA87" s="58"/>
      <c r="AB87" s="97"/>
      <c r="AC87" s="58">
        <v>0</v>
      </c>
      <c r="AD87" s="97"/>
      <c r="AE87" s="99">
        <v>0</v>
      </c>
      <c r="AF87" s="97"/>
      <c r="AG87" s="58">
        <v>0</v>
      </c>
      <c r="AH87" s="97"/>
      <c r="AI87" s="58">
        <v>0</v>
      </c>
      <c r="AJ87" s="97"/>
      <c r="AK87" s="58">
        <v>0</v>
      </c>
      <c r="AL87" s="97">
        <v>1</v>
      </c>
      <c r="AM87" s="58">
        <v>52</v>
      </c>
      <c r="AN87" s="97"/>
      <c r="AO87" s="58">
        <v>0</v>
      </c>
      <c r="AP87" s="97"/>
      <c r="AQ87" s="58">
        <v>0</v>
      </c>
      <c r="AR87" s="97"/>
      <c r="AS87" s="58">
        <v>0</v>
      </c>
      <c r="AT87" s="97"/>
      <c r="AU87" s="58">
        <v>0</v>
      </c>
      <c r="AV87" s="97"/>
      <c r="AW87" s="58">
        <v>0</v>
      </c>
      <c r="AX87" s="97">
        <v>1</v>
      </c>
      <c r="AY87" s="58">
        <v>0</v>
      </c>
      <c r="AZ87" s="97"/>
      <c r="BA87" s="58">
        <v>0</v>
      </c>
      <c r="BB87" s="97"/>
      <c r="BC87" s="58">
        <v>0</v>
      </c>
      <c r="BD87" s="97"/>
      <c r="BE87" s="58"/>
      <c r="BF87" s="58"/>
      <c r="BG87" s="58">
        <f t="shared" si="523"/>
        <v>52</v>
      </c>
      <c r="BH87" s="58">
        <f t="shared" si="524"/>
        <v>0</v>
      </c>
      <c r="BI87" s="39"/>
      <c r="BJ87" s="39"/>
      <c r="BK87" s="39"/>
      <c r="BL87" s="39"/>
      <c r="BM87" s="113"/>
      <c r="BN87" s="56"/>
      <c r="BO87" s="64"/>
      <c r="BP87" s="64"/>
      <c r="BQ87" s="64"/>
      <c r="BR87" s="59"/>
      <c r="BS87" s="60"/>
      <c r="BT87" s="60"/>
      <c r="BU87" s="60"/>
      <c r="BV87" s="60"/>
      <c r="BW87" s="60"/>
      <c r="BX87" s="52"/>
      <c r="BY87" s="62"/>
      <c r="BZ87" s="51"/>
      <c r="CA87" s="56"/>
      <c r="CB87" s="55"/>
      <c r="CC87" s="56"/>
      <c r="CD87" s="55"/>
      <c r="CE87" s="56"/>
      <c r="CF87" s="55"/>
      <c r="CG87" s="56"/>
      <c r="CH87" s="55"/>
      <c r="CI87" s="56"/>
      <c r="CJ87" s="56"/>
      <c r="CK87" s="56"/>
      <c r="CL87" s="55"/>
      <c r="CM87" s="56"/>
      <c r="CN87" s="55"/>
      <c r="CO87" s="56"/>
      <c r="CP87" s="55"/>
      <c r="CQ87" s="63"/>
      <c r="CR87" s="55"/>
      <c r="CS87" s="56"/>
      <c r="CT87" s="55"/>
      <c r="CU87" s="56"/>
      <c r="CV87" s="55"/>
      <c r="CW87" s="56"/>
      <c r="CX87" s="55"/>
      <c r="CY87" s="56"/>
      <c r="CZ87" s="55"/>
      <c r="DA87" s="56"/>
      <c r="DB87" s="55"/>
      <c r="DC87" s="56"/>
      <c r="DD87" s="55"/>
      <c r="DE87" s="56"/>
      <c r="DF87" s="55"/>
      <c r="DG87" s="56"/>
      <c r="DH87" s="55"/>
      <c r="DI87" s="56"/>
      <c r="DJ87" s="55"/>
      <c r="DK87" s="56"/>
      <c r="DL87" s="55"/>
      <c r="DM87" s="56"/>
      <c r="DN87" s="55"/>
      <c r="DO87" s="56"/>
      <c r="DP87" s="55"/>
      <c r="DQ87" s="56"/>
      <c r="DR87" s="56"/>
      <c r="DS87" s="84">
        <f t="shared" si="525"/>
        <v>0</v>
      </c>
      <c r="DT87" s="84">
        <f t="shared" si="526"/>
        <v>0</v>
      </c>
      <c r="DU87" s="39"/>
      <c r="DV87" s="39"/>
      <c r="DW87" s="39"/>
      <c r="DX87" s="39"/>
      <c r="DY87" s="113"/>
      <c r="DZ87" s="56"/>
      <c r="EA87" s="64"/>
      <c r="EB87" s="64"/>
      <c r="EC87" s="64"/>
      <c r="ED87" s="59"/>
      <c r="EE87" s="60"/>
      <c r="EF87" s="60"/>
      <c r="EG87" s="60"/>
      <c r="EH87" s="60"/>
      <c r="EI87" s="60"/>
      <c r="EJ87" s="52"/>
      <c r="EK87" s="62"/>
      <c r="EL87" s="51"/>
      <c r="EM87" s="56">
        <f t="shared" si="527"/>
        <v>0</v>
      </c>
      <c r="EN87" s="55">
        <f t="shared" si="528"/>
        <v>0</v>
      </c>
      <c r="EO87" s="56">
        <f t="shared" si="529"/>
        <v>0</v>
      </c>
      <c r="EP87" s="55">
        <f t="shared" si="530"/>
        <v>20</v>
      </c>
      <c r="EQ87" s="56">
        <f t="shared" si="531"/>
        <v>0</v>
      </c>
      <c r="ER87" s="55">
        <f t="shared" si="532"/>
        <v>0</v>
      </c>
      <c r="ES87" s="56">
        <f t="shared" si="533"/>
        <v>0</v>
      </c>
      <c r="ET87" s="55">
        <f t="shared" si="534"/>
        <v>0</v>
      </c>
      <c r="EU87" s="56">
        <f t="shared" si="535"/>
        <v>0</v>
      </c>
      <c r="EV87" s="56">
        <f t="shared" si="536"/>
        <v>0</v>
      </c>
      <c r="EW87" s="56">
        <f t="shared" si="537"/>
        <v>0</v>
      </c>
      <c r="EX87" s="55">
        <f t="shared" si="538"/>
        <v>0</v>
      </c>
      <c r="EY87" s="56">
        <f t="shared" si="539"/>
        <v>0</v>
      </c>
      <c r="EZ87" s="55">
        <f t="shared" si="540"/>
        <v>0</v>
      </c>
      <c r="FA87" s="56">
        <f t="shared" si="541"/>
        <v>0</v>
      </c>
      <c r="FB87" s="55">
        <f t="shared" si="542"/>
        <v>0</v>
      </c>
      <c r="FC87" s="63">
        <f t="shared" si="543"/>
        <v>0</v>
      </c>
      <c r="FD87" s="55">
        <f t="shared" si="544"/>
        <v>0</v>
      </c>
      <c r="FE87" s="56">
        <f t="shared" si="545"/>
        <v>0</v>
      </c>
      <c r="FF87" s="55">
        <f t="shared" si="546"/>
        <v>0</v>
      </c>
      <c r="FG87" s="56">
        <f t="shared" si="547"/>
        <v>0</v>
      </c>
      <c r="FH87" s="55">
        <f t="shared" si="548"/>
        <v>0</v>
      </c>
      <c r="FI87" s="56">
        <f t="shared" si="549"/>
        <v>0</v>
      </c>
      <c r="FJ87" s="55">
        <f t="shared" si="550"/>
        <v>1</v>
      </c>
      <c r="FK87" s="56">
        <f t="shared" si="551"/>
        <v>52</v>
      </c>
      <c r="FL87" s="55">
        <f t="shared" si="552"/>
        <v>0</v>
      </c>
      <c r="FM87" s="56">
        <f t="shared" si="553"/>
        <v>0</v>
      </c>
      <c r="FN87" s="55">
        <f t="shared" si="554"/>
        <v>0</v>
      </c>
      <c r="FO87" s="56">
        <f t="shared" si="555"/>
        <v>0</v>
      </c>
      <c r="FP87" s="55">
        <f t="shared" si="556"/>
        <v>0</v>
      </c>
      <c r="FQ87" s="56">
        <f t="shared" si="557"/>
        <v>0</v>
      </c>
      <c r="FR87" s="55"/>
      <c r="FS87" s="56">
        <f t="shared" si="558"/>
        <v>0</v>
      </c>
      <c r="FT87" s="55">
        <f t="shared" si="559"/>
        <v>0</v>
      </c>
      <c r="FU87" s="56">
        <f t="shared" si="560"/>
        <v>0</v>
      </c>
      <c r="FV87" s="55">
        <f t="shared" si="561"/>
        <v>1</v>
      </c>
      <c r="FW87" s="56">
        <f t="shared" si="562"/>
        <v>0</v>
      </c>
      <c r="FX87" s="55">
        <f t="shared" si="563"/>
        <v>0</v>
      </c>
      <c r="FY87" s="56">
        <f t="shared" si="564"/>
        <v>0</v>
      </c>
      <c r="FZ87" s="55">
        <f t="shared" si="565"/>
        <v>0</v>
      </c>
      <c r="GA87" s="56">
        <f t="shared" si="566"/>
        <v>0</v>
      </c>
      <c r="GB87" s="55">
        <f t="shared" si="567"/>
        <v>0</v>
      </c>
      <c r="GC87" s="56">
        <f t="shared" si="568"/>
        <v>0</v>
      </c>
      <c r="GD87" s="56">
        <f t="shared" si="569"/>
        <v>0</v>
      </c>
      <c r="GE87" s="84">
        <f t="shared" si="570"/>
        <v>52</v>
      </c>
      <c r="GF87" s="84">
        <f t="shared" si="571"/>
        <v>0</v>
      </c>
      <c r="GG87" s="39"/>
      <c r="GH87" s="39"/>
      <c r="GI87" s="39"/>
      <c r="GJ87" s="39"/>
      <c r="GL87" s="8"/>
      <c r="GM87" s="8"/>
      <c r="GN87" s="1"/>
      <c r="GO87" s="9"/>
      <c r="GP87" s="23"/>
      <c r="GQ87" s="4"/>
      <c r="GR87" s="34"/>
    </row>
    <row r="88" spans="1:200" ht="24.95" hidden="1" customHeight="1" x14ac:dyDescent="0.3">
      <c r="A88" s="113"/>
      <c r="B88" s="56" t="s">
        <v>90</v>
      </c>
      <c r="C88" s="64" t="s">
        <v>95</v>
      </c>
      <c r="D88" s="64" t="s">
        <v>80</v>
      </c>
      <c r="E88" s="64" t="s">
        <v>125</v>
      </c>
      <c r="F88" s="59" t="s">
        <v>127</v>
      </c>
      <c r="G88" s="60">
        <v>3</v>
      </c>
      <c r="H88" s="60">
        <v>28</v>
      </c>
      <c r="I88" s="60"/>
      <c r="J88" s="60"/>
      <c r="K88" s="60">
        <v>0</v>
      </c>
      <c r="L88" s="59">
        <v>50</v>
      </c>
      <c r="M88" s="98">
        <v>50</v>
      </c>
      <c r="N88" s="94">
        <v>30</v>
      </c>
      <c r="O88" s="58">
        <v>0</v>
      </c>
      <c r="P88" s="97"/>
      <c r="Q88" s="58">
        <v>0</v>
      </c>
      <c r="R88" s="97">
        <v>20</v>
      </c>
      <c r="S88" s="58">
        <v>0</v>
      </c>
      <c r="T88" s="97"/>
      <c r="U88" s="58">
        <v>0</v>
      </c>
      <c r="V88" s="97"/>
      <c r="W88" s="58">
        <v>0</v>
      </c>
      <c r="X88" s="58">
        <v>0</v>
      </c>
      <c r="Y88" s="58">
        <v>0</v>
      </c>
      <c r="Z88" s="97"/>
      <c r="AA88" s="58"/>
      <c r="AB88" s="97"/>
      <c r="AC88" s="58">
        <v>0</v>
      </c>
      <c r="AD88" s="97"/>
      <c r="AE88" s="99">
        <v>0</v>
      </c>
      <c r="AF88" s="97"/>
      <c r="AG88" s="58">
        <v>0</v>
      </c>
      <c r="AH88" s="97"/>
      <c r="AI88" s="58">
        <v>0</v>
      </c>
      <c r="AJ88" s="97"/>
      <c r="AK88" s="58">
        <v>0</v>
      </c>
      <c r="AL88" s="97">
        <v>1</v>
      </c>
      <c r="AM88" s="58">
        <v>56</v>
      </c>
      <c r="AN88" s="97"/>
      <c r="AO88" s="58">
        <v>0</v>
      </c>
      <c r="AP88" s="97"/>
      <c r="AQ88" s="58">
        <v>0</v>
      </c>
      <c r="AR88" s="97"/>
      <c r="AS88" s="58">
        <v>0</v>
      </c>
      <c r="AT88" s="97"/>
      <c r="AU88" s="58">
        <v>0</v>
      </c>
      <c r="AV88" s="97"/>
      <c r="AW88" s="58">
        <v>0</v>
      </c>
      <c r="AX88" s="97">
        <v>1</v>
      </c>
      <c r="AY88" s="58">
        <v>0</v>
      </c>
      <c r="AZ88" s="97"/>
      <c r="BA88" s="58">
        <v>0</v>
      </c>
      <c r="BB88" s="97"/>
      <c r="BC88" s="58">
        <v>0</v>
      </c>
      <c r="BD88" s="97"/>
      <c r="BE88" s="58"/>
      <c r="BF88" s="58"/>
      <c r="BG88" s="58">
        <f t="shared" si="523"/>
        <v>56</v>
      </c>
      <c r="BH88" s="58">
        <f t="shared" si="524"/>
        <v>0</v>
      </c>
      <c r="BI88" s="39"/>
      <c r="BJ88" s="39"/>
      <c r="BK88" s="39"/>
      <c r="BL88" s="39"/>
      <c r="BM88" s="113"/>
      <c r="BN88" s="56"/>
      <c r="BO88" s="64"/>
      <c r="BP88" s="64"/>
      <c r="BQ88" s="64"/>
      <c r="BR88" s="59"/>
      <c r="BS88" s="60"/>
      <c r="BT88" s="60"/>
      <c r="BU88" s="60"/>
      <c r="BV88" s="60"/>
      <c r="BW88" s="60"/>
      <c r="BX88" s="52"/>
      <c r="BY88" s="62"/>
      <c r="BZ88" s="51"/>
      <c r="CA88" s="56"/>
      <c r="CB88" s="55"/>
      <c r="CC88" s="56"/>
      <c r="CD88" s="55"/>
      <c r="CE88" s="56"/>
      <c r="CF88" s="55"/>
      <c r="CG88" s="56"/>
      <c r="CH88" s="55"/>
      <c r="CI88" s="56"/>
      <c r="CJ88" s="56"/>
      <c r="CK88" s="56"/>
      <c r="CL88" s="55"/>
      <c r="CM88" s="56"/>
      <c r="CN88" s="55"/>
      <c r="CO88" s="56"/>
      <c r="CP88" s="55"/>
      <c r="CQ88" s="63"/>
      <c r="CR88" s="55"/>
      <c r="CS88" s="56"/>
      <c r="CT88" s="55"/>
      <c r="CU88" s="56"/>
      <c r="CV88" s="55"/>
      <c r="CW88" s="56"/>
      <c r="CX88" s="55"/>
      <c r="CY88" s="56"/>
      <c r="CZ88" s="55"/>
      <c r="DA88" s="56"/>
      <c r="DB88" s="55"/>
      <c r="DC88" s="56"/>
      <c r="DD88" s="55"/>
      <c r="DE88" s="56"/>
      <c r="DF88" s="55"/>
      <c r="DG88" s="56"/>
      <c r="DH88" s="55"/>
      <c r="DI88" s="56"/>
      <c r="DJ88" s="55"/>
      <c r="DK88" s="56"/>
      <c r="DL88" s="55"/>
      <c r="DM88" s="56"/>
      <c r="DN88" s="55"/>
      <c r="DO88" s="56"/>
      <c r="DP88" s="55"/>
      <c r="DQ88" s="56"/>
      <c r="DR88" s="56"/>
      <c r="DS88" s="84">
        <f t="shared" si="525"/>
        <v>0</v>
      </c>
      <c r="DT88" s="84">
        <f t="shared" si="526"/>
        <v>0</v>
      </c>
      <c r="DU88" s="39"/>
      <c r="DV88" s="39"/>
      <c r="DW88" s="39"/>
      <c r="DX88" s="39"/>
      <c r="DY88" s="113"/>
      <c r="DZ88" s="56"/>
      <c r="EA88" s="64"/>
      <c r="EB88" s="64"/>
      <c r="EC88" s="64"/>
      <c r="ED88" s="59"/>
      <c r="EE88" s="60"/>
      <c r="EF88" s="60"/>
      <c r="EG88" s="60"/>
      <c r="EH88" s="60"/>
      <c r="EI88" s="60"/>
      <c r="EJ88" s="52"/>
      <c r="EK88" s="62"/>
      <c r="EL88" s="51"/>
      <c r="EM88" s="56">
        <f t="shared" si="527"/>
        <v>0</v>
      </c>
      <c r="EN88" s="55">
        <f t="shared" si="528"/>
        <v>0</v>
      </c>
      <c r="EO88" s="56">
        <f t="shared" si="529"/>
        <v>0</v>
      </c>
      <c r="EP88" s="55">
        <f t="shared" si="530"/>
        <v>20</v>
      </c>
      <c r="EQ88" s="56">
        <f t="shared" si="531"/>
        <v>0</v>
      </c>
      <c r="ER88" s="55">
        <f t="shared" si="532"/>
        <v>0</v>
      </c>
      <c r="ES88" s="56">
        <f t="shared" si="533"/>
        <v>0</v>
      </c>
      <c r="ET88" s="55">
        <f t="shared" si="534"/>
        <v>0</v>
      </c>
      <c r="EU88" s="56">
        <f t="shared" si="535"/>
        <v>0</v>
      </c>
      <c r="EV88" s="56">
        <f t="shared" si="536"/>
        <v>0</v>
      </c>
      <c r="EW88" s="56">
        <f t="shared" si="537"/>
        <v>0</v>
      </c>
      <c r="EX88" s="55">
        <f t="shared" si="538"/>
        <v>0</v>
      </c>
      <c r="EY88" s="56">
        <f t="shared" si="539"/>
        <v>0</v>
      </c>
      <c r="EZ88" s="55">
        <f t="shared" si="540"/>
        <v>0</v>
      </c>
      <c r="FA88" s="56">
        <f t="shared" si="541"/>
        <v>0</v>
      </c>
      <c r="FB88" s="55">
        <f t="shared" si="542"/>
        <v>0</v>
      </c>
      <c r="FC88" s="63">
        <f t="shared" si="543"/>
        <v>0</v>
      </c>
      <c r="FD88" s="55">
        <f t="shared" si="544"/>
        <v>0</v>
      </c>
      <c r="FE88" s="56">
        <f t="shared" si="545"/>
        <v>0</v>
      </c>
      <c r="FF88" s="55">
        <f t="shared" si="546"/>
        <v>0</v>
      </c>
      <c r="FG88" s="56">
        <f t="shared" si="547"/>
        <v>0</v>
      </c>
      <c r="FH88" s="55">
        <f t="shared" si="548"/>
        <v>0</v>
      </c>
      <c r="FI88" s="56">
        <f t="shared" si="549"/>
        <v>0</v>
      </c>
      <c r="FJ88" s="55">
        <f t="shared" si="550"/>
        <v>1</v>
      </c>
      <c r="FK88" s="56">
        <f t="shared" si="551"/>
        <v>56</v>
      </c>
      <c r="FL88" s="55">
        <f t="shared" si="552"/>
        <v>0</v>
      </c>
      <c r="FM88" s="56">
        <f t="shared" si="553"/>
        <v>0</v>
      </c>
      <c r="FN88" s="55">
        <f t="shared" si="554"/>
        <v>0</v>
      </c>
      <c r="FO88" s="56">
        <f t="shared" si="555"/>
        <v>0</v>
      </c>
      <c r="FP88" s="55">
        <f t="shared" si="556"/>
        <v>0</v>
      </c>
      <c r="FQ88" s="56">
        <f t="shared" si="557"/>
        <v>0</v>
      </c>
      <c r="FR88" s="55"/>
      <c r="FS88" s="56">
        <f t="shared" si="558"/>
        <v>0</v>
      </c>
      <c r="FT88" s="55">
        <f t="shared" si="559"/>
        <v>0</v>
      </c>
      <c r="FU88" s="56">
        <f t="shared" si="560"/>
        <v>0</v>
      </c>
      <c r="FV88" s="55">
        <f t="shared" si="561"/>
        <v>1</v>
      </c>
      <c r="FW88" s="56">
        <f t="shared" si="562"/>
        <v>0</v>
      </c>
      <c r="FX88" s="55">
        <f t="shared" si="563"/>
        <v>0</v>
      </c>
      <c r="FY88" s="56">
        <f t="shared" si="564"/>
        <v>0</v>
      </c>
      <c r="FZ88" s="55">
        <f t="shared" si="565"/>
        <v>0</v>
      </c>
      <c r="GA88" s="56">
        <f t="shared" si="566"/>
        <v>0</v>
      </c>
      <c r="GB88" s="55">
        <f t="shared" si="567"/>
        <v>0</v>
      </c>
      <c r="GC88" s="56">
        <f t="shared" si="568"/>
        <v>0</v>
      </c>
      <c r="GD88" s="56">
        <f t="shared" si="569"/>
        <v>0</v>
      </c>
      <c r="GE88" s="84">
        <f t="shared" si="570"/>
        <v>56</v>
      </c>
      <c r="GF88" s="84">
        <f t="shared" si="571"/>
        <v>0</v>
      </c>
      <c r="GG88" s="39"/>
      <c r="GH88" s="39"/>
      <c r="GI88" s="39"/>
      <c r="GJ88" s="39"/>
      <c r="GL88" s="8"/>
      <c r="GM88" s="8"/>
      <c r="GN88" s="1"/>
      <c r="GO88" s="9"/>
      <c r="GP88" s="23"/>
      <c r="GQ88" s="4"/>
      <c r="GR88" s="34"/>
    </row>
    <row r="89" spans="1:200" ht="24.95" hidden="1" customHeight="1" x14ac:dyDescent="0.3">
      <c r="A89" s="113"/>
      <c r="B89" s="47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98">
        <f t="shared" ref="M89:M94" si="572">SUM(N89+P89+T89+V89+AR89*2)</f>
        <v>0</v>
      </c>
      <c r="N89" s="94"/>
      <c r="O89" s="58"/>
      <c r="P89" s="97"/>
      <c r="Q89" s="58"/>
      <c r="R89" s="97"/>
      <c r="S89" s="58"/>
      <c r="T89" s="97"/>
      <c r="U89" s="58"/>
      <c r="V89" s="97"/>
      <c r="W89" s="58"/>
      <c r="X89" s="58"/>
      <c r="Y89" s="58"/>
      <c r="Z89" s="97"/>
      <c r="AA89" s="58"/>
      <c r="AB89" s="97"/>
      <c r="AC89" s="58"/>
      <c r="AD89" s="97"/>
      <c r="AE89" s="99"/>
      <c r="AF89" s="97"/>
      <c r="AG89" s="58"/>
      <c r="AH89" s="97"/>
      <c r="AI89" s="58"/>
      <c r="AJ89" s="97"/>
      <c r="AK89" s="58"/>
      <c r="AL89" s="97"/>
      <c r="AM89" s="58"/>
      <c r="AN89" s="97"/>
      <c r="AO89" s="58"/>
      <c r="AP89" s="97"/>
      <c r="AQ89" s="58"/>
      <c r="AR89" s="97"/>
      <c r="AS89" s="58"/>
      <c r="AT89" s="97"/>
      <c r="AU89" s="58"/>
      <c r="AV89" s="97"/>
      <c r="AW89" s="58"/>
      <c r="AX89" s="97"/>
      <c r="AY89" s="58"/>
      <c r="AZ89" s="97"/>
      <c r="BA89" s="58"/>
      <c r="BB89" s="97"/>
      <c r="BC89" s="58"/>
      <c r="BD89" s="97"/>
      <c r="BE89" s="58"/>
      <c r="BF89" s="58"/>
      <c r="BG89" s="58">
        <f t="shared" si="472"/>
        <v>0</v>
      </c>
      <c r="BH89" s="58">
        <f t="shared" si="473"/>
        <v>0</v>
      </c>
      <c r="BI89" s="39"/>
      <c r="BJ89" s="39"/>
      <c r="BK89" s="39"/>
      <c r="BL89" s="39"/>
      <c r="BM89" s="113"/>
      <c r="BN89" s="47"/>
      <c r="BO89" s="48"/>
      <c r="BP89" s="48"/>
      <c r="BQ89" s="48"/>
      <c r="BR89" s="48"/>
      <c r="BS89" s="48"/>
      <c r="BT89" s="48"/>
      <c r="BU89" s="48"/>
      <c r="BV89" s="48"/>
      <c r="BW89" s="48"/>
      <c r="BX89" s="47"/>
      <c r="BY89" s="62">
        <f t="shared" ref="BY89:BY94" si="573">SUM(BZ89+CB89+CF89+CH89+DD89*2)</f>
        <v>0</v>
      </c>
      <c r="BZ89" s="51"/>
      <c r="CA89" s="56"/>
      <c r="CB89" s="55"/>
      <c r="CC89" s="56"/>
      <c r="CD89" s="55"/>
      <c r="CE89" s="56"/>
      <c r="CF89" s="55"/>
      <c r="CG89" s="56"/>
      <c r="CH89" s="55"/>
      <c r="CI89" s="56"/>
      <c r="CJ89" s="56"/>
      <c r="CK89" s="56"/>
      <c r="CL89" s="55"/>
      <c r="CM89" s="56"/>
      <c r="CN89" s="55"/>
      <c r="CO89" s="56"/>
      <c r="CP89" s="55"/>
      <c r="CQ89" s="63"/>
      <c r="CR89" s="55"/>
      <c r="CS89" s="56"/>
      <c r="CT89" s="55"/>
      <c r="CU89" s="56"/>
      <c r="CV89" s="55"/>
      <c r="CW89" s="56"/>
      <c r="CX89" s="55"/>
      <c r="CY89" s="56"/>
      <c r="CZ89" s="55"/>
      <c r="DA89" s="56"/>
      <c r="DB89" s="55"/>
      <c r="DC89" s="56"/>
      <c r="DD89" s="55"/>
      <c r="DE89" s="56"/>
      <c r="DF89" s="55"/>
      <c r="DG89" s="56"/>
      <c r="DH89" s="55"/>
      <c r="DI89" s="56"/>
      <c r="DJ89" s="55"/>
      <c r="DK89" s="56"/>
      <c r="DL89" s="55"/>
      <c r="DM89" s="56"/>
      <c r="DN89" s="55"/>
      <c r="DO89" s="56"/>
      <c r="DP89" s="55"/>
      <c r="DQ89" s="56"/>
      <c r="DR89" s="56"/>
      <c r="DS89" s="84">
        <f t="shared" si="525"/>
        <v>0</v>
      </c>
      <c r="DT89" s="84">
        <f t="shared" si="526"/>
        <v>0</v>
      </c>
      <c r="DU89" s="39"/>
      <c r="DV89" s="39"/>
      <c r="DW89" s="39"/>
      <c r="DX89" s="39"/>
      <c r="DY89" s="113"/>
      <c r="DZ89" s="47"/>
      <c r="EA89" s="48"/>
      <c r="EB89" s="48"/>
      <c r="EC89" s="48"/>
      <c r="ED89" s="48"/>
      <c r="EE89" s="48"/>
      <c r="EF89" s="48"/>
      <c r="EG89" s="48"/>
      <c r="EH89" s="48"/>
      <c r="EI89" s="48"/>
      <c r="EJ89" s="47">
        <f t="shared" si="476"/>
        <v>0</v>
      </c>
      <c r="EK89" s="62">
        <f t="shared" si="477"/>
        <v>0</v>
      </c>
      <c r="EL89" s="51">
        <f t="shared" si="478"/>
        <v>0</v>
      </c>
      <c r="EM89" s="56">
        <f t="shared" si="522"/>
        <v>0</v>
      </c>
      <c r="EN89" s="55">
        <f t="shared" si="479"/>
        <v>0</v>
      </c>
      <c r="EO89" s="56">
        <f t="shared" si="480"/>
        <v>0</v>
      </c>
      <c r="EP89" s="55">
        <f t="shared" si="481"/>
        <v>0</v>
      </c>
      <c r="EQ89" s="56">
        <f t="shared" si="482"/>
        <v>0</v>
      </c>
      <c r="ER89" s="55">
        <f t="shared" si="483"/>
        <v>0</v>
      </c>
      <c r="ES89" s="56">
        <f t="shared" si="484"/>
        <v>0</v>
      </c>
      <c r="ET89" s="55">
        <f t="shared" si="485"/>
        <v>0</v>
      </c>
      <c r="EU89" s="56">
        <f t="shared" si="486"/>
        <v>0</v>
      </c>
      <c r="EV89" s="56">
        <f t="shared" si="487"/>
        <v>0</v>
      </c>
      <c r="EW89" s="56">
        <f t="shared" si="488"/>
        <v>0</v>
      </c>
      <c r="EX89" s="55">
        <f t="shared" si="489"/>
        <v>0</v>
      </c>
      <c r="EY89" s="56">
        <f t="shared" si="490"/>
        <v>0</v>
      </c>
      <c r="EZ89" s="55">
        <f t="shared" si="491"/>
        <v>0</v>
      </c>
      <c r="FA89" s="56">
        <f t="shared" si="492"/>
        <v>0</v>
      </c>
      <c r="FB89" s="55">
        <f t="shared" si="493"/>
        <v>0</v>
      </c>
      <c r="FC89" s="63">
        <f t="shared" si="494"/>
        <v>0</v>
      </c>
      <c r="FD89" s="55">
        <f t="shared" si="495"/>
        <v>0</v>
      </c>
      <c r="FE89" s="56">
        <f t="shared" si="496"/>
        <v>0</v>
      </c>
      <c r="FF89" s="55">
        <f t="shared" si="497"/>
        <v>0</v>
      </c>
      <c r="FG89" s="56">
        <f t="shared" si="498"/>
        <v>0</v>
      </c>
      <c r="FH89" s="55">
        <f t="shared" si="499"/>
        <v>0</v>
      </c>
      <c r="FI89" s="56">
        <f t="shared" si="500"/>
        <v>0</v>
      </c>
      <c r="FJ89" s="55">
        <f t="shared" si="501"/>
        <v>0</v>
      </c>
      <c r="FK89" s="56">
        <f t="shared" si="502"/>
        <v>0</v>
      </c>
      <c r="FL89" s="55">
        <f t="shared" si="503"/>
        <v>0</v>
      </c>
      <c r="FM89" s="56">
        <f t="shared" si="504"/>
        <v>0</v>
      </c>
      <c r="FN89" s="55">
        <f t="shared" si="505"/>
        <v>0</v>
      </c>
      <c r="FO89" s="56">
        <f t="shared" si="506"/>
        <v>0</v>
      </c>
      <c r="FP89" s="55">
        <f t="shared" si="507"/>
        <v>0</v>
      </c>
      <c r="FQ89" s="56">
        <f t="shared" si="508"/>
        <v>0</v>
      </c>
      <c r="FR89" s="55"/>
      <c r="FS89" s="56">
        <f t="shared" si="508"/>
        <v>0</v>
      </c>
      <c r="FT89" s="55">
        <f t="shared" si="509"/>
        <v>0</v>
      </c>
      <c r="FU89" s="56">
        <f t="shared" si="510"/>
        <v>0</v>
      </c>
      <c r="FV89" s="55">
        <f t="shared" si="511"/>
        <v>0</v>
      </c>
      <c r="FW89" s="56">
        <f t="shared" si="512"/>
        <v>0</v>
      </c>
      <c r="FX89" s="55">
        <f t="shared" si="513"/>
        <v>0</v>
      </c>
      <c r="FY89" s="56">
        <f t="shared" si="514"/>
        <v>0</v>
      </c>
      <c r="FZ89" s="55">
        <f t="shared" si="515"/>
        <v>0</v>
      </c>
      <c r="GA89" s="56">
        <f t="shared" si="516"/>
        <v>0</v>
      </c>
      <c r="GB89" s="55">
        <f t="shared" si="517"/>
        <v>0</v>
      </c>
      <c r="GC89" s="56">
        <f t="shared" si="518"/>
        <v>0</v>
      </c>
      <c r="GD89" s="56">
        <f t="shared" si="519"/>
        <v>0</v>
      </c>
      <c r="GE89" s="84">
        <f t="shared" si="520"/>
        <v>0</v>
      </c>
      <c r="GF89" s="84">
        <f t="shared" si="521"/>
        <v>0</v>
      </c>
      <c r="GG89" s="39"/>
      <c r="GH89" s="39"/>
      <c r="GI89" s="39"/>
      <c r="GJ89" s="39"/>
      <c r="GL89" s="8"/>
      <c r="GM89" s="8"/>
      <c r="GN89" s="1"/>
      <c r="GO89" s="9"/>
      <c r="GP89" s="23"/>
      <c r="GQ89" s="4"/>
      <c r="GR89" s="34"/>
    </row>
    <row r="90" spans="1:200" ht="24.95" hidden="1" customHeight="1" x14ac:dyDescent="0.3">
      <c r="A90" s="113"/>
      <c r="B90" s="47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98">
        <f t="shared" si="572"/>
        <v>0</v>
      </c>
      <c r="N90" s="94"/>
      <c r="O90" s="58"/>
      <c r="P90" s="97"/>
      <c r="Q90" s="58"/>
      <c r="R90" s="97"/>
      <c r="S90" s="58"/>
      <c r="T90" s="97"/>
      <c r="U90" s="58"/>
      <c r="V90" s="97"/>
      <c r="W90" s="58"/>
      <c r="X90" s="58"/>
      <c r="Y90" s="58"/>
      <c r="Z90" s="97"/>
      <c r="AA90" s="58"/>
      <c r="AB90" s="97"/>
      <c r="AC90" s="58"/>
      <c r="AD90" s="97"/>
      <c r="AE90" s="99"/>
      <c r="AF90" s="97"/>
      <c r="AG90" s="58"/>
      <c r="AH90" s="97"/>
      <c r="AI90" s="58"/>
      <c r="AJ90" s="97"/>
      <c r="AK90" s="58"/>
      <c r="AL90" s="97"/>
      <c r="AM90" s="58"/>
      <c r="AN90" s="97"/>
      <c r="AO90" s="58"/>
      <c r="AP90" s="97"/>
      <c r="AQ90" s="58"/>
      <c r="AR90" s="97"/>
      <c r="AS90" s="58"/>
      <c r="AT90" s="97"/>
      <c r="AU90" s="58"/>
      <c r="AV90" s="97"/>
      <c r="AW90" s="58"/>
      <c r="AX90" s="97"/>
      <c r="AY90" s="58"/>
      <c r="AZ90" s="97"/>
      <c r="BA90" s="58"/>
      <c r="BB90" s="97"/>
      <c r="BC90" s="58"/>
      <c r="BD90" s="97"/>
      <c r="BE90" s="58"/>
      <c r="BF90" s="58"/>
      <c r="BG90" s="58">
        <f t="shared" si="472"/>
        <v>0</v>
      </c>
      <c r="BH90" s="58">
        <f t="shared" si="473"/>
        <v>0</v>
      </c>
      <c r="BI90" s="39"/>
      <c r="BJ90" s="39"/>
      <c r="BK90" s="39"/>
      <c r="BL90" s="39"/>
      <c r="BM90" s="113"/>
      <c r="BN90" s="47"/>
      <c r="BO90" s="48"/>
      <c r="BP90" s="48"/>
      <c r="BQ90" s="48"/>
      <c r="BR90" s="48"/>
      <c r="BS90" s="48"/>
      <c r="BT90" s="48"/>
      <c r="BU90" s="48"/>
      <c r="BV90" s="48"/>
      <c r="BW90" s="48"/>
      <c r="BX90" s="47"/>
      <c r="BY90" s="62">
        <f t="shared" si="573"/>
        <v>0</v>
      </c>
      <c r="BZ90" s="51"/>
      <c r="CA90" s="56"/>
      <c r="CB90" s="55"/>
      <c r="CC90" s="56"/>
      <c r="CD90" s="55"/>
      <c r="CE90" s="56"/>
      <c r="CF90" s="55"/>
      <c r="CG90" s="56"/>
      <c r="CH90" s="55"/>
      <c r="CI90" s="56"/>
      <c r="CJ90" s="56"/>
      <c r="CK90" s="56"/>
      <c r="CL90" s="55"/>
      <c r="CM90" s="56"/>
      <c r="CN90" s="55"/>
      <c r="CO90" s="56"/>
      <c r="CP90" s="55"/>
      <c r="CQ90" s="63"/>
      <c r="CR90" s="55"/>
      <c r="CS90" s="56"/>
      <c r="CT90" s="55"/>
      <c r="CU90" s="56"/>
      <c r="CV90" s="55"/>
      <c r="CW90" s="56"/>
      <c r="CX90" s="55"/>
      <c r="CY90" s="56"/>
      <c r="CZ90" s="55"/>
      <c r="DA90" s="56"/>
      <c r="DB90" s="55"/>
      <c r="DC90" s="56"/>
      <c r="DD90" s="55"/>
      <c r="DE90" s="56"/>
      <c r="DF90" s="55"/>
      <c r="DG90" s="56"/>
      <c r="DH90" s="55"/>
      <c r="DI90" s="56"/>
      <c r="DJ90" s="55"/>
      <c r="DK90" s="56"/>
      <c r="DL90" s="55"/>
      <c r="DM90" s="56"/>
      <c r="DN90" s="55"/>
      <c r="DO90" s="56"/>
      <c r="DP90" s="55"/>
      <c r="DQ90" s="56"/>
      <c r="DR90" s="56"/>
      <c r="DS90" s="84">
        <f t="shared" si="474"/>
        <v>0</v>
      </c>
      <c r="DT90" s="84">
        <f t="shared" si="475"/>
        <v>0</v>
      </c>
      <c r="DU90" s="39"/>
      <c r="DV90" s="39"/>
      <c r="DW90" s="39"/>
      <c r="DX90" s="39"/>
      <c r="DY90" s="113"/>
      <c r="DZ90" s="47"/>
      <c r="EA90" s="48"/>
      <c r="EB90" s="48"/>
      <c r="EC90" s="48"/>
      <c r="ED90" s="48"/>
      <c r="EE90" s="48"/>
      <c r="EF90" s="48"/>
      <c r="EG90" s="48"/>
      <c r="EH90" s="48"/>
      <c r="EI90" s="48"/>
      <c r="EJ90" s="47">
        <f t="shared" si="476"/>
        <v>0</v>
      </c>
      <c r="EK90" s="62">
        <f t="shared" si="477"/>
        <v>0</v>
      </c>
      <c r="EL90" s="51">
        <f t="shared" si="478"/>
        <v>0</v>
      </c>
      <c r="EM90" s="56">
        <f t="shared" si="522"/>
        <v>0</v>
      </c>
      <c r="EN90" s="55">
        <f t="shared" si="479"/>
        <v>0</v>
      </c>
      <c r="EO90" s="56">
        <f t="shared" si="480"/>
        <v>0</v>
      </c>
      <c r="EP90" s="55">
        <f t="shared" si="481"/>
        <v>0</v>
      </c>
      <c r="EQ90" s="56">
        <f t="shared" si="482"/>
        <v>0</v>
      </c>
      <c r="ER90" s="55">
        <f t="shared" si="483"/>
        <v>0</v>
      </c>
      <c r="ES90" s="56">
        <f t="shared" si="484"/>
        <v>0</v>
      </c>
      <c r="ET90" s="55">
        <f t="shared" si="485"/>
        <v>0</v>
      </c>
      <c r="EU90" s="56">
        <f t="shared" si="486"/>
        <v>0</v>
      </c>
      <c r="EV90" s="56">
        <f t="shared" si="487"/>
        <v>0</v>
      </c>
      <c r="EW90" s="56">
        <f t="shared" si="488"/>
        <v>0</v>
      </c>
      <c r="EX90" s="55">
        <f t="shared" si="489"/>
        <v>0</v>
      </c>
      <c r="EY90" s="56">
        <f t="shared" si="490"/>
        <v>0</v>
      </c>
      <c r="EZ90" s="55">
        <f t="shared" si="491"/>
        <v>0</v>
      </c>
      <c r="FA90" s="56">
        <f t="shared" si="492"/>
        <v>0</v>
      </c>
      <c r="FB90" s="55">
        <f t="shared" si="493"/>
        <v>0</v>
      </c>
      <c r="FC90" s="63">
        <f t="shared" si="494"/>
        <v>0</v>
      </c>
      <c r="FD90" s="55">
        <f t="shared" si="495"/>
        <v>0</v>
      </c>
      <c r="FE90" s="56">
        <f t="shared" si="496"/>
        <v>0</v>
      </c>
      <c r="FF90" s="55">
        <f t="shared" si="497"/>
        <v>0</v>
      </c>
      <c r="FG90" s="56">
        <f t="shared" si="498"/>
        <v>0</v>
      </c>
      <c r="FH90" s="55">
        <f t="shared" si="499"/>
        <v>0</v>
      </c>
      <c r="FI90" s="56">
        <f t="shared" si="500"/>
        <v>0</v>
      </c>
      <c r="FJ90" s="55">
        <f t="shared" si="501"/>
        <v>0</v>
      </c>
      <c r="FK90" s="56">
        <f t="shared" si="502"/>
        <v>0</v>
      </c>
      <c r="FL90" s="55">
        <f t="shared" si="503"/>
        <v>0</v>
      </c>
      <c r="FM90" s="56">
        <f t="shared" si="504"/>
        <v>0</v>
      </c>
      <c r="FN90" s="55">
        <f t="shared" si="505"/>
        <v>0</v>
      </c>
      <c r="FO90" s="56">
        <f t="shared" si="506"/>
        <v>0</v>
      </c>
      <c r="FP90" s="55">
        <f t="shared" si="507"/>
        <v>0</v>
      </c>
      <c r="FQ90" s="56">
        <f t="shared" si="508"/>
        <v>0</v>
      </c>
      <c r="FR90" s="55"/>
      <c r="FS90" s="56">
        <f t="shared" si="508"/>
        <v>0</v>
      </c>
      <c r="FT90" s="55">
        <f t="shared" si="509"/>
        <v>0</v>
      </c>
      <c r="FU90" s="56">
        <f t="shared" si="510"/>
        <v>0</v>
      </c>
      <c r="FV90" s="55">
        <f t="shared" si="511"/>
        <v>0</v>
      </c>
      <c r="FW90" s="56">
        <f t="shared" si="512"/>
        <v>0</v>
      </c>
      <c r="FX90" s="55">
        <f t="shared" si="513"/>
        <v>0</v>
      </c>
      <c r="FY90" s="56">
        <f t="shared" si="514"/>
        <v>0</v>
      </c>
      <c r="FZ90" s="55">
        <f t="shared" si="515"/>
        <v>0</v>
      </c>
      <c r="GA90" s="56">
        <f t="shared" si="516"/>
        <v>0</v>
      </c>
      <c r="GB90" s="55">
        <f t="shared" si="517"/>
        <v>0</v>
      </c>
      <c r="GC90" s="56">
        <f t="shared" si="518"/>
        <v>0</v>
      </c>
      <c r="GD90" s="56">
        <f t="shared" si="519"/>
        <v>0</v>
      </c>
      <c r="GE90" s="84">
        <f t="shared" si="520"/>
        <v>0</v>
      </c>
      <c r="GF90" s="84">
        <f t="shared" si="521"/>
        <v>0</v>
      </c>
      <c r="GG90" s="39"/>
      <c r="GH90" s="39"/>
      <c r="GI90" s="39"/>
      <c r="GJ90" s="39"/>
      <c r="GL90" s="8"/>
      <c r="GM90" s="8"/>
      <c r="GN90" s="1"/>
      <c r="GO90" s="9"/>
      <c r="GP90" s="23"/>
      <c r="GQ90" s="4"/>
      <c r="GR90" s="34"/>
    </row>
    <row r="91" spans="1:200" ht="24.95" hidden="1" customHeight="1" x14ac:dyDescent="0.3">
      <c r="A91" s="113"/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98">
        <f t="shared" si="572"/>
        <v>0</v>
      </c>
      <c r="N91" s="94"/>
      <c r="O91" s="58"/>
      <c r="P91" s="97"/>
      <c r="Q91" s="58"/>
      <c r="R91" s="97"/>
      <c r="S91" s="58"/>
      <c r="T91" s="97"/>
      <c r="U91" s="58"/>
      <c r="V91" s="97"/>
      <c r="W91" s="58"/>
      <c r="X91" s="58"/>
      <c r="Y91" s="58"/>
      <c r="Z91" s="97"/>
      <c r="AA91" s="58"/>
      <c r="AB91" s="97"/>
      <c r="AC91" s="58"/>
      <c r="AD91" s="97"/>
      <c r="AE91" s="99"/>
      <c r="AF91" s="97"/>
      <c r="AG91" s="58"/>
      <c r="AH91" s="97"/>
      <c r="AI91" s="58"/>
      <c r="AJ91" s="97"/>
      <c r="AK91" s="58"/>
      <c r="AL91" s="97"/>
      <c r="AM91" s="58"/>
      <c r="AN91" s="97"/>
      <c r="AO91" s="58"/>
      <c r="AP91" s="97"/>
      <c r="AQ91" s="58"/>
      <c r="AR91" s="97"/>
      <c r="AS91" s="58"/>
      <c r="AT91" s="97"/>
      <c r="AU91" s="58"/>
      <c r="AV91" s="97"/>
      <c r="AW91" s="58"/>
      <c r="AX91" s="97"/>
      <c r="AY91" s="58"/>
      <c r="AZ91" s="97"/>
      <c r="BA91" s="58"/>
      <c r="BB91" s="97"/>
      <c r="BC91" s="58"/>
      <c r="BD91" s="97"/>
      <c r="BE91" s="58"/>
      <c r="BF91" s="58"/>
      <c r="BG91" s="58">
        <f t="shared" si="472"/>
        <v>0</v>
      </c>
      <c r="BH91" s="58">
        <f t="shared" si="473"/>
        <v>0</v>
      </c>
      <c r="BI91" s="39"/>
      <c r="BJ91" s="39"/>
      <c r="BK91" s="39"/>
      <c r="BL91" s="39"/>
      <c r="BM91" s="113"/>
      <c r="BN91" s="47"/>
      <c r="BO91" s="48"/>
      <c r="BP91" s="48"/>
      <c r="BQ91" s="48"/>
      <c r="BR91" s="48"/>
      <c r="BS91" s="48"/>
      <c r="BT91" s="48"/>
      <c r="BU91" s="48"/>
      <c r="BV91" s="48"/>
      <c r="BW91" s="48"/>
      <c r="BX91" s="47"/>
      <c r="BY91" s="62">
        <f t="shared" si="573"/>
        <v>0</v>
      </c>
      <c r="BZ91" s="51"/>
      <c r="CA91" s="56"/>
      <c r="CB91" s="55"/>
      <c r="CC91" s="56"/>
      <c r="CD91" s="55"/>
      <c r="CE91" s="56"/>
      <c r="CF91" s="55"/>
      <c r="CG91" s="56"/>
      <c r="CH91" s="55"/>
      <c r="CI91" s="56"/>
      <c r="CJ91" s="56"/>
      <c r="CK91" s="56"/>
      <c r="CL91" s="55"/>
      <c r="CM91" s="56"/>
      <c r="CN91" s="55"/>
      <c r="CO91" s="56"/>
      <c r="CP91" s="55"/>
      <c r="CQ91" s="63"/>
      <c r="CR91" s="55"/>
      <c r="CS91" s="56"/>
      <c r="CT91" s="55"/>
      <c r="CU91" s="56"/>
      <c r="CV91" s="55"/>
      <c r="CW91" s="56"/>
      <c r="CX91" s="55"/>
      <c r="CY91" s="56"/>
      <c r="CZ91" s="55"/>
      <c r="DA91" s="56"/>
      <c r="DB91" s="55"/>
      <c r="DC91" s="56"/>
      <c r="DD91" s="55"/>
      <c r="DE91" s="56"/>
      <c r="DF91" s="55"/>
      <c r="DG91" s="56"/>
      <c r="DH91" s="55"/>
      <c r="DI91" s="56"/>
      <c r="DJ91" s="55"/>
      <c r="DK91" s="56"/>
      <c r="DL91" s="55"/>
      <c r="DM91" s="56"/>
      <c r="DN91" s="55"/>
      <c r="DO91" s="56"/>
      <c r="DP91" s="55"/>
      <c r="DQ91" s="56"/>
      <c r="DR91" s="56"/>
      <c r="DS91" s="84">
        <f t="shared" si="474"/>
        <v>0</v>
      </c>
      <c r="DT91" s="84">
        <f t="shared" si="475"/>
        <v>0</v>
      </c>
      <c r="DU91" s="39"/>
      <c r="DV91" s="39"/>
      <c r="DW91" s="39"/>
      <c r="DX91" s="39"/>
      <c r="DY91" s="113"/>
      <c r="DZ91" s="47"/>
      <c r="EA91" s="48"/>
      <c r="EB91" s="48"/>
      <c r="EC91" s="48"/>
      <c r="ED91" s="48"/>
      <c r="EE91" s="48"/>
      <c r="EF91" s="48"/>
      <c r="EG91" s="48"/>
      <c r="EH91" s="48"/>
      <c r="EI91" s="48"/>
      <c r="EJ91" s="47">
        <f t="shared" si="476"/>
        <v>0</v>
      </c>
      <c r="EK91" s="62">
        <f t="shared" si="477"/>
        <v>0</v>
      </c>
      <c r="EL91" s="51">
        <f t="shared" si="478"/>
        <v>0</v>
      </c>
      <c r="EM91" s="56">
        <f t="shared" si="522"/>
        <v>0</v>
      </c>
      <c r="EN91" s="55">
        <f t="shared" si="479"/>
        <v>0</v>
      </c>
      <c r="EO91" s="56">
        <f t="shared" si="480"/>
        <v>0</v>
      </c>
      <c r="EP91" s="55">
        <f t="shared" si="481"/>
        <v>0</v>
      </c>
      <c r="EQ91" s="56">
        <f t="shared" si="482"/>
        <v>0</v>
      </c>
      <c r="ER91" s="55">
        <f t="shared" si="483"/>
        <v>0</v>
      </c>
      <c r="ES91" s="56">
        <f t="shared" si="484"/>
        <v>0</v>
      </c>
      <c r="ET91" s="55">
        <f t="shared" si="485"/>
        <v>0</v>
      </c>
      <c r="EU91" s="56">
        <f t="shared" si="486"/>
        <v>0</v>
      </c>
      <c r="EV91" s="56">
        <f t="shared" si="487"/>
        <v>0</v>
      </c>
      <c r="EW91" s="56">
        <f t="shared" si="488"/>
        <v>0</v>
      </c>
      <c r="EX91" s="55">
        <f t="shared" si="489"/>
        <v>0</v>
      </c>
      <c r="EY91" s="56">
        <f t="shared" si="490"/>
        <v>0</v>
      </c>
      <c r="EZ91" s="55">
        <f t="shared" si="491"/>
        <v>0</v>
      </c>
      <c r="FA91" s="56">
        <f t="shared" si="492"/>
        <v>0</v>
      </c>
      <c r="FB91" s="55">
        <f t="shared" si="493"/>
        <v>0</v>
      </c>
      <c r="FC91" s="63">
        <f t="shared" si="494"/>
        <v>0</v>
      </c>
      <c r="FD91" s="55">
        <f t="shared" si="495"/>
        <v>0</v>
      </c>
      <c r="FE91" s="56">
        <f t="shared" si="496"/>
        <v>0</v>
      </c>
      <c r="FF91" s="55">
        <f t="shared" si="497"/>
        <v>0</v>
      </c>
      <c r="FG91" s="56">
        <f t="shared" si="498"/>
        <v>0</v>
      </c>
      <c r="FH91" s="55">
        <f t="shared" si="499"/>
        <v>0</v>
      </c>
      <c r="FI91" s="56">
        <f t="shared" si="500"/>
        <v>0</v>
      </c>
      <c r="FJ91" s="55">
        <f t="shared" si="501"/>
        <v>0</v>
      </c>
      <c r="FK91" s="56">
        <f t="shared" si="502"/>
        <v>0</v>
      </c>
      <c r="FL91" s="55">
        <f t="shared" si="503"/>
        <v>0</v>
      </c>
      <c r="FM91" s="56">
        <f t="shared" si="504"/>
        <v>0</v>
      </c>
      <c r="FN91" s="55">
        <f t="shared" si="505"/>
        <v>0</v>
      </c>
      <c r="FO91" s="56">
        <f t="shared" si="506"/>
        <v>0</v>
      </c>
      <c r="FP91" s="55">
        <f t="shared" si="507"/>
        <v>0</v>
      </c>
      <c r="FQ91" s="56">
        <f t="shared" si="508"/>
        <v>0</v>
      </c>
      <c r="FR91" s="55"/>
      <c r="FS91" s="56">
        <f t="shared" si="508"/>
        <v>0</v>
      </c>
      <c r="FT91" s="55">
        <f t="shared" si="509"/>
        <v>0</v>
      </c>
      <c r="FU91" s="56">
        <f t="shared" si="510"/>
        <v>0</v>
      </c>
      <c r="FV91" s="55">
        <f t="shared" si="511"/>
        <v>0</v>
      </c>
      <c r="FW91" s="56">
        <f t="shared" si="512"/>
        <v>0</v>
      </c>
      <c r="FX91" s="55">
        <f t="shared" si="513"/>
        <v>0</v>
      </c>
      <c r="FY91" s="56">
        <f t="shared" si="514"/>
        <v>0</v>
      </c>
      <c r="FZ91" s="55">
        <f t="shared" si="515"/>
        <v>0</v>
      </c>
      <c r="GA91" s="56">
        <f t="shared" si="516"/>
        <v>0</v>
      </c>
      <c r="GB91" s="55">
        <f t="shared" si="517"/>
        <v>0</v>
      </c>
      <c r="GC91" s="56">
        <f t="shared" si="518"/>
        <v>0</v>
      </c>
      <c r="GD91" s="56">
        <f t="shared" si="519"/>
        <v>0</v>
      </c>
      <c r="GE91" s="84">
        <f t="shared" si="520"/>
        <v>0</v>
      </c>
      <c r="GF91" s="84">
        <f t="shared" si="521"/>
        <v>0</v>
      </c>
      <c r="GG91" s="39"/>
      <c r="GH91" s="39"/>
      <c r="GI91" s="39"/>
      <c r="GJ91" s="39"/>
      <c r="GL91" s="8"/>
      <c r="GM91" s="8"/>
      <c r="GN91" s="1"/>
      <c r="GO91" s="9"/>
      <c r="GP91" s="23"/>
      <c r="GQ91" s="4"/>
      <c r="GR91" s="34"/>
    </row>
    <row r="92" spans="1:200" ht="24.95" hidden="1" customHeight="1" x14ac:dyDescent="0.3">
      <c r="A92" s="113"/>
      <c r="B92" s="47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98">
        <f t="shared" si="572"/>
        <v>0</v>
      </c>
      <c r="N92" s="94"/>
      <c r="O92" s="58"/>
      <c r="P92" s="97"/>
      <c r="Q92" s="58"/>
      <c r="R92" s="97"/>
      <c r="S92" s="58"/>
      <c r="T92" s="97"/>
      <c r="U92" s="58"/>
      <c r="V92" s="97"/>
      <c r="W92" s="58"/>
      <c r="X92" s="58"/>
      <c r="Y92" s="58"/>
      <c r="Z92" s="97"/>
      <c r="AA92" s="58"/>
      <c r="AB92" s="97"/>
      <c r="AC92" s="58"/>
      <c r="AD92" s="97"/>
      <c r="AE92" s="99"/>
      <c r="AF92" s="97"/>
      <c r="AG92" s="58"/>
      <c r="AH92" s="97"/>
      <c r="AI92" s="58"/>
      <c r="AJ92" s="97"/>
      <c r="AK92" s="58"/>
      <c r="AL92" s="97"/>
      <c r="AM92" s="58"/>
      <c r="AN92" s="97"/>
      <c r="AO92" s="58"/>
      <c r="AP92" s="97"/>
      <c r="AQ92" s="58"/>
      <c r="AR92" s="97"/>
      <c r="AS92" s="58"/>
      <c r="AT92" s="97"/>
      <c r="AU92" s="58"/>
      <c r="AV92" s="97"/>
      <c r="AW92" s="58"/>
      <c r="AX92" s="97"/>
      <c r="AY92" s="58"/>
      <c r="AZ92" s="97"/>
      <c r="BA92" s="58"/>
      <c r="BB92" s="97"/>
      <c r="BC92" s="58"/>
      <c r="BD92" s="97"/>
      <c r="BE92" s="58"/>
      <c r="BF92" s="58"/>
      <c r="BG92" s="58">
        <f t="shared" si="472"/>
        <v>0</v>
      </c>
      <c r="BH92" s="58">
        <f t="shared" si="473"/>
        <v>0</v>
      </c>
      <c r="BI92" s="39"/>
      <c r="BJ92" s="39"/>
      <c r="BK92" s="39"/>
      <c r="BL92" s="39"/>
      <c r="BM92" s="113"/>
      <c r="BN92" s="47"/>
      <c r="BO92" s="48"/>
      <c r="BP92" s="48"/>
      <c r="BQ92" s="48"/>
      <c r="BR92" s="48"/>
      <c r="BS92" s="48"/>
      <c r="BT92" s="48"/>
      <c r="BU92" s="48"/>
      <c r="BV92" s="48"/>
      <c r="BW92" s="48"/>
      <c r="BX92" s="47"/>
      <c r="BY92" s="62">
        <f t="shared" si="573"/>
        <v>0</v>
      </c>
      <c r="BZ92" s="51"/>
      <c r="CA92" s="56"/>
      <c r="CB92" s="55"/>
      <c r="CC92" s="56"/>
      <c r="CD92" s="55"/>
      <c r="CE92" s="56"/>
      <c r="CF92" s="55"/>
      <c r="CG92" s="56"/>
      <c r="CH92" s="55"/>
      <c r="CI92" s="56"/>
      <c r="CJ92" s="56"/>
      <c r="CK92" s="56"/>
      <c r="CL92" s="55"/>
      <c r="CM92" s="56"/>
      <c r="CN92" s="55"/>
      <c r="CO92" s="56"/>
      <c r="CP92" s="55"/>
      <c r="CQ92" s="63"/>
      <c r="CR92" s="55"/>
      <c r="CS92" s="56"/>
      <c r="CT92" s="55"/>
      <c r="CU92" s="56"/>
      <c r="CV92" s="55"/>
      <c r="CW92" s="56"/>
      <c r="CX92" s="55"/>
      <c r="CY92" s="56"/>
      <c r="CZ92" s="55"/>
      <c r="DA92" s="56"/>
      <c r="DB92" s="55"/>
      <c r="DC92" s="56"/>
      <c r="DD92" s="55"/>
      <c r="DE92" s="56"/>
      <c r="DF92" s="55"/>
      <c r="DG92" s="56"/>
      <c r="DH92" s="55"/>
      <c r="DI92" s="56"/>
      <c r="DJ92" s="55"/>
      <c r="DK92" s="56"/>
      <c r="DL92" s="55"/>
      <c r="DM92" s="56"/>
      <c r="DN92" s="55"/>
      <c r="DO92" s="56"/>
      <c r="DP92" s="55"/>
      <c r="DQ92" s="56"/>
      <c r="DR92" s="56"/>
      <c r="DS92" s="84">
        <f t="shared" si="474"/>
        <v>0</v>
      </c>
      <c r="DT92" s="84">
        <f t="shared" si="475"/>
        <v>0</v>
      </c>
      <c r="DU92" s="39"/>
      <c r="DV92" s="39"/>
      <c r="DW92" s="39"/>
      <c r="DX92" s="39"/>
      <c r="DY92" s="113"/>
      <c r="DZ92" s="47"/>
      <c r="EA92" s="48"/>
      <c r="EB92" s="48"/>
      <c r="EC92" s="48"/>
      <c r="ED92" s="48"/>
      <c r="EE92" s="48"/>
      <c r="EF92" s="48"/>
      <c r="EG92" s="48"/>
      <c r="EH92" s="48"/>
      <c r="EI92" s="48"/>
      <c r="EJ92" s="47">
        <f t="shared" si="476"/>
        <v>0</v>
      </c>
      <c r="EK92" s="62">
        <f t="shared" si="477"/>
        <v>0</v>
      </c>
      <c r="EL92" s="51">
        <f t="shared" si="478"/>
        <v>0</v>
      </c>
      <c r="EM92" s="56">
        <f t="shared" si="522"/>
        <v>0</v>
      </c>
      <c r="EN92" s="55">
        <f t="shared" si="479"/>
        <v>0</v>
      </c>
      <c r="EO92" s="56">
        <f t="shared" si="480"/>
        <v>0</v>
      </c>
      <c r="EP92" s="55">
        <f t="shared" si="481"/>
        <v>0</v>
      </c>
      <c r="EQ92" s="56">
        <f t="shared" si="482"/>
        <v>0</v>
      </c>
      <c r="ER92" s="55">
        <f t="shared" si="483"/>
        <v>0</v>
      </c>
      <c r="ES92" s="56">
        <f t="shared" si="484"/>
        <v>0</v>
      </c>
      <c r="ET92" s="55">
        <f t="shared" si="485"/>
        <v>0</v>
      </c>
      <c r="EU92" s="56">
        <f t="shared" si="486"/>
        <v>0</v>
      </c>
      <c r="EV92" s="56">
        <f t="shared" si="487"/>
        <v>0</v>
      </c>
      <c r="EW92" s="56">
        <f t="shared" si="488"/>
        <v>0</v>
      </c>
      <c r="EX92" s="55">
        <f t="shared" si="489"/>
        <v>0</v>
      </c>
      <c r="EY92" s="56">
        <f t="shared" si="490"/>
        <v>0</v>
      </c>
      <c r="EZ92" s="55">
        <f t="shared" si="491"/>
        <v>0</v>
      </c>
      <c r="FA92" s="56">
        <f t="shared" si="492"/>
        <v>0</v>
      </c>
      <c r="FB92" s="55">
        <f t="shared" si="493"/>
        <v>0</v>
      </c>
      <c r="FC92" s="63">
        <f t="shared" si="494"/>
        <v>0</v>
      </c>
      <c r="FD92" s="55">
        <f t="shared" si="495"/>
        <v>0</v>
      </c>
      <c r="FE92" s="56">
        <f t="shared" si="496"/>
        <v>0</v>
      </c>
      <c r="FF92" s="55">
        <f t="shared" si="497"/>
        <v>0</v>
      </c>
      <c r="FG92" s="56">
        <f t="shared" si="498"/>
        <v>0</v>
      </c>
      <c r="FH92" s="55">
        <f t="shared" si="499"/>
        <v>0</v>
      </c>
      <c r="FI92" s="56">
        <f t="shared" si="500"/>
        <v>0</v>
      </c>
      <c r="FJ92" s="55">
        <f t="shared" si="501"/>
        <v>0</v>
      </c>
      <c r="FK92" s="56">
        <f t="shared" si="502"/>
        <v>0</v>
      </c>
      <c r="FL92" s="55">
        <f t="shared" si="503"/>
        <v>0</v>
      </c>
      <c r="FM92" s="56">
        <f t="shared" si="504"/>
        <v>0</v>
      </c>
      <c r="FN92" s="55">
        <f t="shared" si="505"/>
        <v>0</v>
      </c>
      <c r="FO92" s="56">
        <f t="shared" si="506"/>
        <v>0</v>
      </c>
      <c r="FP92" s="55">
        <f t="shared" si="507"/>
        <v>0</v>
      </c>
      <c r="FQ92" s="56">
        <f t="shared" si="508"/>
        <v>0</v>
      </c>
      <c r="FR92" s="55"/>
      <c r="FS92" s="56">
        <f t="shared" si="508"/>
        <v>0</v>
      </c>
      <c r="FT92" s="55">
        <f t="shared" si="509"/>
        <v>0</v>
      </c>
      <c r="FU92" s="56">
        <f t="shared" si="510"/>
        <v>0</v>
      </c>
      <c r="FV92" s="55">
        <f t="shared" si="511"/>
        <v>0</v>
      </c>
      <c r="FW92" s="56">
        <f t="shared" si="512"/>
        <v>0</v>
      </c>
      <c r="FX92" s="55">
        <f t="shared" si="513"/>
        <v>0</v>
      </c>
      <c r="FY92" s="56">
        <f t="shared" si="514"/>
        <v>0</v>
      </c>
      <c r="FZ92" s="55">
        <f t="shared" si="515"/>
        <v>0</v>
      </c>
      <c r="GA92" s="56">
        <f t="shared" si="516"/>
        <v>0</v>
      </c>
      <c r="GB92" s="55">
        <f t="shared" si="517"/>
        <v>0</v>
      </c>
      <c r="GC92" s="56">
        <f t="shared" si="518"/>
        <v>0</v>
      </c>
      <c r="GD92" s="56">
        <f t="shared" si="519"/>
        <v>0</v>
      </c>
      <c r="GE92" s="84">
        <f t="shared" si="520"/>
        <v>0</v>
      </c>
      <c r="GF92" s="84">
        <f t="shared" si="521"/>
        <v>0</v>
      </c>
      <c r="GG92" s="39"/>
      <c r="GH92" s="39"/>
      <c r="GI92" s="39"/>
      <c r="GJ92" s="39"/>
      <c r="GL92" s="8"/>
      <c r="GM92" s="8"/>
      <c r="GN92" s="1"/>
      <c r="GO92" s="9"/>
      <c r="GP92" s="23"/>
      <c r="GQ92" s="4"/>
      <c r="GR92" s="34"/>
    </row>
    <row r="93" spans="1:200" ht="24.95" hidden="1" customHeight="1" x14ac:dyDescent="0.3">
      <c r="A93" s="113"/>
      <c r="B93" s="66"/>
      <c r="C93" s="66"/>
      <c r="D93" s="113"/>
      <c r="E93" s="113"/>
      <c r="F93" s="113"/>
      <c r="G93" s="113"/>
      <c r="H93" s="113"/>
      <c r="I93" s="113"/>
      <c r="J93" s="113"/>
      <c r="K93" s="113"/>
      <c r="L93" s="113"/>
      <c r="M93" s="98">
        <f t="shared" si="572"/>
        <v>0</v>
      </c>
      <c r="N93" s="94"/>
      <c r="O93" s="58"/>
      <c r="P93" s="97"/>
      <c r="Q93" s="58"/>
      <c r="R93" s="97"/>
      <c r="S93" s="58"/>
      <c r="T93" s="97"/>
      <c r="U93" s="58"/>
      <c r="V93" s="97"/>
      <c r="W93" s="58"/>
      <c r="X93" s="58"/>
      <c r="Y93" s="58"/>
      <c r="Z93" s="97"/>
      <c r="AA93" s="58"/>
      <c r="AB93" s="97"/>
      <c r="AC93" s="58"/>
      <c r="AD93" s="97"/>
      <c r="AE93" s="99"/>
      <c r="AF93" s="97"/>
      <c r="AG93" s="58"/>
      <c r="AH93" s="97"/>
      <c r="AI93" s="58"/>
      <c r="AJ93" s="97"/>
      <c r="AK93" s="58"/>
      <c r="AL93" s="97"/>
      <c r="AM93" s="58"/>
      <c r="AN93" s="97"/>
      <c r="AO93" s="58"/>
      <c r="AP93" s="97"/>
      <c r="AQ93" s="58"/>
      <c r="AR93" s="97"/>
      <c r="AS93" s="58"/>
      <c r="AT93" s="97"/>
      <c r="AU93" s="58"/>
      <c r="AV93" s="97"/>
      <c r="AW93" s="58"/>
      <c r="AX93" s="97"/>
      <c r="AY93" s="58"/>
      <c r="AZ93" s="97"/>
      <c r="BA93" s="58"/>
      <c r="BB93" s="97"/>
      <c r="BC93" s="58"/>
      <c r="BD93" s="97"/>
      <c r="BE93" s="58"/>
      <c r="BF93" s="58"/>
      <c r="BG93" s="58">
        <f t="shared" si="472"/>
        <v>0</v>
      </c>
      <c r="BH93" s="58">
        <f t="shared" si="473"/>
        <v>0</v>
      </c>
      <c r="BI93" s="39"/>
      <c r="BJ93" s="39"/>
      <c r="BK93" s="39"/>
      <c r="BL93" s="39"/>
      <c r="BM93" s="113"/>
      <c r="BN93" s="66"/>
      <c r="BO93" s="66"/>
      <c r="BP93" s="113"/>
      <c r="BQ93" s="39"/>
      <c r="BR93" s="39"/>
      <c r="BS93" s="39"/>
      <c r="BT93" s="39"/>
      <c r="BU93" s="39"/>
      <c r="BV93" s="39"/>
      <c r="BW93" s="39"/>
      <c r="BX93" s="39"/>
      <c r="BY93" s="62">
        <f t="shared" si="573"/>
        <v>0</v>
      </c>
      <c r="BZ93" s="51"/>
      <c r="CA93" s="56"/>
      <c r="CB93" s="55"/>
      <c r="CC93" s="56"/>
      <c r="CD93" s="55"/>
      <c r="CE93" s="56"/>
      <c r="CF93" s="55"/>
      <c r="CG93" s="56"/>
      <c r="CH93" s="55"/>
      <c r="CI93" s="56"/>
      <c r="CJ93" s="56"/>
      <c r="CK93" s="56"/>
      <c r="CL93" s="55"/>
      <c r="CM93" s="56"/>
      <c r="CN93" s="55"/>
      <c r="CO93" s="56"/>
      <c r="CP93" s="55"/>
      <c r="CQ93" s="63"/>
      <c r="CR93" s="55"/>
      <c r="CS93" s="56"/>
      <c r="CT93" s="55"/>
      <c r="CU93" s="56"/>
      <c r="CV93" s="55"/>
      <c r="CW93" s="56"/>
      <c r="CX93" s="55"/>
      <c r="CY93" s="56"/>
      <c r="CZ93" s="55"/>
      <c r="DA93" s="56"/>
      <c r="DB93" s="55"/>
      <c r="DC93" s="56"/>
      <c r="DD93" s="55"/>
      <c r="DE93" s="56"/>
      <c r="DF93" s="55"/>
      <c r="DG93" s="56"/>
      <c r="DH93" s="55"/>
      <c r="DI93" s="56"/>
      <c r="DJ93" s="55"/>
      <c r="DK93" s="56"/>
      <c r="DL93" s="55"/>
      <c r="DM93" s="56"/>
      <c r="DN93" s="55"/>
      <c r="DO93" s="56"/>
      <c r="DP93" s="55"/>
      <c r="DQ93" s="56"/>
      <c r="DR93" s="56"/>
      <c r="DS93" s="84">
        <f t="shared" si="474"/>
        <v>0</v>
      </c>
      <c r="DT93" s="84">
        <f t="shared" si="475"/>
        <v>0</v>
      </c>
      <c r="DU93" s="39"/>
      <c r="DV93" s="39"/>
      <c r="DW93" s="39"/>
      <c r="DX93" s="39"/>
      <c r="DY93" s="113"/>
      <c r="DZ93" s="66"/>
      <c r="EA93" s="66"/>
      <c r="EB93" s="113"/>
      <c r="EC93" s="39"/>
      <c r="ED93" s="39"/>
      <c r="EE93" s="39"/>
      <c r="EF93" s="39"/>
      <c r="EG93" s="39"/>
      <c r="EH93" s="39"/>
      <c r="EI93" s="39"/>
      <c r="EJ93" s="39">
        <f t="shared" si="476"/>
        <v>0</v>
      </c>
      <c r="EK93" s="62">
        <f t="shared" si="477"/>
        <v>0</v>
      </c>
      <c r="EL93" s="51">
        <f t="shared" si="478"/>
        <v>0</v>
      </c>
      <c r="EM93" s="56">
        <f t="shared" si="522"/>
        <v>0</v>
      </c>
      <c r="EN93" s="55">
        <f t="shared" si="479"/>
        <v>0</v>
      </c>
      <c r="EO93" s="56">
        <f t="shared" si="480"/>
        <v>0</v>
      </c>
      <c r="EP93" s="55">
        <f t="shared" si="481"/>
        <v>0</v>
      </c>
      <c r="EQ93" s="56">
        <f t="shared" si="482"/>
        <v>0</v>
      </c>
      <c r="ER93" s="55">
        <f t="shared" si="483"/>
        <v>0</v>
      </c>
      <c r="ES93" s="56">
        <f t="shared" si="484"/>
        <v>0</v>
      </c>
      <c r="ET93" s="55">
        <f t="shared" si="485"/>
        <v>0</v>
      </c>
      <c r="EU93" s="56">
        <f t="shared" si="486"/>
        <v>0</v>
      </c>
      <c r="EV93" s="56">
        <f t="shared" si="487"/>
        <v>0</v>
      </c>
      <c r="EW93" s="56">
        <f t="shared" si="488"/>
        <v>0</v>
      </c>
      <c r="EX93" s="55">
        <f t="shared" si="489"/>
        <v>0</v>
      </c>
      <c r="EY93" s="56">
        <f t="shared" si="490"/>
        <v>0</v>
      </c>
      <c r="EZ93" s="55">
        <f t="shared" si="491"/>
        <v>0</v>
      </c>
      <c r="FA93" s="56">
        <f t="shared" si="492"/>
        <v>0</v>
      </c>
      <c r="FB93" s="55">
        <f t="shared" si="493"/>
        <v>0</v>
      </c>
      <c r="FC93" s="63">
        <f t="shared" si="494"/>
        <v>0</v>
      </c>
      <c r="FD93" s="55">
        <f t="shared" si="495"/>
        <v>0</v>
      </c>
      <c r="FE93" s="56">
        <f t="shared" si="496"/>
        <v>0</v>
      </c>
      <c r="FF93" s="55">
        <f t="shared" si="497"/>
        <v>0</v>
      </c>
      <c r="FG93" s="56">
        <f t="shared" si="498"/>
        <v>0</v>
      </c>
      <c r="FH93" s="55">
        <f t="shared" si="499"/>
        <v>0</v>
      </c>
      <c r="FI93" s="56">
        <f t="shared" si="500"/>
        <v>0</v>
      </c>
      <c r="FJ93" s="55">
        <f t="shared" si="501"/>
        <v>0</v>
      </c>
      <c r="FK93" s="56">
        <f t="shared" si="502"/>
        <v>0</v>
      </c>
      <c r="FL93" s="55">
        <f t="shared" si="503"/>
        <v>0</v>
      </c>
      <c r="FM93" s="56">
        <f t="shared" si="504"/>
        <v>0</v>
      </c>
      <c r="FN93" s="55">
        <f t="shared" si="505"/>
        <v>0</v>
      </c>
      <c r="FO93" s="56">
        <f t="shared" si="506"/>
        <v>0</v>
      </c>
      <c r="FP93" s="55">
        <f t="shared" si="507"/>
        <v>0</v>
      </c>
      <c r="FQ93" s="56">
        <f t="shared" si="508"/>
        <v>0</v>
      </c>
      <c r="FR93" s="55"/>
      <c r="FS93" s="56">
        <f t="shared" si="508"/>
        <v>0</v>
      </c>
      <c r="FT93" s="55">
        <f t="shared" si="509"/>
        <v>0</v>
      </c>
      <c r="FU93" s="56">
        <f t="shared" si="510"/>
        <v>0</v>
      </c>
      <c r="FV93" s="55">
        <f t="shared" si="511"/>
        <v>0</v>
      </c>
      <c r="FW93" s="56">
        <f t="shared" si="512"/>
        <v>0</v>
      </c>
      <c r="FX93" s="55">
        <f t="shared" si="513"/>
        <v>0</v>
      </c>
      <c r="FY93" s="56">
        <f t="shared" si="514"/>
        <v>0</v>
      </c>
      <c r="FZ93" s="55">
        <f t="shared" si="515"/>
        <v>0</v>
      </c>
      <c r="GA93" s="56">
        <f t="shared" si="516"/>
        <v>0</v>
      </c>
      <c r="GB93" s="55">
        <f t="shared" si="517"/>
        <v>0</v>
      </c>
      <c r="GC93" s="56">
        <f t="shared" si="518"/>
        <v>0</v>
      </c>
      <c r="GD93" s="56">
        <f t="shared" si="519"/>
        <v>0</v>
      </c>
      <c r="GE93" s="84">
        <f t="shared" si="520"/>
        <v>0</v>
      </c>
      <c r="GF93" s="84">
        <f t="shared" si="521"/>
        <v>0</v>
      </c>
      <c r="GG93" s="39"/>
      <c r="GH93" s="39"/>
      <c r="GI93" s="39"/>
      <c r="GJ93" s="39"/>
      <c r="GL93" s="8"/>
      <c r="GM93" s="8"/>
      <c r="GN93" s="1"/>
      <c r="GO93" s="9"/>
      <c r="GP93" s="23"/>
      <c r="GQ93" s="4"/>
      <c r="GR93" s="34"/>
    </row>
    <row r="94" spans="1:200" ht="24.95" hidden="1" customHeight="1" x14ac:dyDescent="0.3">
      <c r="A94" s="113"/>
      <c r="B94" s="39"/>
      <c r="C94" s="39"/>
      <c r="D94" s="113"/>
      <c r="E94" s="113"/>
      <c r="F94" s="113"/>
      <c r="G94" s="113"/>
      <c r="H94" s="113"/>
      <c r="I94" s="113"/>
      <c r="J94" s="113"/>
      <c r="K94" s="113"/>
      <c r="L94" s="113"/>
      <c r="M94" s="98">
        <f t="shared" si="572"/>
        <v>0</v>
      </c>
      <c r="N94" s="94"/>
      <c r="O94" s="58"/>
      <c r="P94" s="97"/>
      <c r="Q94" s="58"/>
      <c r="R94" s="97"/>
      <c r="S94" s="58"/>
      <c r="T94" s="97"/>
      <c r="U94" s="58"/>
      <c r="V94" s="97"/>
      <c r="W94" s="58"/>
      <c r="X94" s="58"/>
      <c r="Y94" s="58"/>
      <c r="Z94" s="97"/>
      <c r="AA94" s="58"/>
      <c r="AB94" s="97"/>
      <c r="AC94" s="58"/>
      <c r="AD94" s="97"/>
      <c r="AE94" s="99"/>
      <c r="AF94" s="97"/>
      <c r="AG94" s="58"/>
      <c r="AH94" s="97"/>
      <c r="AI94" s="58"/>
      <c r="AJ94" s="97"/>
      <c r="AK94" s="58"/>
      <c r="AL94" s="97"/>
      <c r="AM94" s="58"/>
      <c r="AN94" s="97"/>
      <c r="AO94" s="58"/>
      <c r="AP94" s="97"/>
      <c r="AQ94" s="58"/>
      <c r="AR94" s="97"/>
      <c r="AS94" s="58"/>
      <c r="AT94" s="97"/>
      <c r="AU94" s="58"/>
      <c r="AV94" s="97"/>
      <c r="AW94" s="58"/>
      <c r="AX94" s="97"/>
      <c r="AY94" s="58"/>
      <c r="AZ94" s="97"/>
      <c r="BA94" s="58"/>
      <c r="BB94" s="97"/>
      <c r="BC94" s="58"/>
      <c r="BD94" s="97"/>
      <c r="BE94" s="58"/>
      <c r="BF94" s="58"/>
      <c r="BG94" s="58">
        <f t="shared" si="472"/>
        <v>0</v>
      </c>
      <c r="BH94" s="58">
        <f t="shared" si="473"/>
        <v>0</v>
      </c>
      <c r="BI94" s="39"/>
      <c r="BJ94" s="39"/>
      <c r="BK94" s="39"/>
      <c r="BL94" s="39"/>
      <c r="BM94" s="113"/>
      <c r="BN94" s="39"/>
      <c r="BO94" s="39"/>
      <c r="BP94" s="113"/>
      <c r="BQ94" s="39"/>
      <c r="BR94" s="39"/>
      <c r="BS94" s="39"/>
      <c r="BT94" s="39"/>
      <c r="BU94" s="39"/>
      <c r="BV94" s="39"/>
      <c r="BW94" s="39"/>
      <c r="BX94" s="39"/>
      <c r="BY94" s="62">
        <f t="shared" si="573"/>
        <v>0</v>
      </c>
      <c r="BZ94" s="51"/>
      <c r="CA94" s="56"/>
      <c r="CB94" s="55"/>
      <c r="CC94" s="56"/>
      <c r="CD94" s="55"/>
      <c r="CE94" s="56"/>
      <c r="CF94" s="55"/>
      <c r="CG94" s="56"/>
      <c r="CH94" s="55"/>
      <c r="CI94" s="56"/>
      <c r="CJ94" s="56"/>
      <c r="CK94" s="56"/>
      <c r="CL94" s="55"/>
      <c r="CM94" s="56"/>
      <c r="CN94" s="55"/>
      <c r="CO94" s="56"/>
      <c r="CP94" s="55"/>
      <c r="CQ94" s="63"/>
      <c r="CR94" s="55"/>
      <c r="CS94" s="56"/>
      <c r="CT94" s="55"/>
      <c r="CU94" s="56"/>
      <c r="CV94" s="55"/>
      <c r="CW94" s="56"/>
      <c r="CX94" s="55"/>
      <c r="CY94" s="56"/>
      <c r="CZ94" s="55"/>
      <c r="DA94" s="56"/>
      <c r="DB94" s="55"/>
      <c r="DC94" s="56"/>
      <c r="DD94" s="55"/>
      <c r="DE94" s="56"/>
      <c r="DF94" s="55"/>
      <c r="DG94" s="56"/>
      <c r="DH94" s="55"/>
      <c r="DI94" s="56"/>
      <c r="DJ94" s="55"/>
      <c r="DK94" s="56"/>
      <c r="DL94" s="55"/>
      <c r="DM94" s="56"/>
      <c r="DN94" s="55"/>
      <c r="DO94" s="56"/>
      <c r="DP94" s="55"/>
      <c r="DQ94" s="56"/>
      <c r="DR94" s="56"/>
      <c r="DS94" s="84">
        <f t="shared" si="474"/>
        <v>0</v>
      </c>
      <c r="DT94" s="84">
        <f t="shared" si="475"/>
        <v>0</v>
      </c>
      <c r="DU94" s="39"/>
      <c r="DV94" s="39"/>
      <c r="DW94" s="39"/>
      <c r="DX94" s="39"/>
      <c r="DY94" s="113"/>
      <c r="DZ94" s="39"/>
      <c r="EA94" s="39"/>
      <c r="EB94" s="113"/>
      <c r="EC94" s="39"/>
      <c r="ED94" s="39"/>
      <c r="EE94" s="39"/>
      <c r="EF94" s="39"/>
      <c r="EG94" s="39"/>
      <c r="EH94" s="39"/>
      <c r="EI94" s="39"/>
      <c r="EJ94" s="39">
        <f t="shared" si="476"/>
        <v>0</v>
      </c>
      <c r="EK94" s="62">
        <f t="shared" si="477"/>
        <v>0</v>
      </c>
      <c r="EL94" s="51">
        <f t="shared" si="478"/>
        <v>0</v>
      </c>
      <c r="EM94" s="56">
        <f t="shared" si="522"/>
        <v>0</v>
      </c>
      <c r="EN94" s="55">
        <f t="shared" si="479"/>
        <v>0</v>
      </c>
      <c r="EO94" s="56">
        <f t="shared" si="480"/>
        <v>0</v>
      </c>
      <c r="EP94" s="55">
        <f t="shared" si="481"/>
        <v>0</v>
      </c>
      <c r="EQ94" s="56">
        <f t="shared" si="482"/>
        <v>0</v>
      </c>
      <c r="ER94" s="55">
        <f t="shared" si="483"/>
        <v>0</v>
      </c>
      <c r="ES94" s="56">
        <f t="shared" si="484"/>
        <v>0</v>
      </c>
      <c r="ET94" s="55">
        <f t="shared" si="485"/>
        <v>0</v>
      </c>
      <c r="EU94" s="56">
        <f t="shared" si="486"/>
        <v>0</v>
      </c>
      <c r="EV94" s="56">
        <f t="shared" si="487"/>
        <v>0</v>
      </c>
      <c r="EW94" s="56">
        <f t="shared" si="488"/>
        <v>0</v>
      </c>
      <c r="EX94" s="55">
        <f t="shared" si="489"/>
        <v>0</v>
      </c>
      <c r="EY94" s="56">
        <f t="shared" si="490"/>
        <v>0</v>
      </c>
      <c r="EZ94" s="55">
        <f t="shared" si="491"/>
        <v>0</v>
      </c>
      <c r="FA94" s="56">
        <f t="shared" si="492"/>
        <v>0</v>
      </c>
      <c r="FB94" s="55">
        <f t="shared" si="493"/>
        <v>0</v>
      </c>
      <c r="FC94" s="63">
        <f t="shared" si="494"/>
        <v>0</v>
      </c>
      <c r="FD94" s="55">
        <f t="shared" si="495"/>
        <v>0</v>
      </c>
      <c r="FE94" s="56">
        <f t="shared" si="496"/>
        <v>0</v>
      </c>
      <c r="FF94" s="55">
        <f t="shared" si="497"/>
        <v>0</v>
      </c>
      <c r="FG94" s="56">
        <f t="shared" si="498"/>
        <v>0</v>
      </c>
      <c r="FH94" s="55">
        <f t="shared" si="499"/>
        <v>0</v>
      </c>
      <c r="FI94" s="56">
        <f t="shared" si="500"/>
        <v>0</v>
      </c>
      <c r="FJ94" s="55">
        <f t="shared" si="501"/>
        <v>0</v>
      </c>
      <c r="FK94" s="56">
        <f t="shared" si="502"/>
        <v>0</v>
      </c>
      <c r="FL94" s="55">
        <f t="shared" si="503"/>
        <v>0</v>
      </c>
      <c r="FM94" s="56">
        <f t="shared" si="504"/>
        <v>0</v>
      </c>
      <c r="FN94" s="55">
        <f t="shared" si="505"/>
        <v>0</v>
      </c>
      <c r="FO94" s="56">
        <f t="shared" si="506"/>
        <v>0</v>
      </c>
      <c r="FP94" s="55">
        <f t="shared" si="507"/>
        <v>0</v>
      </c>
      <c r="FQ94" s="56">
        <f t="shared" si="508"/>
        <v>0</v>
      </c>
      <c r="FR94" s="55"/>
      <c r="FS94" s="56">
        <f t="shared" si="508"/>
        <v>0</v>
      </c>
      <c r="FT94" s="55">
        <f t="shared" si="509"/>
        <v>0</v>
      </c>
      <c r="FU94" s="56">
        <f t="shared" si="510"/>
        <v>0</v>
      </c>
      <c r="FV94" s="55">
        <f t="shared" si="511"/>
        <v>0</v>
      </c>
      <c r="FW94" s="56">
        <f t="shared" si="512"/>
        <v>0</v>
      </c>
      <c r="FX94" s="55">
        <f t="shared" si="513"/>
        <v>0</v>
      </c>
      <c r="FY94" s="56">
        <f t="shared" si="514"/>
        <v>0</v>
      </c>
      <c r="FZ94" s="55">
        <f t="shared" si="515"/>
        <v>0</v>
      </c>
      <c r="GA94" s="56">
        <f t="shared" si="516"/>
        <v>0</v>
      </c>
      <c r="GB94" s="55">
        <f t="shared" si="517"/>
        <v>0</v>
      </c>
      <c r="GC94" s="56">
        <f t="shared" si="518"/>
        <v>0</v>
      </c>
      <c r="GD94" s="56">
        <f t="shared" si="519"/>
        <v>0</v>
      </c>
      <c r="GE94" s="84">
        <f t="shared" si="520"/>
        <v>0</v>
      </c>
      <c r="GF94" s="84">
        <f t="shared" si="521"/>
        <v>0</v>
      </c>
      <c r="GG94" s="39"/>
      <c r="GH94" s="39"/>
      <c r="GI94" s="39"/>
      <c r="GJ94" s="39"/>
      <c r="GL94" s="8"/>
      <c r="GM94" s="8"/>
      <c r="GN94" s="1"/>
      <c r="GO94" s="9"/>
      <c r="GP94" s="23"/>
      <c r="GQ94" s="4"/>
      <c r="GR94" s="34"/>
    </row>
    <row r="95" spans="1:200" ht="24.95" customHeight="1" x14ac:dyDescent="0.3">
      <c r="A95" s="113">
        <v>7</v>
      </c>
      <c r="B95" s="66" t="s">
        <v>64</v>
      </c>
      <c r="C95" s="66" t="s">
        <v>61</v>
      </c>
      <c r="D95" s="113">
        <v>1</v>
      </c>
      <c r="E95" s="113"/>
      <c r="F95" s="113"/>
      <c r="G95" s="113"/>
      <c r="H95" s="113"/>
      <c r="I95" s="113"/>
      <c r="J95" s="113"/>
      <c r="K95" s="113"/>
      <c r="L95" s="113">
        <f t="shared" ref="L95:N95" si="574">SUM(L96:L109)</f>
        <v>132</v>
      </c>
      <c r="M95" s="113">
        <f t="shared" si="574"/>
        <v>132</v>
      </c>
      <c r="N95" s="113">
        <f t="shared" si="574"/>
        <v>58</v>
      </c>
      <c r="O95" s="92">
        <f>SUM(O96:O109)</f>
        <v>26</v>
      </c>
      <c r="P95" s="92">
        <f t="shared" ref="P95:BH95" si="575">SUM(P96:P109)</f>
        <v>74</v>
      </c>
      <c r="Q95" s="92">
        <f t="shared" si="575"/>
        <v>104</v>
      </c>
      <c r="R95" s="92">
        <f t="shared" si="575"/>
        <v>0</v>
      </c>
      <c r="S95" s="92">
        <f t="shared" si="575"/>
        <v>0</v>
      </c>
      <c r="T95" s="92">
        <f t="shared" si="575"/>
        <v>0</v>
      </c>
      <c r="U95" s="92">
        <f t="shared" si="575"/>
        <v>0</v>
      </c>
      <c r="V95" s="92">
        <f t="shared" si="575"/>
        <v>0</v>
      </c>
      <c r="W95" s="92">
        <f t="shared" si="575"/>
        <v>0</v>
      </c>
      <c r="X95" s="92">
        <f t="shared" si="575"/>
        <v>4</v>
      </c>
      <c r="Y95" s="92">
        <f t="shared" si="575"/>
        <v>9.4</v>
      </c>
      <c r="Z95" s="92">
        <f t="shared" si="575"/>
        <v>0</v>
      </c>
      <c r="AA95" s="92">
        <f t="shared" si="575"/>
        <v>0</v>
      </c>
      <c r="AB95" s="92">
        <f t="shared" si="575"/>
        <v>0</v>
      </c>
      <c r="AC95" s="92">
        <f t="shared" si="575"/>
        <v>0</v>
      </c>
      <c r="AD95" s="92">
        <f t="shared" si="575"/>
        <v>0</v>
      </c>
      <c r="AE95" s="92">
        <f t="shared" si="575"/>
        <v>0</v>
      </c>
      <c r="AF95" s="92">
        <f t="shared" si="575"/>
        <v>0</v>
      </c>
      <c r="AG95" s="92">
        <f t="shared" si="575"/>
        <v>0</v>
      </c>
      <c r="AH95" s="92">
        <f t="shared" si="575"/>
        <v>0</v>
      </c>
      <c r="AI95" s="92">
        <f t="shared" si="575"/>
        <v>0</v>
      </c>
      <c r="AJ95" s="92">
        <f t="shared" si="575"/>
        <v>0</v>
      </c>
      <c r="AK95" s="92">
        <f t="shared" si="575"/>
        <v>0</v>
      </c>
      <c r="AL95" s="92">
        <f t="shared" si="575"/>
        <v>2</v>
      </c>
      <c r="AM95" s="92">
        <f t="shared" si="575"/>
        <v>118</v>
      </c>
      <c r="AN95" s="92">
        <f t="shared" si="575"/>
        <v>0</v>
      </c>
      <c r="AO95" s="92">
        <f t="shared" si="575"/>
        <v>0</v>
      </c>
      <c r="AP95" s="92">
        <f t="shared" si="575"/>
        <v>0</v>
      </c>
      <c r="AQ95" s="92">
        <f t="shared" si="575"/>
        <v>0</v>
      </c>
      <c r="AR95" s="92">
        <f t="shared" si="575"/>
        <v>1</v>
      </c>
      <c r="AS95" s="92">
        <f t="shared" si="575"/>
        <v>12</v>
      </c>
      <c r="AT95" s="92">
        <f t="shared" si="575"/>
        <v>0</v>
      </c>
      <c r="AU95" s="92">
        <f t="shared" si="575"/>
        <v>0</v>
      </c>
      <c r="AV95" s="92">
        <f t="shared" si="575"/>
        <v>0</v>
      </c>
      <c r="AW95" s="92">
        <f t="shared" si="575"/>
        <v>0</v>
      </c>
      <c r="AX95" s="92">
        <f t="shared" si="575"/>
        <v>2</v>
      </c>
      <c r="AY95" s="92">
        <f t="shared" si="575"/>
        <v>16</v>
      </c>
      <c r="AZ95" s="92">
        <f t="shared" si="575"/>
        <v>0</v>
      </c>
      <c r="BA95" s="92">
        <f t="shared" si="575"/>
        <v>0</v>
      </c>
      <c r="BB95" s="92">
        <f t="shared" si="575"/>
        <v>0</v>
      </c>
      <c r="BC95" s="92">
        <f t="shared" si="575"/>
        <v>0</v>
      </c>
      <c r="BD95" s="113">
        <f t="shared" si="575"/>
        <v>0</v>
      </c>
      <c r="BE95" s="113">
        <f t="shared" si="575"/>
        <v>0</v>
      </c>
      <c r="BF95" s="113">
        <f t="shared" si="575"/>
        <v>0</v>
      </c>
      <c r="BG95" s="92">
        <f>SUM(BG96:BG109)</f>
        <v>289.40000000000003</v>
      </c>
      <c r="BH95" s="92">
        <f t="shared" si="575"/>
        <v>162</v>
      </c>
      <c r="BI95" s="39"/>
      <c r="BJ95" s="39"/>
      <c r="BK95" s="39"/>
      <c r="BL95" s="39"/>
      <c r="BM95" s="113">
        <v>7</v>
      </c>
      <c r="BN95" s="66" t="s">
        <v>64</v>
      </c>
      <c r="BO95" s="66" t="s">
        <v>61</v>
      </c>
      <c r="BP95" s="113">
        <v>1</v>
      </c>
      <c r="BQ95" s="39"/>
      <c r="BR95" s="39"/>
      <c r="BS95" s="39"/>
      <c r="BT95" s="39"/>
      <c r="BU95" s="39"/>
      <c r="BV95" s="39"/>
      <c r="BW95" s="39"/>
      <c r="BX95" s="45">
        <f>SUM(BX96:BX97)</f>
        <v>42</v>
      </c>
      <c r="BY95" s="45">
        <f>SUM(BY96:BY97)</f>
        <v>42</v>
      </c>
      <c r="BZ95" s="39">
        <f t="shared" ref="BZ95:DR95" si="576">SUM(BZ96:BZ109)</f>
        <v>124</v>
      </c>
      <c r="CA95" s="46">
        <f>SUM(CA96:CA109)</f>
        <v>42</v>
      </c>
      <c r="CB95" s="46">
        <f t="shared" si="576"/>
        <v>60</v>
      </c>
      <c r="CC95" s="46">
        <f t="shared" si="576"/>
        <v>106</v>
      </c>
      <c r="CD95" s="46">
        <f t="shared" si="576"/>
        <v>40</v>
      </c>
      <c r="CE95" s="46">
        <f t="shared" si="576"/>
        <v>0</v>
      </c>
      <c r="CF95" s="46">
        <f t="shared" si="576"/>
        <v>0</v>
      </c>
      <c r="CG95" s="46">
        <f t="shared" si="576"/>
        <v>0</v>
      </c>
      <c r="CH95" s="46">
        <f t="shared" si="576"/>
        <v>0</v>
      </c>
      <c r="CI95" s="46">
        <f t="shared" si="576"/>
        <v>0</v>
      </c>
      <c r="CJ95" s="46">
        <f t="shared" si="576"/>
        <v>2</v>
      </c>
      <c r="CK95" s="46">
        <f t="shared" si="576"/>
        <v>20</v>
      </c>
      <c r="CL95" s="46">
        <f t="shared" si="576"/>
        <v>0</v>
      </c>
      <c r="CM95" s="46">
        <f t="shared" si="576"/>
        <v>0</v>
      </c>
      <c r="CN95" s="46">
        <f t="shared" si="576"/>
        <v>0</v>
      </c>
      <c r="CO95" s="46">
        <f t="shared" si="576"/>
        <v>0</v>
      </c>
      <c r="CP95" s="46">
        <f t="shared" si="576"/>
        <v>0</v>
      </c>
      <c r="CQ95" s="46">
        <f t="shared" si="576"/>
        <v>0</v>
      </c>
      <c r="CR95" s="46">
        <f t="shared" si="576"/>
        <v>0</v>
      </c>
      <c r="CS95" s="46">
        <f t="shared" si="576"/>
        <v>0</v>
      </c>
      <c r="CT95" s="46">
        <f t="shared" si="576"/>
        <v>0</v>
      </c>
      <c r="CU95" s="46">
        <f t="shared" si="576"/>
        <v>0</v>
      </c>
      <c r="CV95" s="46">
        <f t="shared" si="576"/>
        <v>0</v>
      </c>
      <c r="CW95" s="46">
        <f t="shared" si="576"/>
        <v>0</v>
      </c>
      <c r="CX95" s="46">
        <f t="shared" si="576"/>
        <v>3</v>
      </c>
      <c r="CY95" s="46">
        <f t="shared" si="576"/>
        <v>48</v>
      </c>
      <c r="CZ95" s="46">
        <f t="shared" si="576"/>
        <v>0</v>
      </c>
      <c r="DA95" s="46">
        <f t="shared" si="576"/>
        <v>0</v>
      </c>
      <c r="DB95" s="46">
        <f t="shared" si="576"/>
        <v>0</v>
      </c>
      <c r="DC95" s="46">
        <f t="shared" si="576"/>
        <v>0</v>
      </c>
      <c r="DD95" s="46">
        <f t="shared" si="576"/>
        <v>5</v>
      </c>
      <c r="DE95" s="46">
        <f t="shared" si="576"/>
        <v>54</v>
      </c>
      <c r="DF95" s="46">
        <f t="shared" si="576"/>
        <v>0</v>
      </c>
      <c r="DG95" s="46">
        <f t="shared" si="576"/>
        <v>0</v>
      </c>
      <c r="DH95" s="46">
        <f t="shared" si="576"/>
        <v>0</v>
      </c>
      <c r="DI95" s="46">
        <f t="shared" si="576"/>
        <v>0</v>
      </c>
      <c r="DJ95" s="46">
        <f t="shared" si="576"/>
        <v>0</v>
      </c>
      <c r="DK95" s="46">
        <f t="shared" si="576"/>
        <v>0</v>
      </c>
      <c r="DL95" s="46">
        <f t="shared" si="576"/>
        <v>0</v>
      </c>
      <c r="DM95" s="46">
        <f t="shared" si="576"/>
        <v>0</v>
      </c>
      <c r="DN95" s="46">
        <f t="shared" si="576"/>
        <v>0</v>
      </c>
      <c r="DO95" s="46">
        <f t="shared" si="576"/>
        <v>0</v>
      </c>
      <c r="DP95" s="39">
        <f t="shared" si="576"/>
        <v>0</v>
      </c>
      <c r="DQ95" s="39">
        <f t="shared" si="576"/>
        <v>0</v>
      </c>
      <c r="DR95" s="39">
        <f t="shared" si="576"/>
        <v>0</v>
      </c>
      <c r="DS95" s="83">
        <f>SUM(DS96:DS109)</f>
        <v>272</v>
      </c>
      <c r="DT95" s="83">
        <f t="shared" ref="DT95" si="577">SUM(DT96:DT109)</f>
        <v>204</v>
      </c>
      <c r="DU95" s="39"/>
      <c r="DV95" s="39"/>
      <c r="DW95" s="39"/>
      <c r="DX95" s="39"/>
      <c r="DY95" s="113">
        <v>7</v>
      </c>
      <c r="DZ95" s="66" t="s">
        <v>64</v>
      </c>
      <c r="EA95" s="66" t="s">
        <v>61</v>
      </c>
      <c r="EB95" s="113">
        <v>1</v>
      </c>
      <c r="EC95" s="39"/>
      <c r="ED95" s="39"/>
      <c r="EE95" s="39"/>
      <c r="EF95" s="39"/>
      <c r="EG95" s="39"/>
      <c r="EH95" s="39"/>
      <c r="EI95" s="39"/>
      <c r="EJ95" s="45">
        <f t="shared" ref="EJ95:GF95" si="578">SUM(EJ96:EJ109)</f>
        <v>356</v>
      </c>
      <c r="EK95" s="45">
        <f t="shared" si="578"/>
        <v>356</v>
      </c>
      <c r="EL95" s="39">
        <f t="shared" si="578"/>
        <v>172</v>
      </c>
      <c r="EM95" s="46">
        <f>SUM(EM96:EM109)</f>
        <v>68</v>
      </c>
      <c r="EN95" s="46">
        <f t="shared" si="578"/>
        <v>134</v>
      </c>
      <c r="EO95" s="46">
        <f t="shared" si="578"/>
        <v>210</v>
      </c>
      <c r="EP95" s="46">
        <f t="shared" si="578"/>
        <v>40</v>
      </c>
      <c r="EQ95" s="46">
        <f t="shared" si="578"/>
        <v>0</v>
      </c>
      <c r="ER95" s="46">
        <f t="shared" si="578"/>
        <v>0</v>
      </c>
      <c r="ES95" s="46">
        <f t="shared" si="578"/>
        <v>0</v>
      </c>
      <c r="ET95" s="46">
        <f t="shared" si="578"/>
        <v>0</v>
      </c>
      <c r="EU95" s="46">
        <f t="shared" si="578"/>
        <v>0</v>
      </c>
      <c r="EV95" s="46">
        <f t="shared" si="578"/>
        <v>6</v>
      </c>
      <c r="EW95" s="46">
        <f t="shared" si="578"/>
        <v>29.400000000000006</v>
      </c>
      <c r="EX95" s="46">
        <f t="shared" si="578"/>
        <v>0</v>
      </c>
      <c r="EY95" s="46">
        <f t="shared" si="578"/>
        <v>0</v>
      </c>
      <c r="EZ95" s="46">
        <f t="shared" si="578"/>
        <v>0</v>
      </c>
      <c r="FA95" s="46">
        <f t="shared" si="578"/>
        <v>0</v>
      </c>
      <c r="FB95" s="46">
        <f t="shared" si="578"/>
        <v>0</v>
      </c>
      <c r="FC95" s="46">
        <f t="shared" si="578"/>
        <v>0</v>
      </c>
      <c r="FD95" s="46">
        <f t="shared" si="578"/>
        <v>0</v>
      </c>
      <c r="FE95" s="46">
        <f t="shared" si="578"/>
        <v>0</v>
      </c>
      <c r="FF95" s="46">
        <f t="shared" si="578"/>
        <v>0</v>
      </c>
      <c r="FG95" s="46">
        <f t="shared" si="578"/>
        <v>0</v>
      </c>
      <c r="FH95" s="46">
        <f t="shared" si="578"/>
        <v>0</v>
      </c>
      <c r="FI95" s="46">
        <f t="shared" si="578"/>
        <v>0</v>
      </c>
      <c r="FJ95" s="46">
        <f t="shared" si="578"/>
        <v>5</v>
      </c>
      <c r="FK95" s="46">
        <f t="shared" si="578"/>
        <v>166</v>
      </c>
      <c r="FL95" s="46">
        <f t="shared" si="578"/>
        <v>0</v>
      </c>
      <c r="FM95" s="46">
        <f t="shared" si="578"/>
        <v>0</v>
      </c>
      <c r="FN95" s="46">
        <f t="shared" si="578"/>
        <v>0</v>
      </c>
      <c r="FO95" s="46">
        <f t="shared" si="578"/>
        <v>0</v>
      </c>
      <c r="FP95" s="46">
        <f t="shared" si="578"/>
        <v>6</v>
      </c>
      <c r="FQ95" s="46">
        <f t="shared" si="578"/>
        <v>66</v>
      </c>
      <c r="FR95" s="46"/>
      <c r="FS95" s="46">
        <f t="shared" ref="FS95" si="579">SUM(FS96:FS109)</f>
        <v>0</v>
      </c>
      <c r="FT95" s="46">
        <f t="shared" si="578"/>
        <v>0</v>
      </c>
      <c r="FU95" s="46">
        <f t="shared" si="578"/>
        <v>0</v>
      </c>
      <c r="FV95" s="46">
        <f t="shared" si="578"/>
        <v>2</v>
      </c>
      <c r="FW95" s="46">
        <f t="shared" si="578"/>
        <v>16</v>
      </c>
      <c r="FX95" s="46">
        <f t="shared" si="578"/>
        <v>0</v>
      </c>
      <c r="FY95" s="46">
        <f t="shared" si="578"/>
        <v>0</v>
      </c>
      <c r="FZ95" s="46">
        <f t="shared" si="578"/>
        <v>0</v>
      </c>
      <c r="GA95" s="46">
        <f t="shared" si="578"/>
        <v>0</v>
      </c>
      <c r="GB95" s="39">
        <f t="shared" si="578"/>
        <v>0</v>
      </c>
      <c r="GC95" s="39">
        <f t="shared" si="578"/>
        <v>0</v>
      </c>
      <c r="GD95" s="39">
        <f t="shared" si="578"/>
        <v>0</v>
      </c>
      <c r="GE95" s="83">
        <f t="shared" si="578"/>
        <v>561.4</v>
      </c>
      <c r="GF95" s="83">
        <f t="shared" si="578"/>
        <v>366</v>
      </c>
      <c r="GG95" s="39"/>
      <c r="GH95" s="39"/>
      <c r="GI95" s="39"/>
      <c r="GJ95" s="39"/>
      <c r="GL95" s="8"/>
      <c r="GM95" s="8"/>
      <c r="GN95" s="7"/>
      <c r="GO95" s="7"/>
      <c r="GP95" s="24"/>
      <c r="GQ95" s="4"/>
      <c r="GR95" s="34"/>
    </row>
    <row r="96" spans="1:200" ht="24.95" hidden="1" customHeight="1" x14ac:dyDescent="0.3">
      <c r="A96" s="113"/>
      <c r="B96" s="47" t="s">
        <v>97</v>
      </c>
      <c r="C96" s="57" t="s">
        <v>95</v>
      </c>
      <c r="D96" s="57" t="s">
        <v>80</v>
      </c>
      <c r="E96" s="48" t="s">
        <v>125</v>
      </c>
      <c r="F96" s="48" t="s">
        <v>130</v>
      </c>
      <c r="G96" s="57">
        <v>3</v>
      </c>
      <c r="H96" s="48">
        <v>29</v>
      </c>
      <c r="I96" s="48"/>
      <c r="J96" s="48">
        <v>1</v>
      </c>
      <c r="K96" s="48">
        <f>SUM(J96)*2</f>
        <v>2</v>
      </c>
      <c r="L96" s="48">
        <v>38</v>
      </c>
      <c r="M96" s="93">
        <f t="shared" ref="M96:M97" si="580">SUM(N96+P96+R96+T96+V96)</f>
        <v>38</v>
      </c>
      <c r="N96" s="94">
        <v>16</v>
      </c>
      <c r="O96" s="58">
        <f t="shared" ref="O96:O97" si="581">SUM(N96)*I96</f>
        <v>0</v>
      </c>
      <c r="P96" s="97">
        <v>22</v>
      </c>
      <c r="Q96" s="58">
        <f t="shared" ref="Q96:Q97" si="582">SUM(P96)*J96</f>
        <v>22</v>
      </c>
      <c r="R96" s="97"/>
      <c r="S96" s="58">
        <f t="shared" ref="S96:S97" si="583">SUM(R96)*J96</f>
        <v>0</v>
      </c>
      <c r="T96" s="97"/>
      <c r="U96" s="58">
        <f t="shared" ref="U96:U97" si="584">SUM(T96)*K96</f>
        <v>0</v>
      </c>
      <c r="V96" s="97"/>
      <c r="W96" s="58">
        <f t="shared" ref="W96:W97" si="585">SUM(V96)*J96*5</f>
        <v>0</v>
      </c>
      <c r="X96" s="58">
        <f t="shared" ref="X96:X97" si="586">SUM(J96*AX96*2+K96*AZ96*2)</f>
        <v>2</v>
      </c>
      <c r="Y96" s="58">
        <f t="shared" ref="Y96:Y97" si="587">SUM(L96*5/100*J96)</f>
        <v>1.9</v>
      </c>
      <c r="Z96" s="97"/>
      <c r="AA96" s="58"/>
      <c r="AB96" s="97"/>
      <c r="AC96" s="58">
        <f t="shared" ref="AC96:AC97" si="588">SUM(AB96)*3*H96/5</f>
        <v>0</v>
      </c>
      <c r="AD96" s="97"/>
      <c r="AE96" s="99">
        <f t="shared" ref="AE96:AE97" si="589">SUM(AD96*H96*(30+4))</f>
        <v>0</v>
      </c>
      <c r="AF96" s="97"/>
      <c r="AG96" s="58">
        <f t="shared" ref="AG96:AG97" si="590">SUM(AF96*H96*3)</f>
        <v>0</v>
      </c>
      <c r="AH96" s="97"/>
      <c r="AI96" s="58">
        <f t="shared" ref="AI96:AI97" si="591">SUM(AH96*H96/3)</f>
        <v>0</v>
      </c>
      <c r="AJ96" s="97"/>
      <c r="AK96" s="58">
        <f t="shared" ref="AK96:AK97" si="592">SUM(AJ96*H96*2/3)</f>
        <v>0</v>
      </c>
      <c r="AL96" s="97">
        <v>1</v>
      </c>
      <c r="AM96" s="58">
        <f t="shared" ref="AM96:AM97" si="593">SUM(AL96*H96)*2</f>
        <v>58</v>
      </c>
      <c r="AN96" s="97"/>
      <c r="AO96" s="58">
        <f t="shared" ref="AO96:AO97" si="594">SUM(AN96*J96)</f>
        <v>0</v>
      </c>
      <c r="AP96" s="97"/>
      <c r="AQ96" s="58">
        <f t="shared" ref="AQ96:AQ97" si="595">SUM(AP96*H96*2)</f>
        <v>0</v>
      </c>
      <c r="AR96" s="97"/>
      <c r="AS96" s="58">
        <f t="shared" ref="AS96:AS97" si="596">SUM(J96*AR96*6)</f>
        <v>0</v>
      </c>
      <c r="AT96" s="97"/>
      <c r="AU96" s="58">
        <f t="shared" ref="AU96:AU97" si="597">AT96*H96/3</f>
        <v>0</v>
      </c>
      <c r="AV96" s="97"/>
      <c r="AW96" s="58">
        <f t="shared" ref="AW96:AW97" si="598">SUM(AV96*H96/3)</f>
        <v>0</v>
      </c>
      <c r="AX96" s="97">
        <v>1</v>
      </c>
      <c r="AY96" s="58">
        <f t="shared" ref="AY96:AY97" si="599">SUM(J96*AX96*8)</f>
        <v>8</v>
      </c>
      <c r="AZ96" s="97"/>
      <c r="BA96" s="58">
        <f t="shared" ref="BA96:BA97" si="600">SUM(AZ96*K96*5*6)</f>
        <v>0</v>
      </c>
      <c r="BB96" s="97"/>
      <c r="BC96" s="58">
        <f t="shared" ref="BC96:BC97" si="601">SUM(BB96*K96*4*6)</f>
        <v>0</v>
      </c>
      <c r="BD96" s="97"/>
      <c r="BE96" s="58"/>
      <c r="BF96" s="58"/>
      <c r="BG96" s="58">
        <f t="shared" ref="BG96:BG109" si="602">SUM(AO96+BE96+BC96+BA96+AY96+AW96+AS96+AQ96+AK96+AM96+AI96+AG96+AE96+AC96+AA96+Y96+X96+W96+U96+Q96+O96+S96+AU96)</f>
        <v>91.9</v>
      </c>
      <c r="BH96" s="58">
        <f t="shared" ref="BH96:BH109" si="603">SUM(O96+Q96+U96+W96+X96+AS96+AW96+AY96+BA96+BC96+S96+AQ96)</f>
        <v>32</v>
      </c>
      <c r="BI96" s="73"/>
      <c r="BJ96" s="47"/>
      <c r="BK96" s="47"/>
      <c r="BL96" s="47"/>
      <c r="BM96" s="113"/>
      <c r="BN96" s="47" t="s">
        <v>118</v>
      </c>
      <c r="BO96" s="48" t="s">
        <v>95</v>
      </c>
      <c r="BP96" s="74" t="s">
        <v>80</v>
      </c>
      <c r="BQ96" s="48" t="s">
        <v>125</v>
      </c>
      <c r="BR96" s="74" t="s">
        <v>135</v>
      </c>
      <c r="BS96" s="57">
        <v>8</v>
      </c>
      <c r="BT96" s="48">
        <v>71</v>
      </c>
      <c r="BU96" s="48">
        <v>1</v>
      </c>
      <c r="BV96" s="48">
        <v>3</v>
      </c>
      <c r="BW96" s="48">
        <v>6</v>
      </c>
      <c r="BX96" s="47">
        <v>40</v>
      </c>
      <c r="BY96" s="50">
        <v>40</v>
      </c>
      <c r="BZ96" s="51">
        <v>20</v>
      </c>
      <c r="CA96" s="56">
        <v>20</v>
      </c>
      <c r="CB96" s="55">
        <v>20</v>
      </c>
      <c r="CC96" s="56">
        <v>60</v>
      </c>
      <c r="CD96" s="55"/>
      <c r="CE96" s="56">
        <v>0</v>
      </c>
      <c r="CF96" s="55"/>
      <c r="CG96" s="56">
        <v>0</v>
      </c>
      <c r="CH96" s="55"/>
      <c r="CI96" s="56">
        <v>0</v>
      </c>
      <c r="CJ96" s="56">
        <v>0</v>
      </c>
      <c r="CK96" s="56">
        <v>6</v>
      </c>
      <c r="CL96" s="55"/>
      <c r="CM96" s="56"/>
      <c r="CN96" s="55"/>
      <c r="CO96" s="56">
        <v>0</v>
      </c>
      <c r="CP96" s="55"/>
      <c r="CQ96" s="63">
        <v>0</v>
      </c>
      <c r="CR96" s="55"/>
      <c r="CS96" s="56">
        <v>0</v>
      </c>
      <c r="CT96" s="55"/>
      <c r="CU96" s="56">
        <v>0</v>
      </c>
      <c r="CV96" s="55"/>
      <c r="CW96" s="56">
        <v>0</v>
      </c>
      <c r="CX96" s="55"/>
      <c r="CY96" s="56">
        <v>0</v>
      </c>
      <c r="CZ96" s="55"/>
      <c r="DA96" s="56">
        <v>0</v>
      </c>
      <c r="DB96" s="55"/>
      <c r="DC96" s="56">
        <v>0</v>
      </c>
      <c r="DD96" s="55">
        <v>1</v>
      </c>
      <c r="DE96" s="56">
        <v>18</v>
      </c>
      <c r="DF96" s="55"/>
      <c r="DG96" s="56">
        <v>0</v>
      </c>
      <c r="DH96" s="55"/>
      <c r="DI96" s="56">
        <v>0</v>
      </c>
      <c r="DJ96" s="55"/>
      <c r="DK96" s="56">
        <v>0</v>
      </c>
      <c r="DL96" s="55"/>
      <c r="DM96" s="56">
        <v>0</v>
      </c>
      <c r="DN96" s="55"/>
      <c r="DO96" s="56">
        <v>0</v>
      </c>
      <c r="DP96" s="55"/>
      <c r="DQ96" s="56"/>
      <c r="DR96" s="56"/>
      <c r="DS96" s="84">
        <f t="shared" ref="DS96:DS109" si="604">SUM(DA96+DQ96+DO96+DM96+DK96+DI96+DE96+DC96+CW96+CY96+CU96+CS96+CQ96+CO96+CM96+CK96+CJ96+CI96+CG96+CC96+CA96+CE96+DG96)</f>
        <v>104</v>
      </c>
      <c r="DT96" s="84">
        <f t="shared" ref="DT96:DT109" si="605">SUM(CA96+CC96+CG96+CI96+CJ96+DE96+DI96+DK96+DM96+DO96+CE96+DC96)</f>
        <v>98</v>
      </c>
      <c r="DU96" s="73"/>
      <c r="DV96" s="47"/>
      <c r="DW96" s="47"/>
      <c r="DX96" s="47"/>
      <c r="DY96" s="113"/>
      <c r="DZ96" s="56"/>
      <c r="EA96" s="64"/>
      <c r="EB96" s="64"/>
      <c r="EC96" s="64"/>
      <c r="ED96" s="59"/>
      <c r="EE96" s="60"/>
      <c r="EF96" s="60"/>
      <c r="EG96" s="60"/>
      <c r="EH96" s="60"/>
      <c r="EI96" s="60"/>
      <c r="EJ96" s="52">
        <f t="shared" ref="EJ96:EK107" si="606">SUM(L96+BX96)</f>
        <v>78</v>
      </c>
      <c r="EK96" s="62">
        <f t="shared" si="606"/>
        <v>78</v>
      </c>
      <c r="EL96" s="51">
        <f t="shared" ref="EL96:EL109" si="607">SUM(N96+BZ96)</f>
        <v>36</v>
      </c>
      <c r="EM96" s="56">
        <f t="shared" ref="EM96:EM109" si="608">SUM(O96+CA96)</f>
        <v>20</v>
      </c>
      <c r="EN96" s="55">
        <f t="shared" ref="EN96:EN109" si="609">SUM(P96+CB96)</f>
        <v>42</v>
      </c>
      <c r="EO96" s="56">
        <f t="shared" ref="EO96:EO109" si="610">SUM(Q96+CC96)</f>
        <v>82</v>
      </c>
      <c r="EP96" s="55">
        <f t="shared" ref="EP96:EP109" si="611">SUM(R96+CD96)</f>
        <v>0</v>
      </c>
      <c r="EQ96" s="56">
        <f t="shared" ref="EQ96:EQ109" si="612">SUM(S96+CE96)</f>
        <v>0</v>
      </c>
      <c r="ER96" s="55">
        <f t="shared" ref="ER96:ER109" si="613">SUM(T96+CF96)</f>
        <v>0</v>
      </c>
      <c r="ES96" s="56">
        <f t="shared" ref="ES96:ES109" si="614">SUM(U96+CG96)</f>
        <v>0</v>
      </c>
      <c r="ET96" s="55">
        <f t="shared" ref="ET96:ET109" si="615">SUM(V96+CH96)</f>
        <v>0</v>
      </c>
      <c r="EU96" s="56">
        <f t="shared" ref="EU96:EU109" si="616">SUM(W96+CI96)</f>
        <v>0</v>
      </c>
      <c r="EV96" s="56">
        <f t="shared" ref="EV96:EV109" si="617">SUM(X96+CJ96)</f>
        <v>2</v>
      </c>
      <c r="EW96" s="56">
        <f t="shared" ref="EW96:EW109" si="618">SUM(Y96+CK96)</f>
        <v>7.9</v>
      </c>
      <c r="EX96" s="55">
        <f t="shared" ref="EX96:EX109" si="619">SUM(Z96+CL96)</f>
        <v>0</v>
      </c>
      <c r="EY96" s="56">
        <f t="shared" ref="EY96:EY109" si="620">SUM(AA96+CM96)</f>
        <v>0</v>
      </c>
      <c r="EZ96" s="55">
        <f t="shared" ref="EZ96:EZ109" si="621">SUM(AB96+CN96)</f>
        <v>0</v>
      </c>
      <c r="FA96" s="56">
        <f t="shared" ref="FA96:FA109" si="622">SUM(AC96+CO96)</f>
        <v>0</v>
      </c>
      <c r="FB96" s="55">
        <f t="shared" ref="FB96:FB109" si="623">SUM(AD96+CP96)</f>
        <v>0</v>
      </c>
      <c r="FC96" s="63">
        <f t="shared" ref="FC96:FC109" si="624">SUM(AE96+CQ96)</f>
        <v>0</v>
      </c>
      <c r="FD96" s="55">
        <f t="shared" ref="FD96:FD109" si="625">SUM(AF96+CR96)</f>
        <v>0</v>
      </c>
      <c r="FE96" s="56">
        <f t="shared" ref="FE96:FE109" si="626">SUM(AG96+CS96)</f>
        <v>0</v>
      </c>
      <c r="FF96" s="55">
        <f t="shared" ref="FF96:FF109" si="627">SUM(AH96+CT96)</f>
        <v>0</v>
      </c>
      <c r="FG96" s="56">
        <f t="shared" ref="FG96:FG109" si="628">SUM(AI96+CU96)</f>
        <v>0</v>
      </c>
      <c r="FH96" s="55">
        <f t="shared" ref="FH96:FH109" si="629">SUM(AJ96+CV96)</f>
        <v>0</v>
      </c>
      <c r="FI96" s="56">
        <f t="shared" ref="FI96:FI109" si="630">SUM(AK96+CW96)</f>
        <v>0</v>
      </c>
      <c r="FJ96" s="55">
        <f t="shared" ref="FJ96:FJ109" si="631">SUM(AL96+CX96)</f>
        <v>1</v>
      </c>
      <c r="FK96" s="56">
        <f t="shared" ref="FK96:FK109" si="632">SUM(AM96+CY96)</f>
        <v>58</v>
      </c>
      <c r="FL96" s="55">
        <f t="shared" ref="FL96:FL109" si="633">SUM(AN96+CZ96)</f>
        <v>0</v>
      </c>
      <c r="FM96" s="56">
        <f t="shared" ref="FM96:FM109" si="634">SUM(AO96+DA96)</f>
        <v>0</v>
      </c>
      <c r="FN96" s="55">
        <f t="shared" ref="FN96:FN109" si="635">SUM(AP96+DB96)</f>
        <v>0</v>
      </c>
      <c r="FO96" s="56">
        <f t="shared" ref="FO96:FO109" si="636">SUM(AQ96+DC96)</f>
        <v>0</v>
      </c>
      <c r="FP96" s="55">
        <f t="shared" ref="FP96:FP109" si="637">SUM(AR96+DD96)</f>
        <v>1</v>
      </c>
      <c r="FQ96" s="56">
        <f t="shared" ref="FQ96:FS109" si="638">SUM(AS96+DE96)</f>
        <v>18</v>
      </c>
      <c r="FR96" s="55"/>
      <c r="FS96" s="56">
        <f t="shared" si="638"/>
        <v>0</v>
      </c>
      <c r="FT96" s="55">
        <f t="shared" ref="FT96:FT109" si="639">SUM(AV96+DH96)</f>
        <v>0</v>
      </c>
      <c r="FU96" s="56">
        <f t="shared" ref="FU96:FU109" si="640">SUM(AW96+DI96)</f>
        <v>0</v>
      </c>
      <c r="FV96" s="55">
        <f t="shared" ref="FV96:FV109" si="641">SUM(AX96+DJ96)</f>
        <v>1</v>
      </c>
      <c r="FW96" s="56">
        <f t="shared" ref="FW96:FW109" si="642">SUM(AY96+DK96)</f>
        <v>8</v>
      </c>
      <c r="FX96" s="55">
        <f t="shared" ref="FX96:FX109" si="643">SUM(AZ96+DL96)</f>
        <v>0</v>
      </c>
      <c r="FY96" s="56">
        <f t="shared" ref="FY96:FY109" si="644">SUM(BA96+DM96)</f>
        <v>0</v>
      </c>
      <c r="FZ96" s="55">
        <f t="shared" ref="FZ96:FZ109" si="645">SUM(BB96+DN96)</f>
        <v>0</v>
      </c>
      <c r="GA96" s="56">
        <f t="shared" ref="GA96:GA109" si="646">SUM(BC96+DO96)</f>
        <v>0</v>
      </c>
      <c r="GB96" s="55">
        <f t="shared" ref="GB96:GB109" si="647">SUM(BD96+DP96)</f>
        <v>0</v>
      </c>
      <c r="GC96" s="56">
        <f t="shared" ref="GC96:GC109" si="648">SUM(BE96+DQ96)</f>
        <v>0</v>
      </c>
      <c r="GD96" s="56">
        <f t="shared" ref="GD96:GD109" si="649">SUM(BF96+DR96)</f>
        <v>0</v>
      </c>
      <c r="GE96" s="84">
        <f t="shared" ref="GE96:GE109" si="650">SUM(BG96+DS96)</f>
        <v>195.9</v>
      </c>
      <c r="GF96" s="84">
        <f t="shared" ref="GF96:GF109" si="651">SUM(BH96+DT96)</f>
        <v>130</v>
      </c>
      <c r="GG96" s="73"/>
      <c r="GH96" s="47"/>
      <c r="GI96" s="47"/>
      <c r="GJ96" s="47"/>
      <c r="GL96" s="8"/>
      <c r="GM96" s="8"/>
      <c r="GN96" s="1"/>
      <c r="GO96" s="9"/>
      <c r="GP96" s="23"/>
      <c r="GQ96" s="4"/>
      <c r="GR96" s="34"/>
    </row>
    <row r="97" spans="1:200" ht="24.95" hidden="1" customHeight="1" x14ac:dyDescent="0.3">
      <c r="A97" s="113"/>
      <c r="B97" s="47" t="s">
        <v>97</v>
      </c>
      <c r="C97" s="57" t="s">
        <v>95</v>
      </c>
      <c r="D97" s="57" t="s">
        <v>80</v>
      </c>
      <c r="E97" s="48" t="s">
        <v>125</v>
      </c>
      <c r="F97" s="48" t="s">
        <v>131</v>
      </c>
      <c r="G97" s="57">
        <v>3</v>
      </c>
      <c r="H97" s="48">
        <v>30</v>
      </c>
      <c r="I97" s="48"/>
      <c r="J97" s="48">
        <v>1</v>
      </c>
      <c r="K97" s="48">
        <f>SUM(J97)*2</f>
        <v>2</v>
      </c>
      <c r="L97" s="48">
        <v>38</v>
      </c>
      <c r="M97" s="93">
        <f t="shared" si="580"/>
        <v>38</v>
      </c>
      <c r="N97" s="94">
        <v>16</v>
      </c>
      <c r="O97" s="58">
        <f t="shared" si="581"/>
        <v>0</v>
      </c>
      <c r="P97" s="97">
        <v>22</v>
      </c>
      <c r="Q97" s="58">
        <f t="shared" si="582"/>
        <v>22</v>
      </c>
      <c r="R97" s="97"/>
      <c r="S97" s="58">
        <f t="shared" si="583"/>
        <v>0</v>
      </c>
      <c r="T97" s="97"/>
      <c r="U97" s="58">
        <f t="shared" si="584"/>
        <v>0</v>
      </c>
      <c r="V97" s="97"/>
      <c r="W97" s="58">
        <f t="shared" si="585"/>
        <v>0</v>
      </c>
      <c r="X97" s="58">
        <f t="shared" si="586"/>
        <v>2</v>
      </c>
      <c r="Y97" s="58">
        <f t="shared" si="587"/>
        <v>1.9</v>
      </c>
      <c r="Z97" s="97"/>
      <c r="AA97" s="58"/>
      <c r="AB97" s="97"/>
      <c r="AC97" s="58">
        <f t="shared" si="588"/>
        <v>0</v>
      </c>
      <c r="AD97" s="97"/>
      <c r="AE97" s="99">
        <f t="shared" si="589"/>
        <v>0</v>
      </c>
      <c r="AF97" s="97"/>
      <c r="AG97" s="58">
        <f t="shared" si="590"/>
        <v>0</v>
      </c>
      <c r="AH97" s="97"/>
      <c r="AI97" s="58">
        <f t="shared" si="591"/>
        <v>0</v>
      </c>
      <c r="AJ97" s="97"/>
      <c r="AK97" s="58">
        <f t="shared" si="592"/>
        <v>0</v>
      </c>
      <c r="AL97" s="97">
        <v>1</v>
      </c>
      <c r="AM97" s="58">
        <f t="shared" si="593"/>
        <v>60</v>
      </c>
      <c r="AN97" s="97"/>
      <c r="AO97" s="58">
        <f t="shared" si="594"/>
        <v>0</v>
      </c>
      <c r="AP97" s="97"/>
      <c r="AQ97" s="58">
        <f t="shared" si="595"/>
        <v>0</v>
      </c>
      <c r="AR97" s="97"/>
      <c r="AS97" s="58">
        <f t="shared" si="596"/>
        <v>0</v>
      </c>
      <c r="AT97" s="97"/>
      <c r="AU97" s="58">
        <f t="shared" si="597"/>
        <v>0</v>
      </c>
      <c r="AV97" s="97"/>
      <c r="AW97" s="58">
        <f t="shared" si="598"/>
        <v>0</v>
      </c>
      <c r="AX97" s="97">
        <v>1</v>
      </c>
      <c r="AY97" s="58">
        <f t="shared" si="599"/>
        <v>8</v>
      </c>
      <c r="AZ97" s="97"/>
      <c r="BA97" s="58">
        <f t="shared" si="600"/>
        <v>0</v>
      </c>
      <c r="BB97" s="97"/>
      <c r="BC97" s="58">
        <f t="shared" si="601"/>
        <v>0</v>
      </c>
      <c r="BD97" s="97"/>
      <c r="BE97" s="58"/>
      <c r="BF97" s="58"/>
      <c r="BG97" s="58">
        <f t="shared" ref="BG97:BG101" si="652">SUM(AO97+BE97+BC97+BA97+AY97+AW97+AS97+AQ97+AK97+AM97+AI97+AG97+AE97+AC97+AA97+Y97+X97+W97+U97+Q97+O97+S97+AU97)</f>
        <v>93.9</v>
      </c>
      <c r="BH97" s="58">
        <f t="shared" ref="BH97:BH101" si="653">SUM(O97+Q97+U97+W97+X97+AS97+AW97+AY97+BA97+BC97+S97+AQ97)</f>
        <v>32</v>
      </c>
      <c r="BI97" s="39"/>
      <c r="BJ97" s="39"/>
      <c r="BK97" s="39"/>
      <c r="BL97" s="39"/>
      <c r="BM97" s="113"/>
      <c r="BN97" s="47" t="s">
        <v>118</v>
      </c>
      <c r="BO97" s="57" t="s">
        <v>91</v>
      </c>
      <c r="BP97" s="57" t="s">
        <v>92</v>
      </c>
      <c r="BQ97" s="57" t="s">
        <v>93</v>
      </c>
      <c r="BR97" s="48" t="s">
        <v>136</v>
      </c>
      <c r="BS97" s="57" t="s">
        <v>111</v>
      </c>
      <c r="BT97" s="48">
        <v>207</v>
      </c>
      <c r="BU97" s="48">
        <v>1</v>
      </c>
      <c r="BV97" s="48">
        <v>7</v>
      </c>
      <c r="BW97" s="48">
        <v>14</v>
      </c>
      <c r="BX97" s="47">
        <v>2</v>
      </c>
      <c r="BY97" s="50">
        <v>2</v>
      </c>
      <c r="BZ97" s="51">
        <v>2</v>
      </c>
      <c r="CA97" s="56">
        <v>2</v>
      </c>
      <c r="CB97" s="55"/>
      <c r="CC97" s="56">
        <v>0</v>
      </c>
      <c r="CD97" s="55"/>
      <c r="CE97" s="56">
        <v>0</v>
      </c>
      <c r="CF97" s="55"/>
      <c r="CG97" s="56">
        <v>0</v>
      </c>
      <c r="CH97" s="55"/>
      <c r="CI97" s="56">
        <v>0</v>
      </c>
      <c r="CJ97" s="56">
        <v>0</v>
      </c>
      <c r="CK97" s="56">
        <v>2.1</v>
      </c>
      <c r="CL97" s="55"/>
      <c r="CM97" s="56"/>
      <c r="CN97" s="55"/>
      <c r="CO97" s="56">
        <v>0</v>
      </c>
      <c r="CP97" s="55"/>
      <c r="CQ97" s="63">
        <v>0</v>
      </c>
      <c r="CR97" s="55"/>
      <c r="CS97" s="56">
        <v>0</v>
      </c>
      <c r="CT97" s="55"/>
      <c r="CU97" s="56">
        <v>0</v>
      </c>
      <c r="CV97" s="55"/>
      <c r="CW97" s="56">
        <v>0</v>
      </c>
      <c r="CX97" s="55"/>
      <c r="CY97" s="56">
        <v>0</v>
      </c>
      <c r="CZ97" s="55"/>
      <c r="DA97" s="56">
        <v>0</v>
      </c>
      <c r="DB97" s="55"/>
      <c r="DC97" s="56">
        <v>0</v>
      </c>
      <c r="DD97" s="55"/>
      <c r="DE97" s="56">
        <v>0</v>
      </c>
      <c r="DF97" s="55"/>
      <c r="DG97" s="56">
        <v>0</v>
      </c>
      <c r="DH97" s="55"/>
      <c r="DI97" s="56">
        <v>0</v>
      </c>
      <c r="DJ97" s="55"/>
      <c r="DK97" s="56">
        <v>0</v>
      </c>
      <c r="DL97" s="55"/>
      <c r="DM97" s="56">
        <v>0</v>
      </c>
      <c r="DN97" s="55"/>
      <c r="DO97" s="56">
        <v>0</v>
      </c>
      <c r="DP97" s="55"/>
      <c r="DQ97" s="56"/>
      <c r="DR97" s="56"/>
      <c r="DS97" s="84">
        <f t="shared" ref="DS97:DS101" si="654">SUM(DA97+DQ97+DO97+DM97+DK97+DI97+DE97+DC97+CW97+CY97+CU97+CS97+CQ97+CO97+CM97+CK97+CJ97+CI97+CG97+CC97+CA97+CE97+DG97)</f>
        <v>4.0999999999999996</v>
      </c>
      <c r="DT97" s="84">
        <f t="shared" ref="DT97:DT101" si="655">SUM(CA97+CC97+CG97+CI97+CJ97+DE97+DI97+DK97+DM97+DO97+CE97+DC97)</f>
        <v>2</v>
      </c>
      <c r="DU97" s="39"/>
      <c r="DV97" s="39"/>
      <c r="DW97" s="39"/>
      <c r="DX97" s="39"/>
      <c r="DY97" s="113"/>
      <c r="DZ97" s="56"/>
      <c r="EA97" s="64"/>
      <c r="EB97" s="64"/>
      <c r="EC97" s="64"/>
      <c r="ED97" s="59"/>
      <c r="EE97" s="60"/>
      <c r="EF97" s="60"/>
      <c r="EG97" s="60"/>
      <c r="EH97" s="60"/>
      <c r="EI97" s="60"/>
      <c r="EJ97" s="52">
        <f t="shared" ref="EJ97:EJ101" si="656">SUM(L97+BX97)</f>
        <v>40</v>
      </c>
      <c r="EK97" s="62">
        <f t="shared" ref="EK97:EK101" si="657">SUM(M97+BY97)</f>
        <v>40</v>
      </c>
      <c r="EL97" s="51">
        <f t="shared" ref="EL97:EL101" si="658">SUM(N97+BZ97)</f>
        <v>18</v>
      </c>
      <c r="EM97" s="56">
        <f t="shared" ref="EM97:EM101" si="659">SUM(O97+CA97)</f>
        <v>2</v>
      </c>
      <c r="EN97" s="55">
        <f t="shared" ref="EN97:EN101" si="660">SUM(P97+CB97)</f>
        <v>22</v>
      </c>
      <c r="EO97" s="56">
        <f t="shared" ref="EO97:EO101" si="661">SUM(Q97+CC97)</f>
        <v>22</v>
      </c>
      <c r="EP97" s="55">
        <f t="shared" ref="EP97:EP101" si="662">SUM(R97+CD97)</f>
        <v>0</v>
      </c>
      <c r="EQ97" s="56">
        <f t="shared" ref="EQ97:EQ101" si="663">SUM(S97+CE97)</f>
        <v>0</v>
      </c>
      <c r="ER97" s="55">
        <f t="shared" ref="ER97:ER101" si="664">SUM(T97+CF97)</f>
        <v>0</v>
      </c>
      <c r="ES97" s="56">
        <f t="shared" ref="ES97:ES101" si="665">SUM(U97+CG97)</f>
        <v>0</v>
      </c>
      <c r="ET97" s="55">
        <f t="shared" ref="ET97:ET101" si="666">SUM(V97+CH97)</f>
        <v>0</v>
      </c>
      <c r="EU97" s="56">
        <f t="shared" ref="EU97:EU101" si="667">SUM(W97+CI97)</f>
        <v>0</v>
      </c>
      <c r="EV97" s="56">
        <f t="shared" ref="EV97:EV101" si="668">SUM(X97+CJ97)</f>
        <v>2</v>
      </c>
      <c r="EW97" s="56">
        <f t="shared" ref="EW97:EW101" si="669">SUM(Y97+CK97)</f>
        <v>4</v>
      </c>
      <c r="EX97" s="55">
        <f t="shared" ref="EX97:EX101" si="670">SUM(Z97+CL97)</f>
        <v>0</v>
      </c>
      <c r="EY97" s="56">
        <f t="shared" ref="EY97:EY101" si="671">SUM(AA97+CM97)</f>
        <v>0</v>
      </c>
      <c r="EZ97" s="55">
        <f t="shared" ref="EZ97:EZ101" si="672">SUM(AB97+CN97)</f>
        <v>0</v>
      </c>
      <c r="FA97" s="56">
        <f t="shared" ref="FA97:FA101" si="673">SUM(AC97+CO97)</f>
        <v>0</v>
      </c>
      <c r="FB97" s="55">
        <f t="shared" ref="FB97:FB101" si="674">SUM(AD97+CP97)</f>
        <v>0</v>
      </c>
      <c r="FC97" s="63">
        <f t="shared" ref="FC97:FC101" si="675">SUM(AE97+CQ97)</f>
        <v>0</v>
      </c>
      <c r="FD97" s="55">
        <f t="shared" ref="FD97:FD101" si="676">SUM(AF97+CR97)</f>
        <v>0</v>
      </c>
      <c r="FE97" s="56">
        <f t="shared" ref="FE97:FE101" si="677">SUM(AG97+CS97)</f>
        <v>0</v>
      </c>
      <c r="FF97" s="55">
        <f t="shared" ref="FF97:FF101" si="678">SUM(AH97+CT97)</f>
        <v>0</v>
      </c>
      <c r="FG97" s="56">
        <f t="shared" ref="FG97:FG101" si="679">SUM(AI97+CU97)</f>
        <v>0</v>
      </c>
      <c r="FH97" s="55">
        <f t="shared" ref="FH97:FH101" si="680">SUM(AJ97+CV97)</f>
        <v>0</v>
      </c>
      <c r="FI97" s="56">
        <f t="shared" ref="FI97:FI101" si="681">SUM(AK97+CW97)</f>
        <v>0</v>
      </c>
      <c r="FJ97" s="55">
        <f t="shared" ref="FJ97:FJ101" si="682">SUM(AL97+CX97)</f>
        <v>1</v>
      </c>
      <c r="FK97" s="56">
        <f t="shared" ref="FK97:FK101" si="683">SUM(AM97+CY97)</f>
        <v>60</v>
      </c>
      <c r="FL97" s="55">
        <f t="shared" ref="FL97:FL101" si="684">SUM(AN97+CZ97)</f>
        <v>0</v>
      </c>
      <c r="FM97" s="56">
        <f t="shared" ref="FM97:FM101" si="685">SUM(AO97+DA97)</f>
        <v>0</v>
      </c>
      <c r="FN97" s="55">
        <f t="shared" ref="FN97:FN101" si="686">SUM(AP97+DB97)</f>
        <v>0</v>
      </c>
      <c r="FO97" s="56">
        <f t="shared" ref="FO97:FO101" si="687">SUM(AQ97+DC97)</f>
        <v>0</v>
      </c>
      <c r="FP97" s="55">
        <f t="shared" ref="FP97:FP101" si="688">SUM(AR97+DD97)</f>
        <v>0</v>
      </c>
      <c r="FQ97" s="56">
        <f t="shared" ref="FQ97:FQ101" si="689">SUM(AS97+DE97)</f>
        <v>0</v>
      </c>
      <c r="FR97" s="55"/>
      <c r="FS97" s="56">
        <f t="shared" ref="FS97:FS101" si="690">SUM(AU97+DG97)</f>
        <v>0</v>
      </c>
      <c r="FT97" s="55">
        <f t="shared" ref="FT97:FT101" si="691">SUM(AV97+DH97)</f>
        <v>0</v>
      </c>
      <c r="FU97" s="56">
        <f t="shared" ref="FU97:FU101" si="692">SUM(AW97+DI97)</f>
        <v>0</v>
      </c>
      <c r="FV97" s="55">
        <f t="shared" ref="FV97:FV101" si="693">SUM(AX97+DJ97)</f>
        <v>1</v>
      </c>
      <c r="FW97" s="56">
        <f t="shared" ref="FW97:FW101" si="694">SUM(AY97+DK97)</f>
        <v>8</v>
      </c>
      <c r="FX97" s="55">
        <f t="shared" ref="FX97:FX101" si="695">SUM(AZ97+DL97)</f>
        <v>0</v>
      </c>
      <c r="FY97" s="56">
        <f t="shared" ref="FY97:FY101" si="696">SUM(BA97+DM97)</f>
        <v>0</v>
      </c>
      <c r="FZ97" s="55">
        <f t="shared" ref="FZ97:FZ101" si="697">SUM(BB97+DN97)</f>
        <v>0</v>
      </c>
      <c r="GA97" s="56">
        <f t="shared" ref="GA97:GA101" si="698">SUM(BC97+DO97)</f>
        <v>0</v>
      </c>
      <c r="GB97" s="55">
        <f t="shared" ref="GB97:GB101" si="699">SUM(BD97+DP97)</f>
        <v>0</v>
      </c>
      <c r="GC97" s="56">
        <f t="shared" ref="GC97:GC101" si="700">SUM(BE97+DQ97)</f>
        <v>0</v>
      </c>
      <c r="GD97" s="56">
        <f t="shared" ref="GD97:GD101" si="701">SUM(BF97+DR97)</f>
        <v>0</v>
      </c>
      <c r="GE97" s="84">
        <f t="shared" ref="GE97:GE101" si="702">SUM(BG97+DS97)</f>
        <v>98</v>
      </c>
      <c r="GF97" s="84">
        <f t="shared" ref="GF97:GF101" si="703">SUM(BH97+DT97)</f>
        <v>34</v>
      </c>
      <c r="GG97" s="39"/>
      <c r="GH97" s="39"/>
      <c r="GI97" s="39"/>
      <c r="GJ97" s="39"/>
      <c r="GL97" s="8"/>
      <c r="GM97" s="8"/>
      <c r="GN97" s="1"/>
      <c r="GO97" s="9"/>
      <c r="GP97" s="23"/>
      <c r="GQ97" s="4"/>
      <c r="GR97" s="34"/>
    </row>
    <row r="98" spans="1:200" ht="24.95" hidden="1" customHeight="1" x14ac:dyDescent="0.3">
      <c r="A98" s="113"/>
      <c r="B98" s="47" t="s">
        <v>118</v>
      </c>
      <c r="C98" s="48" t="s">
        <v>95</v>
      </c>
      <c r="D98" s="57" t="s">
        <v>80</v>
      </c>
      <c r="E98" s="48" t="s">
        <v>125</v>
      </c>
      <c r="F98" s="48" t="s">
        <v>132</v>
      </c>
      <c r="G98" s="57">
        <v>7</v>
      </c>
      <c r="H98" s="48">
        <v>46</v>
      </c>
      <c r="I98" s="48">
        <v>1</v>
      </c>
      <c r="J98" s="48">
        <v>2</v>
      </c>
      <c r="K98" s="48">
        <f>SUM(J98)*2</f>
        <v>4</v>
      </c>
      <c r="L98" s="48">
        <v>40</v>
      </c>
      <c r="M98" s="93">
        <f>SUM(N98+P98+R98+T98+V98)</f>
        <v>40</v>
      </c>
      <c r="N98" s="94">
        <v>20</v>
      </c>
      <c r="O98" s="58">
        <f>SUM(N98)*I98</f>
        <v>20</v>
      </c>
      <c r="P98" s="97">
        <v>20</v>
      </c>
      <c r="Q98" s="58">
        <f>J98*P98</f>
        <v>40</v>
      </c>
      <c r="R98" s="97"/>
      <c r="S98" s="58">
        <f>SUM(R98)*J98</f>
        <v>0</v>
      </c>
      <c r="T98" s="97"/>
      <c r="U98" s="58">
        <f>SUM(T98)*K98</f>
        <v>0</v>
      </c>
      <c r="V98" s="97"/>
      <c r="W98" s="58">
        <f>SUM(V98)*J98*5</f>
        <v>0</v>
      </c>
      <c r="X98" s="58">
        <f>SUM(J98*AX98*2+K98*AZ98*2)</f>
        <v>0</v>
      </c>
      <c r="Y98" s="58">
        <f t="shared" ref="Y98" si="704">SUM(L98*5/100*J98)</f>
        <v>4</v>
      </c>
      <c r="Z98" s="97"/>
      <c r="AA98" s="58"/>
      <c r="AB98" s="97"/>
      <c r="AC98" s="58">
        <f>SUM(AB98)*3*H98/5</f>
        <v>0</v>
      </c>
      <c r="AD98" s="97"/>
      <c r="AE98" s="99">
        <f>SUM(AD98*H98*(30+4))</f>
        <v>0</v>
      </c>
      <c r="AF98" s="97"/>
      <c r="AG98" s="58">
        <f>SUM(AF98*H98*3)</f>
        <v>0</v>
      </c>
      <c r="AH98" s="97"/>
      <c r="AI98" s="58">
        <f>SUM(AH98*H98/3)</f>
        <v>0</v>
      </c>
      <c r="AJ98" s="97"/>
      <c r="AK98" s="58">
        <f>SUM(AJ98*H98*2/3)</f>
        <v>0</v>
      </c>
      <c r="AL98" s="97"/>
      <c r="AM98" s="58">
        <f>SUM(AL98*H98)*2</f>
        <v>0</v>
      </c>
      <c r="AN98" s="97"/>
      <c r="AO98" s="58">
        <f>SUM(AN98*J98)</f>
        <v>0</v>
      </c>
      <c r="AP98" s="97"/>
      <c r="AQ98" s="58">
        <f>SUM(AP98*H98*2)</f>
        <v>0</v>
      </c>
      <c r="AR98" s="97">
        <v>1</v>
      </c>
      <c r="AS98" s="58">
        <f>AR98*J98*6</f>
        <v>12</v>
      </c>
      <c r="AT98" s="97"/>
      <c r="AU98" s="58">
        <f>AT98*H98/3</f>
        <v>0</v>
      </c>
      <c r="AV98" s="97"/>
      <c r="AW98" s="58">
        <f>SUM(J98*AV98*6)</f>
        <v>0</v>
      </c>
      <c r="AX98" s="97"/>
      <c r="AY98" s="58">
        <f>SUM(J98*AX98*8)</f>
        <v>0</v>
      </c>
      <c r="AZ98" s="97"/>
      <c r="BA98" s="58">
        <f>SUM(AZ98*K98*5*6)</f>
        <v>0</v>
      </c>
      <c r="BB98" s="97"/>
      <c r="BC98" s="58">
        <f>SUM(BB98*K98*4*6)</f>
        <v>0</v>
      </c>
      <c r="BD98" s="97"/>
      <c r="BE98" s="58"/>
      <c r="BF98" s="58"/>
      <c r="BG98" s="58">
        <f t="shared" si="652"/>
        <v>76</v>
      </c>
      <c r="BH98" s="58">
        <f t="shared" si="653"/>
        <v>72</v>
      </c>
      <c r="BI98" s="39"/>
      <c r="BJ98" s="39"/>
      <c r="BK98" s="39"/>
      <c r="BL98" s="39"/>
      <c r="BM98" s="113"/>
      <c r="BN98" s="47" t="s">
        <v>118</v>
      </c>
      <c r="BO98" s="57" t="s">
        <v>91</v>
      </c>
      <c r="BP98" s="57" t="s">
        <v>92</v>
      </c>
      <c r="BQ98" s="57" t="s">
        <v>93</v>
      </c>
      <c r="BR98" s="48" t="s">
        <v>112</v>
      </c>
      <c r="BS98" s="57">
        <v>2</v>
      </c>
      <c r="BT98" s="48">
        <v>117</v>
      </c>
      <c r="BU98" s="48">
        <v>1</v>
      </c>
      <c r="BV98" s="48">
        <v>4</v>
      </c>
      <c r="BW98" s="48">
        <v>8</v>
      </c>
      <c r="BX98" s="47">
        <v>4</v>
      </c>
      <c r="BY98" s="50">
        <v>4</v>
      </c>
      <c r="BZ98" s="51">
        <v>2</v>
      </c>
      <c r="CA98" s="56">
        <v>2</v>
      </c>
      <c r="CB98" s="55">
        <v>2</v>
      </c>
      <c r="CC98" s="56">
        <v>8</v>
      </c>
      <c r="CD98" s="55"/>
      <c r="CE98" s="56">
        <v>0</v>
      </c>
      <c r="CF98" s="55"/>
      <c r="CG98" s="56">
        <v>0</v>
      </c>
      <c r="CH98" s="55"/>
      <c r="CI98" s="56">
        <v>0</v>
      </c>
      <c r="CJ98" s="56">
        <v>0</v>
      </c>
      <c r="CK98" s="56">
        <v>2.4</v>
      </c>
      <c r="CL98" s="55"/>
      <c r="CM98" s="56"/>
      <c r="CN98" s="55"/>
      <c r="CO98" s="56">
        <v>0</v>
      </c>
      <c r="CP98" s="55"/>
      <c r="CQ98" s="63">
        <v>0</v>
      </c>
      <c r="CR98" s="55"/>
      <c r="CS98" s="56">
        <v>0</v>
      </c>
      <c r="CT98" s="55"/>
      <c r="CU98" s="56">
        <v>0</v>
      </c>
      <c r="CV98" s="55"/>
      <c r="CW98" s="56">
        <v>0</v>
      </c>
      <c r="CX98" s="55"/>
      <c r="CY98" s="56">
        <v>0</v>
      </c>
      <c r="CZ98" s="55"/>
      <c r="DA98" s="56">
        <v>0</v>
      </c>
      <c r="DB98" s="55"/>
      <c r="DC98" s="56">
        <v>0</v>
      </c>
      <c r="DD98" s="55">
        <v>1</v>
      </c>
      <c r="DE98" s="56">
        <v>24</v>
      </c>
      <c r="DF98" s="55"/>
      <c r="DG98" s="56">
        <v>0</v>
      </c>
      <c r="DH98" s="55"/>
      <c r="DI98" s="56">
        <v>0</v>
      </c>
      <c r="DJ98" s="55"/>
      <c r="DK98" s="56">
        <v>0</v>
      </c>
      <c r="DL98" s="55"/>
      <c r="DM98" s="56">
        <v>0</v>
      </c>
      <c r="DN98" s="55"/>
      <c r="DO98" s="56">
        <v>0</v>
      </c>
      <c r="DP98" s="55"/>
      <c r="DQ98" s="56"/>
      <c r="DR98" s="56"/>
      <c r="DS98" s="84">
        <f t="shared" si="654"/>
        <v>36.4</v>
      </c>
      <c r="DT98" s="84">
        <f t="shared" si="655"/>
        <v>34</v>
      </c>
      <c r="DU98" s="39"/>
      <c r="DV98" s="39"/>
      <c r="DW98" s="39"/>
      <c r="DX98" s="39"/>
      <c r="DY98" s="113"/>
      <c r="DZ98" s="56"/>
      <c r="EA98" s="64"/>
      <c r="EB98" s="64"/>
      <c r="EC98" s="64"/>
      <c r="ED98" s="59"/>
      <c r="EE98" s="60"/>
      <c r="EF98" s="60"/>
      <c r="EG98" s="60"/>
      <c r="EH98" s="60"/>
      <c r="EI98" s="60"/>
      <c r="EJ98" s="52">
        <f t="shared" si="656"/>
        <v>44</v>
      </c>
      <c r="EK98" s="62">
        <f t="shared" si="657"/>
        <v>44</v>
      </c>
      <c r="EL98" s="51">
        <f t="shared" si="658"/>
        <v>22</v>
      </c>
      <c r="EM98" s="56">
        <f t="shared" si="659"/>
        <v>22</v>
      </c>
      <c r="EN98" s="55">
        <f t="shared" si="660"/>
        <v>22</v>
      </c>
      <c r="EO98" s="56">
        <f t="shared" si="661"/>
        <v>48</v>
      </c>
      <c r="EP98" s="55">
        <f t="shared" si="662"/>
        <v>0</v>
      </c>
      <c r="EQ98" s="56">
        <f t="shared" si="663"/>
        <v>0</v>
      </c>
      <c r="ER98" s="55">
        <f t="shared" si="664"/>
        <v>0</v>
      </c>
      <c r="ES98" s="56">
        <f t="shared" si="665"/>
        <v>0</v>
      </c>
      <c r="ET98" s="55">
        <f t="shared" si="666"/>
        <v>0</v>
      </c>
      <c r="EU98" s="56">
        <f t="shared" si="667"/>
        <v>0</v>
      </c>
      <c r="EV98" s="56">
        <f t="shared" si="668"/>
        <v>0</v>
      </c>
      <c r="EW98" s="56">
        <f t="shared" si="669"/>
        <v>6.4</v>
      </c>
      <c r="EX98" s="55">
        <f t="shared" si="670"/>
        <v>0</v>
      </c>
      <c r="EY98" s="56">
        <f t="shared" si="671"/>
        <v>0</v>
      </c>
      <c r="EZ98" s="55">
        <f t="shared" si="672"/>
        <v>0</v>
      </c>
      <c r="FA98" s="56">
        <f t="shared" si="673"/>
        <v>0</v>
      </c>
      <c r="FB98" s="55">
        <f t="shared" si="674"/>
        <v>0</v>
      </c>
      <c r="FC98" s="63">
        <f t="shared" si="675"/>
        <v>0</v>
      </c>
      <c r="FD98" s="55">
        <f t="shared" si="676"/>
        <v>0</v>
      </c>
      <c r="FE98" s="56">
        <f t="shared" si="677"/>
        <v>0</v>
      </c>
      <c r="FF98" s="55">
        <f t="shared" si="678"/>
        <v>0</v>
      </c>
      <c r="FG98" s="56">
        <f t="shared" si="679"/>
        <v>0</v>
      </c>
      <c r="FH98" s="55">
        <f t="shared" si="680"/>
        <v>0</v>
      </c>
      <c r="FI98" s="56">
        <f t="shared" si="681"/>
        <v>0</v>
      </c>
      <c r="FJ98" s="55">
        <f t="shared" si="682"/>
        <v>0</v>
      </c>
      <c r="FK98" s="56">
        <f t="shared" si="683"/>
        <v>0</v>
      </c>
      <c r="FL98" s="55">
        <f t="shared" si="684"/>
        <v>0</v>
      </c>
      <c r="FM98" s="56">
        <f t="shared" si="685"/>
        <v>0</v>
      </c>
      <c r="FN98" s="55">
        <f t="shared" si="686"/>
        <v>0</v>
      </c>
      <c r="FO98" s="56">
        <f t="shared" si="687"/>
        <v>0</v>
      </c>
      <c r="FP98" s="55">
        <f t="shared" si="688"/>
        <v>2</v>
      </c>
      <c r="FQ98" s="56">
        <f t="shared" si="689"/>
        <v>36</v>
      </c>
      <c r="FR98" s="55"/>
      <c r="FS98" s="56">
        <f t="shared" si="690"/>
        <v>0</v>
      </c>
      <c r="FT98" s="55">
        <f t="shared" si="691"/>
        <v>0</v>
      </c>
      <c r="FU98" s="56">
        <f t="shared" si="692"/>
        <v>0</v>
      </c>
      <c r="FV98" s="55">
        <f t="shared" si="693"/>
        <v>0</v>
      </c>
      <c r="FW98" s="56">
        <f t="shared" si="694"/>
        <v>0</v>
      </c>
      <c r="FX98" s="55">
        <f t="shared" si="695"/>
        <v>0</v>
      </c>
      <c r="FY98" s="56">
        <f t="shared" si="696"/>
        <v>0</v>
      </c>
      <c r="FZ98" s="55">
        <f t="shared" si="697"/>
        <v>0</v>
      </c>
      <c r="GA98" s="56">
        <f t="shared" si="698"/>
        <v>0</v>
      </c>
      <c r="GB98" s="55">
        <f t="shared" si="699"/>
        <v>0</v>
      </c>
      <c r="GC98" s="56">
        <f t="shared" si="700"/>
        <v>0</v>
      </c>
      <c r="GD98" s="56">
        <f t="shared" si="701"/>
        <v>0</v>
      </c>
      <c r="GE98" s="84">
        <f t="shared" si="702"/>
        <v>112.4</v>
      </c>
      <c r="GF98" s="84">
        <f t="shared" si="703"/>
        <v>106</v>
      </c>
      <c r="GG98" s="39"/>
      <c r="GH98" s="39"/>
      <c r="GI98" s="39"/>
      <c r="GJ98" s="39"/>
      <c r="GL98" s="8"/>
      <c r="GM98" s="8"/>
      <c r="GN98" s="1"/>
      <c r="GO98" s="9"/>
      <c r="GP98" s="23"/>
      <c r="GQ98" s="4"/>
      <c r="GR98" s="34"/>
    </row>
    <row r="99" spans="1:200" ht="24.95" hidden="1" customHeight="1" x14ac:dyDescent="0.3">
      <c r="A99" s="113"/>
      <c r="B99" s="47" t="s">
        <v>133</v>
      </c>
      <c r="C99" s="57" t="s">
        <v>98</v>
      </c>
      <c r="D99" s="57" t="s">
        <v>80</v>
      </c>
      <c r="E99" s="48" t="s">
        <v>99</v>
      </c>
      <c r="F99" s="48" t="s">
        <v>134</v>
      </c>
      <c r="G99" s="57">
        <v>1</v>
      </c>
      <c r="H99" s="48">
        <v>54</v>
      </c>
      <c r="I99" s="48">
        <v>1</v>
      </c>
      <c r="J99" s="48">
        <v>2</v>
      </c>
      <c r="K99" s="48">
        <f>SUM(J99)*2</f>
        <v>4</v>
      </c>
      <c r="L99" s="48">
        <v>16</v>
      </c>
      <c r="M99" s="101">
        <f>SUM(N99+P99+R99+T99+V99)</f>
        <v>16</v>
      </c>
      <c r="N99" s="48">
        <v>6</v>
      </c>
      <c r="O99" s="58">
        <f>SUM(N99)*I99</f>
        <v>6</v>
      </c>
      <c r="P99" s="58">
        <v>10</v>
      </c>
      <c r="Q99" s="58">
        <f>J99*P99</f>
        <v>20</v>
      </c>
      <c r="R99" s="58"/>
      <c r="S99" s="58">
        <f>SUM(R99)*J99</f>
        <v>0</v>
      </c>
      <c r="T99" s="102"/>
      <c r="U99" s="64">
        <f>SUM(T99)*K99</f>
        <v>0</v>
      </c>
      <c r="V99" s="102"/>
      <c r="W99" s="64">
        <f>SUM(V99)*J99*3</f>
        <v>0</v>
      </c>
      <c r="X99" s="58">
        <f>2/8*J99*AX99</f>
        <v>0</v>
      </c>
      <c r="Y99" s="58">
        <f>SUM(L99*5/100*J99)</f>
        <v>1.6</v>
      </c>
      <c r="Z99" s="102"/>
      <c r="AA99" s="64"/>
      <c r="AB99" s="102"/>
      <c r="AC99" s="64">
        <f>SUM(AB99)*3*H99/5</f>
        <v>0</v>
      </c>
      <c r="AD99" s="102"/>
      <c r="AE99" s="64">
        <f>SUM(AD99*H99*(30+4))</f>
        <v>0</v>
      </c>
      <c r="AF99" s="102"/>
      <c r="AG99" s="64">
        <f>SUM(AF99*H99*3)</f>
        <v>0</v>
      </c>
      <c r="AH99" s="102"/>
      <c r="AI99" s="58">
        <f>SUM(AH99*H99/3)</f>
        <v>0</v>
      </c>
      <c r="AJ99" s="102"/>
      <c r="AK99" s="58">
        <f>SUM(AJ99*H99*2/3)</f>
        <v>0</v>
      </c>
      <c r="AL99" s="102"/>
      <c r="AM99" s="64">
        <f>SUM(AL99*H99)</f>
        <v>0</v>
      </c>
      <c r="AN99" s="102"/>
      <c r="AO99" s="64">
        <f>SUM(AN99*J99)</f>
        <v>0</v>
      </c>
      <c r="AP99" s="102"/>
      <c r="AQ99" s="64">
        <f>SUM(AP99*H99*2)</f>
        <v>0</v>
      </c>
      <c r="AR99" s="102"/>
      <c r="AS99" s="58">
        <f>SUM(J99*AR99*6)</f>
        <v>0</v>
      </c>
      <c r="AT99" s="97"/>
      <c r="AU99" s="58">
        <f>AT99*H99/3</f>
        <v>0</v>
      </c>
      <c r="AV99" s="102"/>
      <c r="AW99" s="58">
        <f>SUM(AV99*H99/3)</f>
        <v>0</v>
      </c>
      <c r="AX99" s="97"/>
      <c r="AY99" s="58">
        <f>AX99*J99*8/2</f>
        <v>0</v>
      </c>
      <c r="AZ99" s="102"/>
      <c r="BA99" s="58">
        <f>SUM(AZ99*K99*5*6)</f>
        <v>0</v>
      </c>
      <c r="BB99" s="102"/>
      <c r="BC99" s="64">
        <f>SUM(BB99*K99*4*6)</f>
        <v>0</v>
      </c>
      <c r="BD99" s="97"/>
      <c r="BE99" s="58"/>
      <c r="BF99" s="58"/>
      <c r="BG99" s="58">
        <f t="shared" si="652"/>
        <v>27.6</v>
      </c>
      <c r="BH99" s="58">
        <f t="shared" si="653"/>
        <v>26</v>
      </c>
      <c r="BI99" s="39"/>
      <c r="BJ99" s="39"/>
      <c r="BK99" s="39"/>
      <c r="BL99" s="39"/>
      <c r="BM99" s="113"/>
      <c r="BN99" s="47" t="s">
        <v>118</v>
      </c>
      <c r="BO99" s="48" t="s">
        <v>137</v>
      </c>
      <c r="BP99" s="57" t="s">
        <v>92</v>
      </c>
      <c r="BQ99" s="48" t="s">
        <v>93</v>
      </c>
      <c r="BR99" s="48" t="s">
        <v>138</v>
      </c>
      <c r="BS99" s="57">
        <v>4</v>
      </c>
      <c r="BT99" s="48">
        <v>39</v>
      </c>
      <c r="BU99" s="48">
        <v>1</v>
      </c>
      <c r="BV99" s="48">
        <v>2</v>
      </c>
      <c r="BW99" s="48">
        <v>4</v>
      </c>
      <c r="BX99" s="47">
        <v>4</v>
      </c>
      <c r="BY99" s="50">
        <v>4</v>
      </c>
      <c r="BZ99" s="51">
        <v>2</v>
      </c>
      <c r="CA99" s="56">
        <v>2</v>
      </c>
      <c r="CB99" s="55">
        <v>2</v>
      </c>
      <c r="CC99" s="56">
        <v>4</v>
      </c>
      <c r="CD99" s="55"/>
      <c r="CE99" s="56">
        <v>0</v>
      </c>
      <c r="CF99" s="56"/>
      <c r="CG99" s="56">
        <v>0</v>
      </c>
      <c r="CH99" s="55"/>
      <c r="CI99" s="56">
        <v>0</v>
      </c>
      <c r="CJ99" s="56"/>
      <c r="CK99" s="56">
        <v>1.2</v>
      </c>
      <c r="CL99" s="55"/>
      <c r="CM99" s="56"/>
      <c r="CN99" s="55"/>
      <c r="CO99" s="56">
        <v>0</v>
      </c>
      <c r="CP99" s="56"/>
      <c r="CQ99" s="56">
        <v>0</v>
      </c>
      <c r="CR99" s="56"/>
      <c r="CS99" s="56">
        <v>0</v>
      </c>
      <c r="CT99" s="56"/>
      <c r="CU99" s="56">
        <v>0</v>
      </c>
      <c r="CV99" s="56"/>
      <c r="CW99" s="56">
        <v>0</v>
      </c>
      <c r="CX99" s="56"/>
      <c r="CY99" s="56">
        <v>0</v>
      </c>
      <c r="CZ99" s="56"/>
      <c r="DA99" s="56">
        <v>0</v>
      </c>
      <c r="DB99" s="56"/>
      <c r="DC99" s="56">
        <v>0</v>
      </c>
      <c r="DD99" s="56">
        <v>1</v>
      </c>
      <c r="DE99" s="56">
        <v>12</v>
      </c>
      <c r="DF99" s="55"/>
      <c r="DG99" s="56">
        <v>0</v>
      </c>
      <c r="DH99" s="56"/>
      <c r="DI99" s="56">
        <v>0</v>
      </c>
      <c r="DJ99" s="56"/>
      <c r="DK99" s="56">
        <v>0</v>
      </c>
      <c r="DL99" s="56"/>
      <c r="DM99" s="56">
        <v>0</v>
      </c>
      <c r="DN99" s="56"/>
      <c r="DO99" s="56">
        <v>0</v>
      </c>
      <c r="DP99" s="55"/>
      <c r="DQ99" s="56"/>
      <c r="DR99" s="56"/>
      <c r="DS99" s="84">
        <f t="shared" si="654"/>
        <v>19.2</v>
      </c>
      <c r="DT99" s="84">
        <f t="shared" si="655"/>
        <v>18</v>
      </c>
      <c r="DU99" s="39"/>
      <c r="DV99" s="39"/>
      <c r="DW99" s="39"/>
      <c r="DX99" s="39"/>
      <c r="DY99" s="113"/>
      <c r="DZ99" s="56"/>
      <c r="EA99" s="64"/>
      <c r="EB99" s="64"/>
      <c r="EC99" s="64"/>
      <c r="ED99" s="59"/>
      <c r="EE99" s="60"/>
      <c r="EF99" s="60"/>
      <c r="EG99" s="60"/>
      <c r="EH99" s="60"/>
      <c r="EI99" s="60"/>
      <c r="EJ99" s="52">
        <f t="shared" si="656"/>
        <v>20</v>
      </c>
      <c r="EK99" s="62">
        <f t="shared" si="657"/>
        <v>20</v>
      </c>
      <c r="EL99" s="51">
        <f t="shared" si="658"/>
        <v>8</v>
      </c>
      <c r="EM99" s="56">
        <f t="shared" si="659"/>
        <v>8</v>
      </c>
      <c r="EN99" s="55">
        <f t="shared" si="660"/>
        <v>12</v>
      </c>
      <c r="EO99" s="56">
        <f t="shared" si="661"/>
        <v>24</v>
      </c>
      <c r="EP99" s="55">
        <f t="shared" si="662"/>
        <v>0</v>
      </c>
      <c r="EQ99" s="56">
        <f t="shared" si="663"/>
        <v>0</v>
      </c>
      <c r="ER99" s="55">
        <f t="shared" si="664"/>
        <v>0</v>
      </c>
      <c r="ES99" s="56">
        <f t="shared" si="665"/>
        <v>0</v>
      </c>
      <c r="ET99" s="55">
        <f t="shared" si="666"/>
        <v>0</v>
      </c>
      <c r="EU99" s="56">
        <f t="shared" si="667"/>
        <v>0</v>
      </c>
      <c r="EV99" s="56">
        <f t="shared" si="668"/>
        <v>0</v>
      </c>
      <c r="EW99" s="56">
        <f t="shared" si="669"/>
        <v>2.8</v>
      </c>
      <c r="EX99" s="55">
        <f t="shared" si="670"/>
        <v>0</v>
      </c>
      <c r="EY99" s="56">
        <f t="shared" si="671"/>
        <v>0</v>
      </c>
      <c r="EZ99" s="55">
        <f t="shared" si="672"/>
        <v>0</v>
      </c>
      <c r="FA99" s="56">
        <f t="shared" si="673"/>
        <v>0</v>
      </c>
      <c r="FB99" s="55">
        <f t="shared" si="674"/>
        <v>0</v>
      </c>
      <c r="FC99" s="63">
        <f t="shared" si="675"/>
        <v>0</v>
      </c>
      <c r="FD99" s="55">
        <f t="shared" si="676"/>
        <v>0</v>
      </c>
      <c r="FE99" s="56">
        <f t="shared" si="677"/>
        <v>0</v>
      </c>
      <c r="FF99" s="55">
        <f t="shared" si="678"/>
        <v>0</v>
      </c>
      <c r="FG99" s="56">
        <f t="shared" si="679"/>
        <v>0</v>
      </c>
      <c r="FH99" s="55">
        <f t="shared" si="680"/>
        <v>0</v>
      </c>
      <c r="FI99" s="56">
        <f t="shared" si="681"/>
        <v>0</v>
      </c>
      <c r="FJ99" s="55">
        <f t="shared" si="682"/>
        <v>0</v>
      </c>
      <c r="FK99" s="56">
        <f t="shared" si="683"/>
        <v>0</v>
      </c>
      <c r="FL99" s="55">
        <f t="shared" si="684"/>
        <v>0</v>
      </c>
      <c r="FM99" s="56">
        <f t="shared" si="685"/>
        <v>0</v>
      </c>
      <c r="FN99" s="55">
        <f t="shared" si="686"/>
        <v>0</v>
      </c>
      <c r="FO99" s="56">
        <f t="shared" si="687"/>
        <v>0</v>
      </c>
      <c r="FP99" s="55">
        <f t="shared" si="688"/>
        <v>1</v>
      </c>
      <c r="FQ99" s="56">
        <f t="shared" si="689"/>
        <v>12</v>
      </c>
      <c r="FR99" s="55"/>
      <c r="FS99" s="56">
        <f t="shared" si="690"/>
        <v>0</v>
      </c>
      <c r="FT99" s="55">
        <f t="shared" si="691"/>
        <v>0</v>
      </c>
      <c r="FU99" s="56">
        <f t="shared" si="692"/>
        <v>0</v>
      </c>
      <c r="FV99" s="55">
        <f t="shared" si="693"/>
        <v>0</v>
      </c>
      <c r="FW99" s="56">
        <f t="shared" si="694"/>
        <v>0</v>
      </c>
      <c r="FX99" s="55">
        <f t="shared" si="695"/>
        <v>0</v>
      </c>
      <c r="FY99" s="56">
        <f t="shared" si="696"/>
        <v>0</v>
      </c>
      <c r="FZ99" s="55">
        <f t="shared" si="697"/>
        <v>0</v>
      </c>
      <c r="GA99" s="56">
        <f t="shared" si="698"/>
        <v>0</v>
      </c>
      <c r="GB99" s="55">
        <f t="shared" si="699"/>
        <v>0</v>
      </c>
      <c r="GC99" s="56">
        <f t="shared" si="700"/>
        <v>0</v>
      </c>
      <c r="GD99" s="56">
        <f t="shared" si="701"/>
        <v>0</v>
      </c>
      <c r="GE99" s="84">
        <f t="shared" si="702"/>
        <v>46.8</v>
      </c>
      <c r="GF99" s="84">
        <f t="shared" si="703"/>
        <v>44</v>
      </c>
      <c r="GG99" s="39"/>
      <c r="GH99" s="39"/>
      <c r="GI99" s="39"/>
      <c r="GJ99" s="39"/>
      <c r="GL99" s="8"/>
      <c r="GM99" s="8"/>
      <c r="GN99" s="1"/>
      <c r="GO99" s="9"/>
      <c r="GP99" s="23"/>
      <c r="GQ99" s="4"/>
      <c r="GR99" s="34"/>
    </row>
    <row r="100" spans="1:200" ht="24.95" hidden="1" customHeight="1" x14ac:dyDescent="0.3">
      <c r="A100" s="113"/>
      <c r="B100" s="56"/>
      <c r="C100" s="64"/>
      <c r="D100" s="64"/>
      <c r="E100" s="64"/>
      <c r="F100" s="59"/>
      <c r="G100" s="60"/>
      <c r="H100" s="60"/>
      <c r="I100" s="60"/>
      <c r="J100" s="60"/>
      <c r="K100" s="60"/>
      <c r="L100" s="59"/>
      <c r="M100" s="98"/>
      <c r="N100" s="94"/>
      <c r="O100" s="58"/>
      <c r="P100" s="97"/>
      <c r="Q100" s="58"/>
      <c r="R100" s="97"/>
      <c r="S100" s="58"/>
      <c r="T100" s="97"/>
      <c r="U100" s="58"/>
      <c r="V100" s="97"/>
      <c r="W100" s="58"/>
      <c r="X100" s="58"/>
      <c r="Y100" s="58"/>
      <c r="Z100" s="97"/>
      <c r="AA100" s="58"/>
      <c r="AB100" s="97"/>
      <c r="AC100" s="58"/>
      <c r="AD100" s="97"/>
      <c r="AE100" s="99"/>
      <c r="AF100" s="97"/>
      <c r="AG100" s="58"/>
      <c r="AH100" s="97"/>
      <c r="AI100" s="58"/>
      <c r="AJ100" s="97"/>
      <c r="AK100" s="58"/>
      <c r="AL100" s="97"/>
      <c r="AM100" s="58"/>
      <c r="AN100" s="97"/>
      <c r="AO100" s="58"/>
      <c r="AP100" s="97"/>
      <c r="AQ100" s="58"/>
      <c r="AR100" s="97"/>
      <c r="AS100" s="58"/>
      <c r="AT100" s="97"/>
      <c r="AU100" s="58"/>
      <c r="AV100" s="97"/>
      <c r="AW100" s="58"/>
      <c r="AX100" s="97"/>
      <c r="AY100" s="58"/>
      <c r="AZ100" s="97"/>
      <c r="BA100" s="58"/>
      <c r="BB100" s="97"/>
      <c r="BC100" s="58"/>
      <c r="BD100" s="97"/>
      <c r="BE100" s="58"/>
      <c r="BF100" s="58"/>
      <c r="BG100" s="58">
        <f t="shared" si="652"/>
        <v>0</v>
      </c>
      <c r="BH100" s="58">
        <f t="shared" si="653"/>
        <v>0</v>
      </c>
      <c r="BI100" s="39"/>
      <c r="BJ100" s="39"/>
      <c r="BK100" s="39"/>
      <c r="BL100" s="39"/>
      <c r="BM100" s="113"/>
      <c r="BN100" s="47" t="s">
        <v>118</v>
      </c>
      <c r="BO100" s="48" t="s">
        <v>91</v>
      </c>
      <c r="BP100" s="48" t="s">
        <v>92</v>
      </c>
      <c r="BQ100" s="48" t="s">
        <v>93</v>
      </c>
      <c r="BR100" s="48" t="s">
        <v>139</v>
      </c>
      <c r="BS100" s="57" t="s">
        <v>140</v>
      </c>
      <c r="BT100" s="48">
        <v>172</v>
      </c>
      <c r="BU100" s="48">
        <v>1</v>
      </c>
      <c r="BV100" s="48">
        <v>7</v>
      </c>
      <c r="BW100" s="48">
        <v>14</v>
      </c>
      <c r="BX100" s="47">
        <v>2</v>
      </c>
      <c r="BY100" s="50">
        <v>2</v>
      </c>
      <c r="BZ100" s="51">
        <v>2</v>
      </c>
      <c r="CA100" s="56">
        <v>2</v>
      </c>
      <c r="CB100" s="55"/>
      <c r="CC100" s="56">
        <v>0</v>
      </c>
      <c r="CD100" s="55"/>
      <c r="CE100" s="56">
        <v>0</v>
      </c>
      <c r="CF100" s="55"/>
      <c r="CG100" s="56">
        <v>0</v>
      </c>
      <c r="CH100" s="55"/>
      <c r="CI100" s="56">
        <v>0</v>
      </c>
      <c r="CJ100" s="56">
        <v>0</v>
      </c>
      <c r="CK100" s="56">
        <v>2.1</v>
      </c>
      <c r="CL100" s="55"/>
      <c r="CM100" s="56"/>
      <c r="CN100" s="55"/>
      <c r="CO100" s="56">
        <v>0</v>
      </c>
      <c r="CP100" s="55"/>
      <c r="CQ100" s="63">
        <v>0</v>
      </c>
      <c r="CR100" s="55"/>
      <c r="CS100" s="56">
        <v>0</v>
      </c>
      <c r="CT100" s="55"/>
      <c r="CU100" s="56">
        <v>0</v>
      </c>
      <c r="CV100" s="55"/>
      <c r="CW100" s="56">
        <v>0</v>
      </c>
      <c r="CX100" s="55"/>
      <c r="CY100" s="56">
        <v>0</v>
      </c>
      <c r="CZ100" s="55"/>
      <c r="DA100" s="56">
        <v>0</v>
      </c>
      <c r="DB100" s="55"/>
      <c r="DC100" s="56">
        <v>0</v>
      </c>
      <c r="DD100" s="55"/>
      <c r="DE100" s="56">
        <v>0</v>
      </c>
      <c r="DF100" s="55"/>
      <c r="DG100" s="56">
        <v>0</v>
      </c>
      <c r="DH100" s="55"/>
      <c r="DI100" s="56">
        <v>0</v>
      </c>
      <c r="DJ100" s="55"/>
      <c r="DK100" s="56">
        <v>0</v>
      </c>
      <c r="DL100" s="55"/>
      <c r="DM100" s="56">
        <v>0</v>
      </c>
      <c r="DN100" s="55"/>
      <c r="DO100" s="56">
        <v>0</v>
      </c>
      <c r="DP100" s="55"/>
      <c r="DQ100" s="56"/>
      <c r="DR100" s="56"/>
      <c r="DS100" s="84">
        <f t="shared" si="654"/>
        <v>4.0999999999999996</v>
      </c>
      <c r="DT100" s="84">
        <f t="shared" si="655"/>
        <v>2</v>
      </c>
      <c r="DU100" s="39"/>
      <c r="DV100" s="39"/>
      <c r="DW100" s="39"/>
      <c r="DX100" s="39"/>
      <c r="DY100" s="113"/>
      <c r="DZ100" s="56"/>
      <c r="EA100" s="64"/>
      <c r="EB100" s="64"/>
      <c r="EC100" s="64"/>
      <c r="ED100" s="59"/>
      <c r="EE100" s="60"/>
      <c r="EF100" s="60"/>
      <c r="EG100" s="60"/>
      <c r="EH100" s="60"/>
      <c r="EI100" s="60"/>
      <c r="EJ100" s="52">
        <f t="shared" si="656"/>
        <v>2</v>
      </c>
      <c r="EK100" s="62">
        <f t="shared" si="657"/>
        <v>2</v>
      </c>
      <c r="EL100" s="51">
        <f t="shared" si="658"/>
        <v>2</v>
      </c>
      <c r="EM100" s="56">
        <f t="shared" si="659"/>
        <v>2</v>
      </c>
      <c r="EN100" s="55">
        <f t="shared" si="660"/>
        <v>0</v>
      </c>
      <c r="EO100" s="56">
        <f t="shared" si="661"/>
        <v>0</v>
      </c>
      <c r="EP100" s="55">
        <f t="shared" si="662"/>
        <v>0</v>
      </c>
      <c r="EQ100" s="56">
        <f t="shared" si="663"/>
        <v>0</v>
      </c>
      <c r="ER100" s="55">
        <f t="shared" si="664"/>
        <v>0</v>
      </c>
      <c r="ES100" s="56">
        <f t="shared" si="665"/>
        <v>0</v>
      </c>
      <c r="ET100" s="55">
        <f t="shared" si="666"/>
        <v>0</v>
      </c>
      <c r="EU100" s="56">
        <f t="shared" si="667"/>
        <v>0</v>
      </c>
      <c r="EV100" s="56">
        <f t="shared" si="668"/>
        <v>0</v>
      </c>
      <c r="EW100" s="56">
        <f t="shared" si="669"/>
        <v>2.1</v>
      </c>
      <c r="EX100" s="55">
        <f t="shared" si="670"/>
        <v>0</v>
      </c>
      <c r="EY100" s="56">
        <f t="shared" si="671"/>
        <v>0</v>
      </c>
      <c r="EZ100" s="55">
        <f t="shared" si="672"/>
        <v>0</v>
      </c>
      <c r="FA100" s="56">
        <f t="shared" si="673"/>
        <v>0</v>
      </c>
      <c r="FB100" s="55">
        <f t="shared" si="674"/>
        <v>0</v>
      </c>
      <c r="FC100" s="63">
        <f t="shared" si="675"/>
        <v>0</v>
      </c>
      <c r="FD100" s="55">
        <f t="shared" si="676"/>
        <v>0</v>
      </c>
      <c r="FE100" s="56">
        <f t="shared" si="677"/>
        <v>0</v>
      </c>
      <c r="FF100" s="55">
        <f t="shared" si="678"/>
        <v>0</v>
      </c>
      <c r="FG100" s="56">
        <f t="shared" si="679"/>
        <v>0</v>
      </c>
      <c r="FH100" s="55">
        <f t="shared" si="680"/>
        <v>0</v>
      </c>
      <c r="FI100" s="56">
        <f t="shared" si="681"/>
        <v>0</v>
      </c>
      <c r="FJ100" s="55">
        <f t="shared" si="682"/>
        <v>0</v>
      </c>
      <c r="FK100" s="56">
        <f t="shared" si="683"/>
        <v>0</v>
      </c>
      <c r="FL100" s="55">
        <f t="shared" si="684"/>
        <v>0</v>
      </c>
      <c r="FM100" s="56">
        <f t="shared" si="685"/>
        <v>0</v>
      </c>
      <c r="FN100" s="55">
        <f t="shared" si="686"/>
        <v>0</v>
      </c>
      <c r="FO100" s="56">
        <f t="shared" si="687"/>
        <v>0</v>
      </c>
      <c r="FP100" s="55">
        <f t="shared" si="688"/>
        <v>0</v>
      </c>
      <c r="FQ100" s="56">
        <f t="shared" si="689"/>
        <v>0</v>
      </c>
      <c r="FR100" s="55"/>
      <c r="FS100" s="56">
        <f t="shared" si="690"/>
        <v>0</v>
      </c>
      <c r="FT100" s="55">
        <f t="shared" si="691"/>
        <v>0</v>
      </c>
      <c r="FU100" s="56">
        <f t="shared" si="692"/>
        <v>0</v>
      </c>
      <c r="FV100" s="55">
        <f t="shared" si="693"/>
        <v>0</v>
      </c>
      <c r="FW100" s="56">
        <f t="shared" si="694"/>
        <v>0</v>
      </c>
      <c r="FX100" s="55">
        <f t="shared" si="695"/>
        <v>0</v>
      </c>
      <c r="FY100" s="56">
        <f t="shared" si="696"/>
        <v>0</v>
      </c>
      <c r="FZ100" s="55">
        <f t="shared" si="697"/>
        <v>0</v>
      </c>
      <c r="GA100" s="56">
        <f t="shared" si="698"/>
        <v>0</v>
      </c>
      <c r="GB100" s="55">
        <f t="shared" si="699"/>
        <v>0</v>
      </c>
      <c r="GC100" s="56">
        <f t="shared" si="700"/>
        <v>0</v>
      </c>
      <c r="GD100" s="56">
        <f t="shared" si="701"/>
        <v>0</v>
      </c>
      <c r="GE100" s="84">
        <f t="shared" si="702"/>
        <v>4.0999999999999996</v>
      </c>
      <c r="GF100" s="84">
        <f t="shared" si="703"/>
        <v>2</v>
      </c>
      <c r="GG100" s="39"/>
      <c r="GH100" s="39"/>
      <c r="GI100" s="39"/>
      <c r="GJ100" s="39"/>
      <c r="GL100" s="8"/>
      <c r="GM100" s="8"/>
      <c r="GN100" s="1"/>
      <c r="GO100" s="9"/>
      <c r="GP100" s="23"/>
      <c r="GQ100" s="4"/>
      <c r="GR100" s="34"/>
    </row>
    <row r="101" spans="1:200" ht="24.95" hidden="1" customHeight="1" x14ac:dyDescent="0.3">
      <c r="A101" s="113"/>
      <c r="B101" s="56"/>
      <c r="C101" s="64"/>
      <c r="D101" s="64"/>
      <c r="E101" s="64"/>
      <c r="F101" s="59"/>
      <c r="G101" s="60"/>
      <c r="H101" s="60"/>
      <c r="I101" s="60"/>
      <c r="J101" s="60"/>
      <c r="K101" s="60"/>
      <c r="L101" s="59"/>
      <c r="M101" s="98"/>
      <c r="N101" s="94"/>
      <c r="O101" s="58"/>
      <c r="P101" s="97"/>
      <c r="Q101" s="58"/>
      <c r="R101" s="97"/>
      <c r="S101" s="58"/>
      <c r="T101" s="97"/>
      <c r="U101" s="58"/>
      <c r="V101" s="97"/>
      <c r="W101" s="58"/>
      <c r="X101" s="58"/>
      <c r="Y101" s="58"/>
      <c r="Z101" s="97"/>
      <c r="AA101" s="58"/>
      <c r="AB101" s="97"/>
      <c r="AC101" s="58"/>
      <c r="AD101" s="97"/>
      <c r="AE101" s="99"/>
      <c r="AF101" s="97"/>
      <c r="AG101" s="58"/>
      <c r="AH101" s="97"/>
      <c r="AI101" s="58"/>
      <c r="AJ101" s="97"/>
      <c r="AK101" s="58"/>
      <c r="AL101" s="97"/>
      <c r="AM101" s="58"/>
      <c r="AN101" s="97"/>
      <c r="AO101" s="58"/>
      <c r="AP101" s="97"/>
      <c r="AQ101" s="58"/>
      <c r="AR101" s="97"/>
      <c r="AS101" s="58"/>
      <c r="AT101" s="97"/>
      <c r="AU101" s="58"/>
      <c r="AV101" s="97"/>
      <c r="AW101" s="58"/>
      <c r="AX101" s="97"/>
      <c r="AY101" s="58"/>
      <c r="AZ101" s="97"/>
      <c r="BA101" s="58"/>
      <c r="BB101" s="97"/>
      <c r="BC101" s="58"/>
      <c r="BD101" s="97"/>
      <c r="BE101" s="58"/>
      <c r="BF101" s="58"/>
      <c r="BG101" s="58">
        <f t="shared" si="652"/>
        <v>0</v>
      </c>
      <c r="BH101" s="58">
        <f t="shared" si="653"/>
        <v>0</v>
      </c>
      <c r="BI101" s="39"/>
      <c r="BJ101" s="39"/>
      <c r="BK101" s="39"/>
      <c r="BL101" s="39"/>
      <c r="BM101" s="113"/>
      <c r="BN101" s="47" t="s">
        <v>118</v>
      </c>
      <c r="BO101" s="48" t="s">
        <v>95</v>
      </c>
      <c r="BP101" s="57" t="s">
        <v>92</v>
      </c>
      <c r="BQ101" s="48" t="s">
        <v>93</v>
      </c>
      <c r="BR101" s="48" t="s">
        <v>141</v>
      </c>
      <c r="BS101" s="57" t="s">
        <v>140</v>
      </c>
      <c r="BT101" s="48">
        <v>45</v>
      </c>
      <c r="BU101" s="48">
        <v>1</v>
      </c>
      <c r="BV101" s="48">
        <v>2</v>
      </c>
      <c r="BW101" s="48">
        <v>4</v>
      </c>
      <c r="BX101" s="47">
        <v>2</v>
      </c>
      <c r="BY101" s="50">
        <v>2</v>
      </c>
      <c r="BZ101" s="51">
        <v>2</v>
      </c>
      <c r="CA101" s="56">
        <v>2</v>
      </c>
      <c r="CB101" s="55"/>
      <c r="CC101" s="56">
        <v>0</v>
      </c>
      <c r="CD101" s="55"/>
      <c r="CE101" s="56">
        <v>0</v>
      </c>
      <c r="CF101" s="55"/>
      <c r="CG101" s="56">
        <v>0</v>
      </c>
      <c r="CH101" s="55"/>
      <c r="CI101" s="56">
        <v>0</v>
      </c>
      <c r="CJ101" s="56">
        <v>0</v>
      </c>
      <c r="CK101" s="56">
        <v>0.6</v>
      </c>
      <c r="CL101" s="55"/>
      <c r="CM101" s="56"/>
      <c r="CN101" s="55"/>
      <c r="CO101" s="56">
        <v>0</v>
      </c>
      <c r="CP101" s="55"/>
      <c r="CQ101" s="63">
        <v>0</v>
      </c>
      <c r="CR101" s="55"/>
      <c r="CS101" s="56">
        <v>0</v>
      </c>
      <c r="CT101" s="55"/>
      <c r="CU101" s="56">
        <v>0</v>
      </c>
      <c r="CV101" s="55"/>
      <c r="CW101" s="56">
        <v>0</v>
      </c>
      <c r="CX101" s="55"/>
      <c r="CY101" s="56">
        <v>0</v>
      </c>
      <c r="CZ101" s="55"/>
      <c r="DA101" s="56">
        <v>0</v>
      </c>
      <c r="DB101" s="55"/>
      <c r="DC101" s="56">
        <v>0</v>
      </c>
      <c r="DD101" s="55"/>
      <c r="DE101" s="56">
        <v>0</v>
      </c>
      <c r="DF101" s="55"/>
      <c r="DG101" s="56">
        <v>0</v>
      </c>
      <c r="DH101" s="55"/>
      <c r="DI101" s="56">
        <v>0</v>
      </c>
      <c r="DJ101" s="55"/>
      <c r="DK101" s="56">
        <v>0</v>
      </c>
      <c r="DL101" s="55"/>
      <c r="DM101" s="56">
        <v>0</v>
      </c>
      <c r="DN101" s="55"/>
      <c r="DO101" s="56">
        <v>0</v>
      </c>
      <c r="DP101" s="55"/>
      <c r="DQ101" s="56"/>
      <c r="DR101" s="56"/>
      <c r="DS101" s="84">
        <f t="shared" si="654"/>
        <v>2.6</v>
      </c>
      <c r="DT101" s="84">
        <f t="shared" si="655"/>
        <v>2</v>
      </c>
      <c r="DU101" s="39"/>
      <c r="DV101" s="39"/>
      <c r="DW101" s="39"/>
      <c r="DX101" s="39"/>
      <c r="DY101" s="113"/>
      <c r="DZ101" s="56"/>
      <c r="EA101" s="64"/>
      <c r="EB101" s="64"/>
      <c r="EC101" s="64"/>
      <c r="ED101" s="59"/>
      <c r="EE101" s="60"/>
      <c r="EF101" s="60"/>
      <c r="EG101" s="60"/>
      <c r="EH101" s="60"/>
      <c r="EI101" s="60"/>
      <c r="EJ101" s="52">
        <f t="shared" si="656"/>
        <v>2</v>
      </c>
      <c r="EK101" s="62">
        <f t="shared" si="657"/>
        <v>2</v>
      </c>
      <c r="EL101" s="51">
        <f t="shared" si="658"/>
        <v>2</v>
      </c>
      <c r="EM101" s="56">
        <f t="shared" si="659"/>
        <v>2</v>
      </c>
      <c r="EN101" s="55">
        <f t="shared" si="660"/>
        <v>0</v>
      </c>
      <c r="EO101" s="56">
        <f t="shared" si="661"/>
        <v>0</v>
      </c>
      <c r="EP101" s="55">
        <f t="shared" si="662"/>
        <v>0</v>
      </c>
      <c r="EQ101" s="56">
        <f t="shared" si="663"/>
        <v>0</v>
      </c>
      <c r="ER101" s="55">
        <f t="shared" si="664"/>
        <v>0</v>
      </c>
      <c r="ES101" s="56">
        <f t="shared" si="665"/>
        <v>0</v>
      </c>
      <c r="ET101" s="55">
        <f t="shared" si="666"/>
        <v>0</v>
      </c>
      <c r="EU101" s="56">
        <f t="shared" si="667"/>
        <v>0</v>
      </c>
      <c r="EV101" s="56">
        <f t="shared" si="668"/>
        <v>0</v>
      </c>
      <c r="EW101" s="56">
        <f t="shared" si="669"/>
        <v>0.6</v>
      </c>
      <c r="EX101" s="55">
        <f t="shared" si="670"/>
        <v>0</v>
      </c>
      <c r="EY101" s="56">
        <f t="shared" si="671"/>
        <v>0</v>
      </c>
      <c r="EZ101" s="55">
        <f t="shared" si="672"/>
        <v>0</v>
      </c>
      <c r="FA101" s="56">
        <f t="shared" si="673"/>
        <v>0</v>
      </c>
      <c r="FB101" s="55">
        <f t="shared" si="674"/>
        <v>0</v>
      </c>
      <c r="FC101" s="63">
        <f t="shared" si="675"/>
        <v>0</v>
      </c>
      <c r="FD101" s="55">
        <f t="shared" si="676"/>
        <v>0</v>
      </c>
      <c r="FE101" s="56">
        <f t="shared" si="677"/>
        <v>0</v>
      </c>
      <c r="FF101" s="55">
        <f t="shared" si="678"/>
        <v>0</v>
      </c>
      <c r="FG101" s="56">
        <f t="shared" si="679"/>
        <v>0</v>
      </c>
      <c r="FH101" s="55">
        <f t="shared" si="680"/>
        <v>0</v>
      </c>
      <c r="FI101" s="56">
        <f t="shared" si="681"/>
        <v>0</v>
      </c>
      <c r="FJ101" s="55">
        <f t="shared" si="682"/>
        <v>0</v>
      </c>
      <c r="FK101" s="56">
        <f t="shared" si="683"/>
        <v>0</v>
      </c>
      <c r="FL101" s="55">
        <f t="shared" si="684"/>
        <v>0</v>
      </c>
      <c r="FM101" s="56">
        <f t="shared" si="685"/>
        <v>0</v>
      </c>
      <c r="FN101" s="55">
        <f t="shared" si="686"/>
        <v>0</v>
      </c>
      <c r="FO101" s="56">
        <f t="shared" si="687"/>
        <v>0</v>
      </c>
      <c r="FP101" s="55">
        <f t="shared" si="688"/>
        <v>0</v>
      </c>
      <c r="FQ101" s="56">
        <f t="shared" si="689"/>
        <v>0</v>
      </c>
      <c r="FR101" s="55"/>
      <c r="FS101" s="56">
        <f t="shared" si="690"/>
        <v>0</v>
      </c>
      <c r="FT101" s="55">
        <f t="shared" si="691"/>
        <v>0</v>
      </c>
      <c r="FU101" s="56">
        <f t="shared" si="692"/>
        <v>0</v>
      </c>
      <c r="FV101" s="55">
        <f t="shared" si="693"/>
        <v>0</v>
      </c>
      <c r="FW101" s="56">
        <f t="shared" si="694"/>
        <v>0</v>
      </c>
      <c r="FX101" s="55">
        <f t="shared" si="695"/>
        <v>0</v>
      </c>
      <c r="FY101" s="56">
        <f t="shared" si="696"/>
        <v>0</v>
      </c>
      <c r="FZ101" s="55">
        <f t="shared" si="697"/>
        <v>0</v>
      </c>
      <c r="GA101" s="56">
        <f t="shared" si="698"/>
        <v>0</v>
      </c>
      <c r="GB101" s="55">
        <f t="shared" si="699"/>
        <v>0</v>
      </c>
      <c r="GC101" s="56">
        <f t="shared" si="700"/>
        <v>0</v>
      </c>
      <c r="GD101" s="56">
        <f t="shared" si="701"/>
        <v>0</v>
      </c>
      <c r="GE101" s="84">
        <f t="shared" si="702"/>
        <v>2.6</v>
      </c>
      <c r="GF101" s="84">
        <f t="shared" si="703"/>
        <v>2</v>
      </c>
      <c r="GG101" s="39"/>
      <c r="GH101" s="39"/>
      <c r="GI101" s="39"/>
      <c r="GJ101" s="39"/>
      <c r="GL101" s="8"/>
      <c r="GM101" s="8"/>
      <c r="GN101" s="1"/>
      <c r="GO101" s="9"/>
      <c r="GP101" s="23"/>
      <c r="GQ101" s="4"/>
      <c r="GR101" s="34"/>
    </row>
    <row r="102" spans="1:200" ht="24.95" hidden="1" customHeight="1" x14ac:dyDescent="0.3">
      <c r="A102" s="113"/>
      <c r="B102" s="56"/>
      <c r="C102" s="58"/>
      <c r="D102" s="58"/>
      <c r="E102" s="58"/>
      <c r="F102" s="59"/>
      <c r="G102" s="59"/>
      <c r="H102" s="60"/>
      <c r="I102" s="60"/>
      <c r="J102" s="60"/>
      <c r="K102" s="60"/>
      <c r="L102" s="59"/>
      <c r="M102" s="98">
        <f t="shared" ref="M102:M109" si="705">SUM(N102+P102+T102+V102+AR102*2)</f>
        <v>0</v>
      </c>
      <c r="N102" s="94"/>
      <c r="O102" s="58"/>
      <c r="P102" s="97"/>
      <c r="Q102" s="58"/>
      <c r="R102" s="97"/>
      <c r="S102" s="58"/>
      <c r="T102" s="97"/>
      <c r="U102" s="58"/>
      <c r="V102" s="97"/>
      <c r="W102" s="58"/>
      <c r="X102" s="58"/>
      <c r="Y102" s="58"/>
      <c r="Z102" s="97"/>
      <c r="AA102" s="58"/>
      <c r="AB102" s="97"/>
      <c r="AC102" s="58"/>
      <c r="AD102" s="97"/>
      <c r="AE102" s="99"/>
      <c r="AF102" s="97"/>
      <c r="AG102" s="58"/>
      <c r="AH102" s="97"/>
      <c r="AI102" s="58"/>
      <c r="AJ102" s="97"/>
      <c r="AK102" s="58"/>
      <c r="AL102" s="97"/>
      <c r="AM102" s="58"/>
      <c r="AN102" s="97"/>
      <c r="AO102" s="58"/>
      <c r="AP102" s="97"/>
      <c r="AQ102" s="58"/>
      <c r="AR102" s="97"/>
      <c r="AS102" s="58"/>
      <c r="AT102" s="97"/>
      <c r="AU102" s="58"/>
      <c r="AV102" s="97"/>
      <c r="AW102" s="58"/>
      <c r="AX102" s="97"/>
      <c r="AY102" s="58"/>
      <c r="AZ102" s="97"/>
      <c r="BA102" s="58"/>
      <c r="BB102" s="97"/>
      <c r="BC102" s="58"/>
      <c r="BD102" s="97"/>
      <c r="BE102" s="58"/>
      <c r="BF102" s="58"/>
      <c r="BG102" s="58">
        <f t="shared" si="602"/>
        <v>0</v>
      </c>
      <c r="BH102" s="58">
        <f t="shared" si="603"/>
        <v>0</v>
      </c>
      <c r="BI102" s="39"/>
      <c r="BJ102" s="39"/>
      <c r="BK102" s="39"/>
      <c r="BL102" s="39"/>
      <c r="BM102" s="113"/>
      <c r="BN102" s="47" t="s">
        <v>118</v>
      </c>
      <c r="BO102" s="57" t="s">
        <v>137</v>
      </c>
      <c r="BP102" s="57" t="s">
        <v>92</v>
      </c>
      <c r="BQ102" s="48" t="s">
        <v>93</v>
      </c>
      <c r="BR102" s="48" t="s">
        <v>142</v>
      </c>
      <c r="BS102" s="48" t="s">
        <v>111</v>
      </c>
      <c r="BT102" s="48">
        <v>45</v>
      </c>
      <c r="BU102" s="48">
        <v>1</v>
      </c>
      <c r="BV102" s="48">
        <v>2</v>
      </c>
      <c r="BW102" s="48">
        <v>4</v>
      </c>
      <c r="BX102" s="47">
        <v>2</v>
      </c>
      <c r="BY102" s="50">
        <v>2</v>
      </c>
      <c r="BZ102" s="51">
        <v>2</v>
      </c>
      <c r="CA102" s="56">
        <v>2</v>
      </c>
      <c r="CB102" s="55"/>
      <c r="CC102" s="56">
        <v>0</v>
      </c>
      <c r="CD102" s="55"/>
      <c r="CE102" s="56">
        <v>0</v>
      </c>
      <c r="CF102" s="55"/>
      <c r="CG102" s="56">
        <v>0</v>
      </c>
      <c r="CH102" s="55"/>
      <c r="CI102" s="56">
        <v>0</v>
      </c>
      <c r="CJ102" s="56">
        <v>0</v>
      </c>
      <c r="CK102" s="56">
        <v>0.6</v>
      </c>
      <c r="CL102" s="55"/>
      <c r="CM102" s="56"/>
      <c r="CN102" s="55"/>
      <c r="CO102" s="56">
        <v>0</v>
      </c>
      <c r="CP102" s="55"/>
      <c r="CQ102" s="63">
        <v>0</v>
      </c>
      <c r="CR102" s="55"/>
      <c r="CS102" s="56">
        <v>0</v>
      </c>
      <c r="CT102" s="55"/>
      <c r="CU102" s="56">
        <v>0</v>
      </c>
      <c r="CV102" s="55"/>
      <c r="CW102" s="56">
        <v>0</v>
      </c>
      <c r="CX102" s="55"/>
      <c r="CY102" s="56">
        <v>0</v>
      </c>
      <c r="CZ102" s="55"/>
      <c r="DA102" s="56">
        <v>0</v>
      </c>
      <c r="DB102" s="55"/>
      <c r="DC102" s="56">
        <v>0</v>
      </c>
      <c r="DD102" s="55"/>
      <c r="DE102" s="56">
        <v>0</v>
      </c>
      <c r="DF102" s="55"/>
      <c r="DG102" s="56">
        <v>0</v>
      </c>
      <c r="DH102" s="55"/>
      <c r="DI102" s="56">
        <v>0</v>
      </c>
      <c r="DJ102" s="55"/>
      <c r="DK102" s="56">
        <v>0</v>
      </c>
      <c r="DL102" s="55"/>
      <c r="DM102" s="56">
        <v>0</v>
      </c>
      <c r="DN102" s="55"/>
      <c r="DO102" s="56">
        <v>0</v>
      </c>
      <c r="DP102" s="55"/>
      <c r="DQ102" s="56"/>
      <c r="DR102" s="56"/>
      <c r="DS102" s="84">
        <f t="shared" si="604"/>
        <v>2.6</v>
      </c>
      <c r="DT102" s="84">
        <f t="shared" si="605"/>
        <v>2</v>
      </c>
      <c r="DU102" s="39"/>
      <c r="DV102" s="39"/>
      <c r="DW102" s="39"/>
      <c r="DX102" s="39"/>
      <c r="DY102" s="113"/>
      <c r="DZ102" s="56"/>
      <c r="EA102" s="58"/>
      <c r="EB102" s="58"/>
      <c r="EC102" s="58"/>
      <c r="ED102" s="59"/>
      <c r="EE102" s="59"/>
      <c r="EF102" s="60"/>
      <c r="EG102" s="60"/>
      <c r="EH102" s="60"/>
      <c r="EI102" s="60"/>
      <c r="EJ102" s="52">
        <f t="shared" si="606"/>
        <v>2</v>
      </c>
      <c r="EK102" s="62">
        <f t="shared" si="606"/>
        <v>2</v>
      </c>
      <c r="EL102" s="51">
        <f t="shared" si="607"/>
        <v>2</v>
      </c>
      <c r="EM102" s="56">
        <f t="shared" si="608"/>
        <v>2</v>
      </c>
      <c r="EN102" s="55">
        <f t="shared" si="609"/>
        <v>0</v>
      </c>
      <c r="EO102" s="56">
        <f t="shared" si="610"/>
        <v>0</v>
      </c>
      <c r="EP102" s="55">
        <f t="shared" si="611"/>
        <v>0</v>
      </c>
      <c r="EQ102" s="56">
        <f t="shared" si="612"/>
        <v>0</v>
      </c>
      <c r="ER102" s="55">
        <f t="shared" si="613"/>
        <v>0</v>
      </c>
      <c r="ES102" s="56">
        <f t="shared" si="614"/>
        <v>0</v>
      </c>
      <c r="ET102" s="55">
        <f t="shared" si="615"/>
        <v>0</v>
      </c>
      <c r="EU102" s="56">
        <f t="shared" si="616"/>
        <v>0</v>
      </c>
      <c r="EV102" s="56">
        <f t="shared" si="617"/>
        <v>0</v>
      </c>
      <c r="EW102" s="56">
        <f t="shared" si="618"/>
        <v>0.6</v>
      </c>
      <c r="EX102" s="55">
        <f t="shared" si="619"/>
        <v>0</v>
      </c>
      <c r="EY102" s="56">
        <f t="shared" si="620"/>
        <v>0</v>
      </c>
      <c r="EZ102" s="55">
        <f t="shared" si="621"/>
        <v>0</v>
      </c>
      <c r="FA102" s="56">
        <f t="shared" si="622"/>
        <v>0</v>
      </c>
      <c r="FB102" s="55">
        <f t="shared" si="623"/>
        <v>0</v>
      </c>
      <c r="FC102" s="63">
        <f t="shared" si="624"/>
        <v>0</v>
      </c>
      <c r="FD102" s="55">
        <f t="shared" si="625"/>
        <v>0</v>
      </c>
      <c r="FE102" s="56">
        <f t="shared" si="626"/>
        <v>0</v>
      </c>
      <c r="FF102" s="55">
        <f t="shared" si="627"/>
        <v>0</v>
      </c>
      <c r="FG102" s="56">
        <f t="shared" si="628"/>
        <v>0</v>
      </c>
      <c r="FH102" s="55">
        <f t="shared" si="629"/>
        <v>0</v>
      </c>
      <c r="FI102" s="56">
        <f t="shared" si="630"/>
        <v>0</v>
      </c>
      <c r="FJ102" s="55">
        <f t="shared" si="631"/>
        <v>0</v>
      </c>
      <c r="FK102" s="56">
        <f t="shared" si="632"/>
        <v>0</v>
      </c>
      <c r="FL102" s="55">
        <f t="shared" si="633"/>
        <v>0</v>
      </c>
      <c r="FM102" s="56">
        <f t="shared" si="634"/>
        <v>0</v>
      </c>
      <c r="FN102" s="55">
        <f t="shared" si="635"/>
        <v>0</v>
      </c>
      <c r="FO102" s="56">
        <f t="shared" si="636"/>
        <v>0</v>
      </c>
      <c r="FP102" s="55">
        <f t="shared" si="637"/>
        <v>0</v>
      </c>
      <c r="FQ102" s="56">
        <f t="shared" si="638"/>
        <v>0</v>
      </c>
      <c r="FR102" s="55"/>
      <c r="FS102" s="56">
        <f t="shared" si="638"/>
        <v>0</v>
      </c>
      <c r="FT102" s="55">
        <f t="shared" si="639"/>
        <v>0</v>
      </c>
      <c r="FU102" s="56">
        <f t="shared" si="640"/>
        <v>0</v>
      </c>
      <c r="FV102" s="55">
        <f t="shared" si="641"/>
        <v>0</v>
      </c>
      <c r="FW102" s="56">
        <f t="shared" si="642"/>
        <v>0</v>
      </c>
      <c r="FX102" s="55">
        <f t="shared" si="643"/>
        <v>0</v>
      </c>
      <c r="FY102" s="56">
        <f t="shared" si="644"/>
        <v>0</v>
      </c>
      <c r="FZ102" s="55">
        <f t="shared" si="645"/>
        <v>0</v>
      </c>
      <c r="GA102" s="56">
        <f t="shared" si="646"/>
        <v>0</v>
      </c>
      <c r="GB102" s="55">
        <f t="shared" si="647"/>
        <v>0</v>
      </c>
      <c r="GC102" s="56">
        <f t="shared" si="648"/>
        <v>0</v>
      </c>
      <c r="GD102" s="56">
        <f t="shared" si="649"/>
        <v>0</v>
      </c>
      <c r="GE102" s="84">
        <f t="shared" si="650"/>
        <v>2.6</v>
      </c>
      <c r="GF102" s="84">
        <f t="shared" si="651"/>
        <v>2</v>
      </c>
      <c r="GG102" s="39"/>
      <c r="GH102" s="39"/>
      <c r="GI102" s="39"/>
      <c r="GJ102" s="39"/>
      <c r="GL102" s="8"/>
      <c r="GM102" s="8"/>
      <c r="GN102" s="1"/>
      <c r="GO102" s="9"/>
      <c r="GP102" s="23"/>
      <c r="GQ102" s="4"/>
      <c r="GR102" s="34"/>
    </row>
    <row r="103" spans="1:200" ht="24.95" hidden="1" customHeight="1" x14ac:dyDescent="0.3">
      <c r="A103" s="113"/>
      <c r="B103" s="56"/>
      <c r="C103" s="64"/>
      <c r="D103" s="64"/>
      <c r="E103" s="64"/>
      <c r="F103" s="58"/>
      <c r="G103" s="60"/>
      <c r="H103" s="60"/>
      <c r="I103" s="60"/>
      <c r="J103" s="60"/>
      <c r="K103" s="60"/>
      <c r="L103" s="59"/>
      <c r="M103" s="98">
        <f t="shared" si="705"/>
        <v>0</v>
      </c>
      <c r="N103" s="94"/>
      <c r="O103" s="58"/>
      <c r="P103" s="97"/>
      <c r="Q103" s="58"/>
      <c r="R103" s="97"/>
      <c r="S103" s="58"/>
      <c r="T103" s="97"/>
      <c r="U103" s="58"/>
      <c r="V103" s="97"/>
      <c r="W103" s="58"/>
      <c r="X103" s="58"/>
      <c r="Y103" s="58"/>
      <c r="Z103" s="97"/>
      <c r="AA103" s="58"/>
      <c r="AB103" s="97"/>
      <c r="AC103" s="58"/>
      <c r="AD103" s="97"/>
      <c r="AE103" s="99"/>
      <c r="AF103" s="97"/>
      <c r="AG103" s="58"/>
      <c r="AH103" s="97"/>
      <c r="AI103" s="58"/>
      <c r="AJ103" s="97"/>
      <c r="AK103" s="58"/>
      <c r="AL103" s="97"/>
      <c r="AM103" s="58"/>
      <c r="AN103" s="97"/>
      <c r="AO103" s="58"/>
      <c r="AP103" s="97"/>
      <c r="AQ103" s="58"/>
      <c r="AR103" s="97"/>
      <c r="AS103" s="58"/>
      <c r="AT103" s="97"/>
      <c r="AU103" s="58"/>
      <c r="AV103" s="97"/>
      <c r="AW103" s="58"/>
      <c r="AX103" s="97"/>
      <c r="AY103" s="58"/>
      <c r="AZ103" s="97"/>
      <c r="BA103" s="58"/>
      <c r="BB103" s="97"/>
      <c r="BC103" s="58"/>
      <c r="BD103" s="97"/>
      <c r="BE103" s="58"/>
      <c r="BF103" s="58"/>
      <c r="BG103" s="58">
        <f t="shared" si="602"/>
        <v>0</v>
      </c>
      <c r="BH103" s="58">
        <f t="shared" si="603"/>
        <v>0</v>
      </c>
      <c r="BI103" s="39"/>
      <c r="BJ103" s="39"/>
      <c r="BK103" s="39"/>
      <c r="BL103" s="39"/>
      <c r="BM103" s="113"/>
      <c r="BN103" s="47" t="s">
        <v>90</v>
      </c>
      <c r="BO103" s="48" t="s">
        <v>98</v>
      </c>
      <c r="BP103" s="57" t="s">
        <v>80</v>
      </c>
      <c r="BQ103" s="57" t="s">
        <v>107</v>
      </c>
      <c r="BR103" s="48" t="s">
        <v>143</v>
      </c>
      <c r="BS103" s="57">
        <v>4</v>
      </c>
      <c r="BT103" s="48">
        <v>9</v>
      </c>
      <c r="BU103" s="48"/>
      <c r="BV103" s="48"/>
      <c r="BW103" s="48">
        <v>4</v>
      </c>
      <c r="BX103" s="47">
        <v>40</v>
      </c>
      <c r="BY103" s="50">
        <v>40</v>
      </c>
      <c r="BZ103" s="51">
        <v>20</v>
      </c>
      <c r="CA103" s="56">
        <v>0</v>
      </c>
      <c r="CB103" s="55">
        <v>0</v>
      </c>
      <c r="CC103" s="56">
        <v>0</v>
      </c>
      <c r="CD103" s="55">
        <v>20</v>
      </c>
      <c r="CE103" s="56">
        <v>0</v>
      </c>
      <c r="CF103" s="55"/>
      <c r="CG103" s="56">
        <v>0</v>
      </c>
      <c r="CH103" s="55"/>
      <c r="CI103" s="56">
        <v>0</v>
      </c>
      <c r="CJ103" s="56">
        <v>0</v>
      </c>
      <c r="CK103" s="56">
        <v>0</v>
      </c>
      <c r="CL103" s="55"/>
      <c r="CM103" s="56"/>
      <c r="CN103" s="55"/>
      <c r="CO103" s="56">
        <v>0</v>
      </c>
      <c r="CP103" s="55"/>
      <c r="CQ103" s="63">
        <v>0</v>
      </c>
      <c r="CR103" s="55"/>
      <c r="CS103" s="56">
        <v>0</v>
      </c>
      <c r="CT103" s="55"/>
      <c r="CU103" s="56">
        <v>0</v>
      </c>
      <c r="CV103" s="55"/>
      <c r="CW103" s="56">
        <v>0</v>
      </c>
      <c r="CX103" s="55">
        <v>1</v>
      </c>
      <c r="CY103" s="56">
        <v>18</v>
      </c>
      <c r="CZ103" s="55"/>
      <c r="DA103" s="56">
        <v>0</v>
      </c>
      <c r="DB103" s="55"/>
      <c r="DC103" s="56">
        <v>0</v>
      </c>
      <c r="DD103" s="55">
        <v>1</v>
      </c>
      <c r="DE103" s="56">
        <v>0</v>
      </c>
      <c r="DF103" s="55"/>
      <c r="DG103" s="56">
        <v>0</v>
      </c>
      <c r="DH103" s="55"/>
      <c r="DI103" s="56">
        <v>0</v>
      </c>
      <c r="DJ103" s="55"/>
      <c r="DK103" s="56">
        <v>0</v>
      </c>
      <c r="DL103" s="55"/>
      <c r="DM103" s="56">
        <v>0</v>
      </c>
      <c r="DN103" s="55"/>
      <c r="DO103" s="56">
        <v>0</v>
      </c>
      <c r="DP103" s="55"/>
      <c r="DQ103" s="56"/>
      <c r="DR103" s="56"/>
      <c r="DS103" s="84">
        <f t="shared" si="604"/>
        <v>18</v>
      </c>
      <c r="DT103" s="84">
        <f t="shared" si="605"/>
        <v>0</v>
      </c>
      <c r="DU103" s="39"/>
      <c r="DV103" s="39"/>
      <c r="DW103" s="39"/>
      <c r="DX103" s="39"/>
      <c r="DY103" s="113"/>
      <c r="DZ103" s="56"/>
      <c r="EA103" s="64"/>
      <c r="EB103" s="64"/>
      <c r="EC103" s="64"/>
      <c r="ED103" s="58"/>
      <c r="EE103" s="60"/>
      <c r="EF103" s="60"/>
      <c r="EG103" s="60"/>
      <c r="EH103" s="60"/>
      <c r="EI103" s="60"/>
      <c r="EJ103" s="52">
        <f t="shared" si="606"/>
        <v>40</v>
      </c>
      <c r="EK103" s="62">
        <f t="shared" si="606"/>
        <v>40</v>
      </c>
      <c r="EL103" s="51">
        <f t="shared" si="607"/>
        <v>20</v>
      </c>
      <c r="EM103" s="56">
        <f t="shared" si="608"/>
        <v>0</v>
      </c>
      <c r="EN103" s="55">
        <f t="shared" si="609"/>
        <v>0</v>
      </c>
      <c r="EO103" s="56">
        <f t="shared" si="610"/>
        <v>0</v>
      </c>
      <c r="EP103" s="55">
        <f t="shared" si="611"/>
        <v>20</v>
      </c>
      <c r="EQ103" s="56">
        <f t="shared" si="612"/>
        <v>0</v>
      </c>
      <c r="ER103" s="55">
        <f t="shared" si="613"/>
        <v>0</v>
      </c>
      <c r="ES103" s="56">
        <f t="shared" si="614"/>
        <v>0</v>
      </c>
      <c r="ET103" s="55">
        <f t="shared" si="615"/>
        <v>0</v>
      </c>
      <c r="EU103" s="56">
        <f t="shared" si="616"/>
        <v>0</v>
      </c>
      <c r="EV103" s="56">
        <f t="shared" si="617"/>
        <v>0</v>
      </c>
      <c r="EW103" s="56">
        <f t="shared" si="618"/>
        <v>0</v>
      </c>
      <c r="EX103" s="55">
        <f t="shared" si="619"/>
        <v>0</v>
      </c>
      <c r="EY103" s="56">
        <f t="shared" si="620"/>
        <v>0</v>
      </c>
      <c r="EZ103" s="55">
        <f t="shared" si="621"/>
        <v>0</v>
      </c>
      <c r="FA103" s="56">
        <f t="shared" si="622"/>
        <v>0</v>
      </c>
      <c r="FB103" s="55">
        <f t="shared" si="623"/>
        <v>0</v>
      </c>
      <c r="FC103" s="63">
        <f t="shared" si="624"/>
        <v>0</v>
      </c>
      <c r="FD103" s="55">
        <f t="shared" si="625"/>
        <v>0</v>
      </c>
      <c r="FE103" s="56">
        <f t="shared" si="626"/>
        <v>0</v>
      </c>
      <c r="FF103" s="55">
        <f t="shared" si="627"/>
        <v>0</v>
      </c>
      <c r="FG103" s="56">
        <f t="shared" si="628"/>
        <v>0</v>
      </c>
      <c r="FH103" s="55">
        <f t="shared" si="629"/>
        <v>0</v>
      </c>
      <c r="FI103" s="56">
        <f t="shared" si="630"/>
        <v>0</v>
      </c>
      <c r="FJ103" s="55">
        <f t="shared" si="631"/>
        <v>1</v>
      </c>
      <c r="FK103" s="56">
        <f t="shared" si="632"/>
        <v>18</v>
      </c>
      <c r="FL103" s="55">
        <f t="shared" si="633"/>
        <v>0</v>
      </c>
      <c r="FM103" s="56">
        <f t="shared" si="634"/>
        <v>0</v>
      </c>
      <c r="FN103" s="55">
        <f t="shared" si="635"/>
        <v>0</v>
      </c>
      <c r="FO103" s="56">
        <f t="shared" si="636"/>
        <v>0</v>
      </c>
      <c r="FP103" s="55">
        <f t="shared" si="637"/>
        <v>1</v>
      </c>
      <c r="FQ103" s="56">
        <f t="shared" si="638"/>
        <v>0</v>
      </c>
      <c r="FR103" s="55"/>
      <c r="FS103" s="56">
        <f t="shared" si="638"/>
        <v>0</v>
      </c>
      <c r="FT103" s="55">
        <f t="shared" si="639"/>
        <v>0</v>
      </c>
      <c r="FU103" s="56">
        <f t="shared" si="640"/>
        <v>0</v>
      </c>
      <c r="FV103" s="55">
        <f t="shared" si="641"/>
        <v>0</v>
      </c>
      <c r="FW103" s="56">
        <f t="shared" si="642"/>
        <v>0</v>
      </c>
      <c r="FX103" s="55">
        <f t="shared" si="643"/>
        <v>0</v>
      </c>
      <c r="FY103" s="56">
        <f t="shared" si="644"/>
        <v>0</v>
      </c>
      <c r="FZ103" s="55">
        <f t="shared" si="645"/>
        <v>0</v>
      </c>
      <c r="GA103" s="56">
        <f t="shared" si="646"/>
        <v>0</v>
      </c>
      <c r="GB103" s="55">
        <f t="shared" si="647"/>
        <v>0</v>
      </c>
      <c r="GC103" s="56">
        <f t="shared" si="648"/>
        <v>0</v>
      </c>
      <c r="GD103" s="56">
        <f t="shared" si="649"/>
        <v>0</v>
      </c>
      <c r="GE103" s="84">
        <f t="shared" si="650"/>
        <v>18</v>
      </c>
      <c r="GF103" s="84">
        <f t="shared" si="651"/>
        <v>0</v>
      </c>
      <c r="GG103" s="39"/>
      <c r="GH103" s="39"/>
      <c r="GI103" s="39"/>
      <c r="GJ103" s="39"/>
      <c r="GL103" s="8"/>
      <c r="GM103" s="8"/>
      <c r="GN103" s="1"/>
      <c r="GO103" s="9"/>
      <c r="GP103" s="23"/>
      <c r="GQ103" s="4"/>
      <c r="GR103" s="34"/>
    </row>
    <row r="104" spans="1:200" ht="24.95" hidden="1" customHeight="1" x14ac:dyDescent="0.3">
      <c r="A104" s="113"/>
      <c r="B104" s="56"/>
      <c r="C104" s="64"/>
      <c r="D104" s="64"/>
      <c r="E104" s="64"/>
      <c r="F104" s="59"/>
      <c r="G104" s="60"/>
      <c r="H104" s="60"/>
      <c r="I104" s="60"/>
      <c r="J104" s="60"/>
      <c r="K104" s="60"/>
      <c r="L104" s="59"/>
      <c r="M104" s="98">
        <f t="shared" si="705"/>
        <v>0</v>
      </c>
      <c r="N104" s="94"/>
      <c r="O104" s="58"/>
      <c r="P104" s="97"/>
      <c r="Q104" s="58"/>
      <c r="R104" s="97"/>
      <c r="S104" s="58"/>
      <c r="T104" s="97"/>
      <c r="U104" s="58"/>
      <c r="V104" s="97"/>
      <c r="W104" s="58"/>
      <c r="X104" s="58"/>
      <c r="Y104" s="58"/>
      <c r="Z104" s="97"/>
      <c r="AA104" s="58"/>
      <c r="AB104" s="97"/>
      <c r="AC104" s="58"/>
      <c r="AD104" s="97"/>
      <c r="AE104" s="99"/>
      <c r="AF104" s="97"/>
      <c r="AG104" s="58"/>
      <c r="AH104" s="97"/>
      <c r="AI104" s="58"/>
      <c r="AJ104" s="97"/>
      <c r="AK104" s="58"/>
      <c r="AL104" s="97"/>
      <c r="AM104" s="58"/>
      <c r="AN104" s="97"/>
      <c r="AO104" s="58"/>
      <c r="AP104" s="97"/>
      <c r="AQ104" s="58"/>
      <c r="AR104" s="97"/>
      <c r="AS104" s="58"/>
      <c r="AT104" s="97"/>
      <c r="AU104" s="58"/>
      <c r="AV104" s="97"/>
      <c r="AW104" s="58"/>
      <c r="AX104" s="97"/>
      <c r="AY104" s="58"/>
      <c r="AZ104" s="97"/>
      <c r="BA104" s="58"/>
      <c r="BB104" s="97"/>
      <c r="BC104" s="58"/>
      <c r="BD104" s="97"/>
      <c r="BE104" s="58"/>
      <c r="BF104" s="58"/>
      <c r="BG104" s="58">
        <f t="shared" si="602"/>
        <v>0</v>
      </c>
      <c r="BH104" s="58">
        <f t="shared" si="603"/>
        <v>0</v>
      </c>
      <c r="BI104" s="39"/>
      <c r="BJ104" s="39"/>
      <c r="BK104" s="39"/>
      <c r="BL104" s="39"/>
      <c r="BM104" s="113"/>
      <c r="BN104" s="47" t="s">
        <v>90</v>
      </c>
      <c r="BO104" s="48" t="s">
        <v>98</v>
      </c>
      <c r="BP104" s="57" t="s">
        <v>80</v>
      </c>
      <c r="BQ104" s="57" t="s">
        <v>107</v>
      </c>
      <c r="BR104" s="48" t="s">
        <v>117</v>
      </c>
      <c r="BS104" s="57">
        <v>4</v>
      </c>
      <c r="BT104" s="48">
        <v>10</v>
      </c>
      <c r="BU104" s="48"/>
      <c r="BV104" s="48"/>
      <c r="BW104" s="48">
        <v>4</v>
      </c>
      <c r="BX104" s="47">
        <v>40</v>
      </c>
      <c r="BY104" s="50">
        <v>40</v>
      </c>
      <c r="BZ104" s="51">
        <v>20</v>
      </c>
      <c r="CA104" s="56">
        <v>0</v>
      </c>
      <c r="CB104" s="55">
        <v>0</v>
      </c>
      <c r="CC104" s="56">
        <v>0</v>
      </c>
      <c r="CD104" s="55">
        <v>20</v>
      </c>
      <c r="CE104" s="56">
        <v>0</v>
      </c>
      <c r="CF104" s="55"/>
      <c r="CG104" s="56">
        <v>0</v>
      </c>
      <c r="CH104" s="55"/>
      <c r="CI104" s="56">
        <v>0</v>
      </c>
      <c r="CJ104" s="56">
        <v>0</v>
      </c>
      <c r="CK104" s="56">
        <v>0</v>
      </c>
      <c r="CL104" s="55"/>
      <c r="CM104" s="56"/>
      <c r="CN104" s="55"/>
      <c r="CO104" s="56">
        <v>0</v>
      </c>
      <c r="CP104" s="55"/>
      <c r="CQ104" s="63">
        <v>0</v>
      </c>
      <c r="CR104" s="55"/>
      <c r="CS104" s="56">
        <v>0</v>
      </c>
      <c r="CT104" s="55"/>
      <c r="CU104" s="56">
        <v>0</v>
      </c>
      <c r="CV104" s="55"/>
      <c r="CW104" s="56">
        <v>0</v>
      </c>
      <c r="CX104" s="55">
        <v>1</v>
      </c>
      <c r="CY104" s="56">
        <v>20</v>
      </c>
      <c r="CZ104" s="55"/>
      <c r="DA104" s="56">
        <v>0</v>
      </c>
      <c r="DB104" s="55"/>
      <c r="DC104" s="56">
        <v>0</v>
      </c>
      <c r="DD104" s="55">
        <v>1</v>
      </c>
      <c r="DE104" s="56">
        <v>0</v>
      </c>
      <c r="DF104" s="55"/>
      <c r="DG104" s="56">
        <v>0</v>
      </c>
      <c r="DH104" s="55"/>
      <c r="DI104" s="56">
        <v>0</v>
      </c>
      <c r="DJ104" s="55"/>
      <c r="DK104" s="56">
        <v>0</v>
      </c>
      <c r="DL104" s="55"/>
      <c r="DM104" s="56">
        <v>0</v>
      </c>
      <c r="DN104" s="55"/>
      <c r="DO104" s="56">
        <v>0</v>
      </c>
      <c r="DP104" s="55"/>
      <c r="DQ104" s="56"/>
      <c r="DR104" s="56"/>
      <c r="DS104" s="84">
        <f t="shared" si="604"/>
        <v>20</v>
      </c>
      <c r="DT104" s="84">
        <f t="shared" si="605"/>
        <v>0</v>
      </c>
      <c r="DU104" s="39"/>
      <c r="DV104" s="39"/>
      <c r="DW104" s="39"/>
      <c r="DX104" s="39"/>
      <c r="DY104" s="113"/>
      <c r="DZ104" s="56"/>
      <c r="EA104" s="64"/>
      <c r="EB104" s="64"/>
      <c r="EC104" s="64"/>
      <c r="ED104" s="59"/>
      <c r="EE104" s="60"/>
      <c r="EF104" s="60"/>
      <c r="EG104" s="60"/>
      <c r="EH104" s="60"/>
      <c r="EI104" s="60"/>
      <c r="EJ104" s="52">
        <f t="shared" si="606"/>
        <v>40</v>
      </c>
      <c r="EK104" s="62">
        <f t="shared" si="606"/>
        <v>40</v>
      </c>
      <c r="EL104" s="51">
        <f t="shared" si="607"/>
        <v>20</v>
      </c>
      <c r="EM104" s="56">
        <f t="shared" si="608"/>
        <v>0</v>
      </c>
      <c r="EN104" s="55">
        <f t="shared" si="609"/>
        <v>0</v>
      </c>
      <c r="EO104" s="56">
        <f t="shared" si="610"/>
        <v>0</v>
      </c>
      <c r="EP104" s="55">
        <f t="shared" si="611"/>
        <v>20</v>
      </c>
      <c r="EQ104" s="56">
        <f t="shared" si="612"/>
        <v>0</v>
      </c>
      <c r="ER104" s="55">
        <f t="shared" si="613"/>
        <v>0</v>
      </c>
      <c r="ES104" s="56">
        <f t="shared" si="614"/>
        <v>0</v>
      </c>
      <c r="ET104" s="55">
        <f t="shared" si="615"/>
        <v>0</v>
      </c>
      <c r="EU104" s="56">
        <f t="shared" si="616"/>
        <v>0</v>
      </c>
      <c r="EV104" s="56">
        <f t="shared" si="617"/>
        <v>0</v>
      </c>
      <c r="EW104" s="56">
        <f t="shared" si="618"/>
        <v>0</v>
      </c>
      <c r="EX104" s="55">
        <f t="shared" si="619"/>
        <v>0</v>
      </c>
      <c r="EY104" s="56">
        <f t="shared" si="620"/>
        <v>0</v>
      </c>
      <c r="EZ104" s="55">
        <f t="shared" si="621"/>
        <v>0</v>
      </c>
      <c r="FA104" s="56">
        <f t="shared" si="622"/>
        <v>0</v>
      </c>
      <c r="FB104" s="55">
        <f t="shared" si="623"/>
        <v>0</v>
      </c>
      <c r="FC104" s="63">
        <f t="shared" si="624"/>
        <v>0</v>
      </c>
      <c r="FD104" s="55">
        <f t="shared" si="625"/>
        <v>0</v>
      </c>
      <c r="FE104" s="56">
        <f t="shared" si="626"/>
        <v>0</v>
      </c>
      <c r="FF104" s="55">
        <f t="shared" si="627"/>
        <v>0</v>
      </c>
      <c r="FG104" s="56">
        <f t="shared" si="628"/>
        <v>0</v>
      </c>
      <c r="FH104" s="55">
        <f t="shared" si="629"/>
        <v>0</v>
      </c>
      <c r="FI104" s="56">
        <f t="shared" si="630"/>
        <v>0</v>
      </c>
      <c r="FJ104" s="55">
        <f t="shared" si="631"/>
        <v>1</v>
      </c>
      <c r="FK104" s="56">
        <f t="shared" si="632"/>
        <v>20</v>
      </c>
      <c r="FL104" s="55">
        <f t="shared" si="633"/>
        <v>0</v>
      </c>
      <c r="FM104" s="56">
        <f t="shared" si="634"/>
        <v>0</v>
      </c>
      <c r="FN104" s="55">
        <f t="shared" si="635"/>
        <v>0</v>
      </c>
      <c r="FO104" s="56">
        <f t="shared" si="636"/>
        <v>0</v>
      </c>
      <c r="FP104" s="55">
        <f t="shared" si="637"/>
        <v>1</v>
      </c>
      <c r="FQ104" s="56">
        <f t="shared" si="638"/>
        <v>0</v>
      </c>
      <c r="FR104" s="55"/>
      <c r="FS104" s="56">
        <f t="shared" si="638"/>
        <v>0</v>
      </c>
      <c r="FT104" s="55">
        <f t="shared" si="639"/>
        <v>0</v>
      </c>
      <c r="FU104" s="56">
        <f t="shared" si="640"/>
        <v>0</v>
      </c>
      <c r="FV104" s="55">
        <f t="shared" si="641"/>
        <v>0</v>
      </c>
      <c r="FW104" s="56">
        <f t="shared" si="642"/>
        <v>0</v>
      </c>
      <c r="FX104" s="55">
        <f t="shared" si="643"/>
        <v>0</v>
      </c>
      <c r="FY104" s="56">
        <f t="shared" si="644"/>
        <v>0</v>
      </c>
      <c r="FZ104" s="55">
        <f t="shared" si="645"/>
        <v>0</v>
      </c>
      <c r="GA104" s="56">
        <f t="shared" si="646"/>
        <v>0</v>
      </c>
      <c r="GB104" s="55">
        <f t="shared" si="647"/>
        <v>0</v>
      </c>
      <c r="GC104" s="56">
        <f t="shared" si="648"/>
        <v>0</v>
      </c>
      <c r="GD104" s="56">
        <f t="shared" si="649"/>
        <v>0</v>
      </c>
      <c r="GE104" s="84">
        <f t="shared" si="650"/>
        <v>20</v>
      </c>
      <c r="GF104" s="84">
        <f t="shared" si="651"/>
        <v>0</v>
      </c>
      <c r="GG104" s="39"/>
      <c r="GH104" s="39"/>
      <c r="GI104" s="39"/>
      <c r="GJ104" s="39"/>
      <c r="GL104" s="8"/>
      <c r="GM104" s="8"/>
      <c r="GN104" s="1"/>
      <c r="GO104" s="9"/>
      <c r="GP104" s="23"/>
      <c r="GQ104" s="4"/>
      <c r="GR104" s="34"/>
    </row>
    <row r="105" spans="1:200" ht="24.95" hidden="1" customHeight="1" x14ac:dyDescent="0.3">
      <c r="A105" s="113"/>
      <c r="B105" s="66"/>
      <c r="C105" s="66"/>
      <c r="D105" s="113"/>
      <c r="E105" s="113"/>
      <c r="F105" s="113"/>
      <c r="G105" s="113"/>
      <c r="H105" s="113"/>
      <c r="I105" s="113"/>
      <c r="J105" s="113"/>
      <c r="K105" s="113"/>
      <c r="L105" s="113"/>
      <c r="M105" s="98">
        <f t="shared" si="705"/>
        <v>0</v>
      </c>
      <c r="N105" s="94"/>
      <c r="O105" s="58"/>
      <c r="P105" s="97"/>
      <c r="Q105" s="58"/>
      <c r="R105" s="97"/>
      <c r="S105" s="58"/>
      <c r="T105" s="97"/>
      <c r="U105" s="58"/>
      <c r="V105" s="97"/>
      <c r="W105" s="58"/>
      <c r="X105" s="58"/>
      <c r="Y105" s="58"/>
      <c r="Z105" s="97"/>
      <c r="AA105" s="58"/>
      <c r="AB105" s="97"/>
      <c r="AC105" s="58"/>
      <c r="AD105" s="97"/>
      <c r="AE105" s="99"/>
      <c r="AF105" s="97"/>
      <c r="AG105" s="58"/>
      <c r="AH105" s="97"/>
      <c r="AI105" s="58"/>
      <c r="AJ105" s="97"/>
      <c r="AK105" s="58"/>
      <c r="AL105" s="97"/>
      <c r="AM105" s="58"/>
      <c r="AN105" s="97"/>
      <c r="AO105" s="58"/>
      <c r="AP105" s="97"/>
      <c r="AQ105" s="58"/>
      <c r="AR105" s="97"/>
      <c r="AS105" s="58"/>
      <c r="AT105" s="97"/>
      <c r="AU105" s="58"/>
      <c r="AV105" s="97"/>
      <c r="AW105" s="58"/>
      <c r="AX105" s="97"/>
      <c r="AY105" s="58"/>
      <c r="AZ105" s="97"/>
      <c r="BA105" s="58"/>
      <c r="BB105" s="97"/>
      <c r="BC105" s="58"/>
      <c r="BD105" s="97"/>
      <c r="BE105" s="58"/>
      <c r="BF105" s="58"/>
      <c r="BG105" s="58">
        <f t="shared" si="602"/>
        <v>0</v>
      </c>
      <c r="BH105" s="58">
        <f t="shared" si="603"/>
        <v>0</v>
      </c>
      <c r="BI105" s="39"/>
      <c r="BJ105" s="39"/>
      <c r="BK105" s="39"/>
      <c r="BL105" s="39"/>
      <c r="BM105" s="113"/>
      <c r="BN105" s="47" t="s">
        <v>79</v>
      </c>
      <c r="BO105" s="48"/>
      <c r="BP105" s="48" t="s">
        <v>80</v>
      </c>
      <c r="BQ105" s="48" t="s">
        <v>81</v>
      </c>
      <c r="BR105" s="49" t="s">
        <v>82</v>
      </c>
      <c r="BS105" s="48">
        <v>2</v>
      </c>
      <c r="BT105" s="48">
        <v>14</v>
      </c>
      <c r="BU105" s="48"/>
      <c r="BV105" s="48">
        <v>1</v>
      </c>
      <c r="BW105" s="48">
        <v>3</v>
      </c>
      <c r="BX105" s="47">
        <v>64</v>
      </c>
      <c r="BY105" s="50">
        <v>64</v>
      </c>
      <c r="BZ105" s="51">
        <v>32</v>
      </c>
      <c r="CA105" s="56">
        <v>0</v>
      </c>
      <c r="CB105" s="55">
        <v>32</v>
      </c>
      <c r="CC105" s="56">
        <v>32</v>
      </c>
      <c r="CD105" s="55"/>
      <c r="CE105" s="56">
        <v>0</v>
      </c>
      <c r="CF105" s="55"/>
      <c r="CG105" s="56">
        <v>0</v>
      </c>
      <c r="CH105" s="55"/>
      <c r="CI105" s="56">
        <v>0</v>
      </c>
      <c r="CJ105" s="56">
        <v>2</v>
      </c>
      <c r="CK105" s="56">
        <v>3.2</v>
      </c>
      <c r="CL105" s="55"/>
      <c r="CM105" s="56"/>
      <c r="CN105" s="55"/>
      <c r="CO105" s="56">
        <v>0</v>
      </c>
      <c r="CP105" s="55"/>
      <c r="CQ105" s="63">
        <v>0</v>
      </c>
      <c r="CR105" s="55"/>
      <c r="CS105" s="56">
        <v>0</v>
      </c>
      <c r="CT105" s="55"/>
      <c r="CU105" s="56">
        <v>0</v>
      </c>
      <c r="CV105" s="55"/>
      <c r="CW105" s="56">
        <v>0</v>
      </c>
      <c r="CX105" s="55"/>
      <c r="CY105" s="56">
        <v>0</v>
      </c>
      <c r="CZ105" s="55"/>
      <c r="DA105" s="56">
        <v>0</v>
      </c>
      <c r="DB105" s="55"/>
      <c r="DC105" s="56">
        <v>0</v>
      </c>
      <c r="DD105" s="55"/>
      <c r="DE105" s="56">
        <v>0</v>
      </c>
      <c r="DF105" s="55"/>
      <c r="DG105" s="56">
        <v>0</v>
      </c>
      <c r="DH105" s="55"/>
      <c r="DI105" s="56">
        <v>0</v>
      </c>
      <c r="DJ105" s="55"/>
      <c r="DK105" s="56">
        <v>0</v>
      </c>
      <c r="DL105" s="55"/>
      <c r="DM105" s="56">
        <v>0</v>
      </c>
      <c r="DN105" s="55"/>
      <c r="DO105" s="56">
        <v>0</v>
      </c>
      <c r="DP105" s="55"/>
      <c r="DQ105" s="56"/>
      <c r="DR105" s="56"/>
      <c r="DS105" s="84">
        <f t="shared" si="604"/>
        <v>37.200000000000003</v>
      </c>
      <c r="DT105" s="84">
        <f t="shared" si="605"/>
        <v>34</v>
      </c>
      <c r="DU105" s="39"/>
      <c r="DV105" s="39"/>
      <c r="DW105" s="39"/>
      <c r="DX105" s="39"/>
      <c r="DY105" s="113"/>
      <c r="DZ105" s="66"/>
      <c r="EA105" s="66"/>
      <c r="EB105" s="113"/>
      <c r="EC105" s="39"/>
      <c r="ED105" s="39"/>
      <c r="EE105" s="39"/>
      <c r="EF105" s="39"/>
      <c r="EG105" s="39"/>
      <c r="EH105" s="39"/>
      <c r="EI105" s="39"/>
      <c r="EJ105" s="39">
        <f t="shared" si="606"/>
        <v>64</v>
      </c>
      <c r="EK105" s="62">
        <f t="shared" si="606"/>
        <v>64</v>
      </c>
      <c r="EL105" s="51">
        <f t="shared" si="607"/>
        <v>32</v>
      </c>
      <c r="EM105" s="56">
        <f t="shared" si="608"/>
        <v>0</v>
      </c>
      <c r="EN105" s="55">
        <f t="shared" si="609"/>
        <v>32</v>
      </c>
      <c r="EO105" s="56">
        <f t="shared" si="610"/>
        <v>32</v>
      </c>
      <c r="EP105" s="55">
        <f t="shared" si="611"/>
        <v>0</v>
      </c>
      <c r="EQ105" s="56">
        <f t="shared" si="612"/>
        <v>0</v>
      </c>
      <c r="ER105" s="55">
        <f t="shared" si="613"/>
        <v>0</v>
      </c>
      <c r="ES105" s="56">
        <f t="shared" si="614"/>
        <v>0</v>
      </c>
      <c r="ET105" s="55">
        <f t="shared" si="615"/>
        <v>0</v>
      </c>
      <c r="EU105" s="56">
        <f t="shared" si="616"/>
        <v>0</v>
      </c>
      <c r="EV105" s="56">
        <f t="shared" si="617"/>
        <v>2</v>
      </c>
      <c r="EW105" s="56">
        <f t="shared" si="618"/>
        <v>3.2</v>
      </c>
      <c r="EX105" s="55">
        <f t="shared" si="619"/>
        <v>0</v>
      </c>
      <c r="EY105" s="56">
        <f t="shared" si="620"/>
        <v>0</v>
      </c>
      <c r="EZ105" s="55">
        <f t="shared" si="621"/>
        <v>0</v>
      </c>
      <c r="FA105" s="56">
        <f t="shared" si="622"/>
        <v>0</v>
      </c>
      <c r="FB105" s="55">
        <f t="shared" si="623"/>
        <v>0</v>
      </c>
      <c r="FC105" s="63">
        <f t="shared" si="624"/>
        <v>0</v>
      </c>
      <c r="FD105" s="55">
        <f t="shared" si="625"/>
        <v>0</v>
      </c>
      <c r="FE105" s="56">
        <f t="shared" si="626"/>
        <v>0</v>
      </c>
      <c r="FF105" s="55">
        <f t="shared" si="627"/>
        <v>0</v>
      </c>
      <c r="FG105" s="56">
        <f t="shared" si="628"/>
        <v>0</v>
      </c>
      <c r="FH105" s="55">
        <f t="shared" si="629"/>
        <v>0</v>
      </c>
      <c r="FI105" s="56">
        <f t="shared" si="630"/>
        <v>0</v>
      </c>
      <c r="FJ105" s="55">
        <f t="shared" si="631"/>
        <v>0</v>
      </c>
      <c r="FK105" s="56">
        <f t="shared" si="632"/>
        <v>0</v>
      </c>
      <c r="FL105" s="55">
        <f t="shared" si="633"/>
        <v>0</v>
      </c>
      <c r="FM105" s="56">
        <f t="shared" si="634"/>
        <v>0</v>
      </c>
      <c r="FN105" s="55">
        <f t="shared" si="635"/>
        <v>0</v>
      </c>
      <c r="FO105" s="56">
        <f t="shared" si="636"/>
        <v>0</v>
      </c>
      <c r="FP105" s="55">
        <f t="shared" si="637"/>
        <v>0</v>
      </c>
      <c r="FQ105" s="56">
        <f t="shared" si="638"/>
        <v>0</v>
      </c>
      <c r="FR105" s="55"/>
      <c r="FS105" s="56">
        <f t="shared" si="638"/>
        <v>0</v>
      </c>
      <c r="FT105" s="55">
        <f t="shared" si="639"/>
        <v>0</v>
      </c>
      <c r="FU105" s="56">
        <f t="shared" si="640"/>
        <v>0</v>
      </c>
      <c r="FV105" s="55">
        <f t="shared" si="641"/>
        <v>0</v>
      </c>
      <c r="FW105" s="56">
        <f t="shared" si="642"/>
        <v>0</v>
      </c>
      <c r="FX105" s="55">
        <f t="shared" si="643"/>
        <v>0</v>
      </c>
      <c r="FY105" s="56">
        <f t="shared" si="644"/>
        <v>0</v>
      </c>
      <c r="FZ105" s="55">
        <f t="shared" si="645"/>
        <v>0</v>
      </c>
      <c r="GA105" s="56">
        <f t="shared" si="646"/>
        <v>0</v>
      </c>
      <c r="GB105" s="55">
        <f t="shared" si="647"/>
        <v>0</v>
      </c>
      <c r="GC105" s="56">
        <f t="shared" si="648"/>
        <v>0</v>
      </c>
      <c r="GD105" s="56">
        <f t="shared" si="649"/>
        <v>0</v>
      </c>
      <c r="GE105" s="84">
        <f t="shared" si="650"/>
        <v>37.200000000000003</v>
      </c>
      <c r="GF105" s="84">
        <f t="shared" si="651"/>
        <v>34</v>
      </c>
      <c r="GG105" s="39"/>
      <c r="GH105" s="39"/>
      <c r="GI105" s="39"/>
      <c r="GJ105" s="39"/>
      <c r="GL105" s="8"/>
      <c r="GM105" s="8"/>
      <c r="GN105" s="1"/>
      <c r="GO105" s="9"/>
      <c r="GP105" s="23"/>
      <c r="GQ105" s="4"/>
      <c r="GR105" s="34"/>
    </row>
    <row r="106" spans="1:200" ht="24.95" hidden="1" customHeight="1" x14ac:dyDescent="0.3">
      <c r="A106" s="113"/>
      <c r="B106" s="66"/>
      <c r="C106" s="66"/>
      <c r="D106" s="113"/>
      <c r="E106" s="113"/>
      <c r="F106" s="113"/>
      <c r="G106" s="113"/>
      <c r="H106" s="113"/>
      <c r="I106" s="113"/>
      <c r="J106" s="113"/>
      <c r="K106" s="113"/>
      <c r="L106" s="113"/>
      <c r="M106" s="98">
        <f t="shared" si="705"/>
        <v>0</v>
      </c>
      <c r="N106" s="94"/>
      <c r="O106" s="58"/>
      <c r="P106" s="97"/>
      <c r="Q106" s="58"/>
      <c r="R106" s="97"/>
      <c r="S106" s="58"/>
      <c r="T106" s="97"/>
      <c r="U106" s="58"/>
      <c r="V106" s="97"/>
      <c r="W106" s="58"/>
      <c r="X106" s="58"/>
      <c r="Y106" s="58"/>
      <c r="Z106" s="97"/>
      <c r="AA106" s="58"/>
      <c r="AB106" s="97"/>
      <c r="AC106" s="58"/>
      <c r="AD106" s="97"/>
      <c r="AE106" s="99"/>
      <c r="AF106" s="97"/>
      <c r="AG106" s="58"/>
      <c r="AH106" s="97"/>
      <c r="AI106" s="58"/>
      <c r="AJ106" s="97"/>
      <c r="AK106" s="58"/>
      <c r="AL106" s="97"/>
      <c r="AM106" s="58"/>
      <c r="AN106" s="97"/>
      <c r="AO106" s="58"/>
      <c r="AP106" s="97"/>
      <c r="AQ106" s="58"/>
      <c r="AR106" s="97"/>
      <c r="AS106" s="58"/>
      <c r="AT106" s="97"/>
      <c r="AU106" s="58"/>
      <c r="AV106" s="97"/>
      <c r="AW106" s="58"/>
      <c r="AX106" s="97"/>
      <c r="AY106" s="58"/>
      <c r="AZ106" s="97"/>
      <c r="BA106" s="58"/>
      <c r="BB106" s="97"/>
      <c r="BC106" s="58"/>
      <c r="BD106" s="97"/>
      <c r="BE106" s="58"/>
      <c r="BF106" s="58"/>
      <c r="BG106" s="58">
        <f t="shared" si="602"/>
        <v>0</v>
      </c>
      <c r="BH106" s="58">
        <f t="shared" si="603"/>
        <v>0</v>
      </c>
      <c r="BI106" s="39"/>
      <c r="BJ106" s="39"/>
      <c r="BK106" s="39"/>
      <c r="BL106" s="39"/>
      <c r="BM106" s="113"/>
      <c r="BN106" s="47" t="s">
        <v>79</v>
      </c>
      <c r="BO106" s="72" t="s">
        <v>87</v>
      </c>
      <c r="BP106" s="48" t="s">
        <v>128</v>
      </c>
      <c r="BQ106" s="48" t="s">
        <v>81</v>
      </c>
      <c r="BR106" s="48" t="s">
        <v>144</v>
      </c>
      <c r="BS106" s="48">
        <v>2</v>
      </c>
      <c r="BT106" s="48">
        <v>8</v>
      </c>
      <c r="BU106" s="48">
        <v>1</v>
      </c>
      <c r="BV106" s="48">
        <v>1</v>
      </c>
      <c r="BW106" s="48">
        <v>1</v>
      </c>
      <c r="BX106" s="47">
        <v>12</v>
      </c>
      <c r="BY106" s="50">
        <v>12</v>
      </c>
      <c r="BZ106" s="51">
        <v>10</v>
      </c>
      <c r="CA106" s="56">
        <v>10</v>
      </c>
      <c r="CB106" s="55">
        <v>2</v>
      </c>
      <c r="CC106" s="56">
        <v>2</v>
      </c>
      <c r="CD106" s="55"/>
      <c r="CE106" s="56">
        <v>0</v>
      </c>
      <c r="CF106" s="55"/>
      <c r="CG106" s="56">
        <v>0</v>
      </c>
      <c r="CH106" s="55"/>
      <c r="CI106" s="56">
        <v>0</v>
      </c>
      <c r="CJ106" s="56"/>
      <c r="CK106" s="56"/>
      <c r="CL106" s="55"/>
      <c r="CM106" s="56"/>
      <c r="CN106" s="55"/>
      <c r="CO106" s="56">
        <v>0</v>
      </c>
      <c r="CP106" s="55"/>
      <c r="CQ106" s="63">
        <v>0</v>
      </c>
      <c r="CR106" s="55"/>
      <c r="CS106" s="56">
        <v>0</v>
      </c>
      <c r="CT106" s="55"/>
      <c r="CU106" s="56">
        <v>0</v>
      </c>
      <c r="CV106" s="55"/>
      <c r="CW106" s="56">
        <v>0</v>
      </c>
      <c r="CX106" s="55"/>
      <c r="CY106" s="56">
        <v>0</v>
      </c>
      <c r="CZ106" s="55"/>
      <c r="DA106" s="56">
        <v>0</v>
      </c>
      <c r="DB106" s="55"/>
      <c r="DC106" s="56">
        <v>0</v>
      </c>
      <c r="DD106" s="55"/>
      <c r="DE106" s="56">
        <v>0</v>
      </c>
      <c r="DF106" s="55"/>
      <c r="DG106" s="56">
        <v>0</v>
      </c>
      <c r="DH106" s="55"/>
      <c r="DI106" s="56">
        <v>0</v>
      </c>
      <c r="DJ106" s="55"/>
      <c r="DK106" s="56">
        <v>0</v>
      </c>
      <c r="DL106" s="55"/>
      <c r="DM106" s="56">
        <v>0</v>
      </c>
      <c r="DN106" s="55"/>
      <c r="DO106" s="56">
        <v>0</v>
      </c>
      <c r="DP106" s="55"/>
      <c r="DQ106" s="56"/>
      <c r="DR106" s="56"/>
      <c r="DS106" s="84">
        <f t="shared" si="604"/>
        <v>12</v>
      </c>
      <c r="DT106" s="84">
        <f t="shared" si="605"/>
        <v>12</v>
      </c>
      <c r="DU106" s="39"/>
      <c r="DV106" s="39"/>
      <c r="DW106" s="39"/>
      <c r="DX106" s="39"/>
      <c r="DY106" s="113"/>
      <c r="DZ106" s="66"/>
      <c r="EA106" s="66"/>
      <c r="EB106" s="113"/>
      <c r="EC106" s="39"/>
      <c r="ED106" s="39"/>
      <c r="EE106" s="39"/>
      <c r="EF106" s="39"/>
      <c r="EG106" s="39"/>
      <c r="EH106" s="39"/>
      <c r="EI106" s="39"/>
      <c r="EJ106" s="39">
        <f t="shared" si="606"/>
        <v>12</v>
      </c>
      <c r="EK106" s="62">
        <f t="shared" si="606"/>
        <v>12</v>
      </c>
      <c r="EL106" s="51">
        <f t="shared" si="607"/>
        <v>10</v>
      </c>
      <c r="EM106" s="56">
        <f t="shared" si="608"/>
        <v>10</v>
      </c>
      <c r="EN106" s="55">
        <f t="shared" si="609"/>
        <v>2</v>
      </c>
      <c r="EO106" s="56">
        <f t="shared" si="610"/>
        <v>2</v>
      </c>
      <c r="EP106" s="55">
        <f t="shared" si="611"/>
        <v>0</v>
      </c>
      <c r="EQ106" s="56">
        <f t="shared" si="612"/>
        <v>0</v>
      </c>
      <c r="ER106" s="55">
        <f t="shared" si="613"/>
        <v>0</v>
      </c>
      <c r="ES106" s="56">
        <f t="shared" si="614"/>
        <v>0</v>
      </c>
      <c r="ET106" s="55">
        <f t="shared" si="615"/>
        <v>0</v>
      </c>
      <c r="EU106" s="56">
        <f t="shared" si="616"/>
        <v>0</v>
      </c>
      <c r="EV106" s="56">
        <f t="shared" si="617"/>
        <v>0</v>
      </c>
      <c r="EW106" s="56">
        <f t="shared" si="618"/>
        <v>0</v>
      </c>
      <c r="EX106" s="55">
        <f t="shared" si="619"/>
        <v>0</v>
      </c>
      <c r="EY106" s="56">
        <f t="shared" si="620"/>
        <v>0</v>
      </c>
      <c r="EZ106" s="55">
        <f t="shared" si="621"/>
        <v>0</v>
      </c>
      <c r="FA106" s="56">
        <f t="shared" si="622"/>
        <v>0</v>
      </c>
      <c r="FB106" s="55">
        <f t="shared" si="623"/>
        <v>0</v>
      </c>
      <c r="FC106" s="63">
        <f t="shared" si="624"/>
        <v>0</v>
      </c>
      <c r="FD106" s="55">
        <f t="shared" si="625"/>
        <v>0</v>
      </c>
      <c r="FE106" s="56">
        <f t="shared" si="626"/>
        <v>0</v>
      </c>
      <c r="FF106" s="55">
        <f t="shared" si="627"/>
        <v>0</v>
      </c>
      <c r="FG106" s="56">
        <f t="shared" si="628"/>
        <v>0</v>
      </c>
      <c r="FH106" s="55">
        <f t="shared" si="629"/>
        <v>0</v>
      </c>
      <c r="FI106" s="56">
        <f t="shared" si="630"/>
        <v>0</v>
      </c>
      <c r="FJ106" s="55">
        <f t="shared" si="631"/>
        <v>0</v>
      </c>
      <c r="FK106" s="56">
        <f t="shared" si="632"/>
        <v>0</v>
      </c>
      <c r="FL106" s="55">
        <f t="shared" si="633"/>
        <v>0</v>
      </c>
      <c r="FM106" s="56">
        <f t="shared" si="634"/>
        <v>0</v>
      </c>
      <c r="FN106" s="55">
        <f t="shared" si="635"/>
        <v>0</v>
      </c>
      <c r="FO106" s="56">
        <f t="shared" si="636"/>
        <v>0</v>
      </c>
      <c r="FP106" s="55">
        <f t="shared" si="637"/>
        <v>0</v>
      </c>
      <c r="FQ106" s="56">
        <f t="shared" si="638"/>
        <v>0</v>
      </c>
      <c r="FR106" s="55"/>
      <c r="FS106" s="56">
        <f t="shared" si="638"/>
        <v>0</v>
      </c>
      <c r="FT106" s="55">
        <f t="shared" si="639"/>
        <v>0</v>
      </c>
      <c r="FU106" s="56">
        <f t="shared" si="640"/>
        <v>0</v>
      </c>
      <c r="FV106" s="55">
        <f t="shared" si="641"/>
        <v>0</v>
      </c>
      <c r="FW106" s="56">
        <f t="shared" si="642"/>
        <v>0</v>
      </c>
      <c r="FX106" s="55">
        <f t="shared" si="643"/>
        <v>0</v>
      </c>
      <c r="FY106" s="56">
        <f t="shared" si="644"/>
        <v>0</v>
      </c>
      <c r="FZ106" s="55">
        <f t="shared" si="645"/>
        <v>0</v>
      </c>
      <c r="GA106" s="56">
        <f t="shared" si="646"/>
        <v>0</v>
      </c>
      <c r="GB106" s="55">
        <f t="shared" si="647"/>
        <v>0</v>
      </c>
      <c r="GC106" s="56">
        <f t="shared" si="648"/>
        <v>0</v>
      </c>
      <c r="GD106" s="56">
        <f t="shared" si="649"/>
        <v>0</v>
      </c>
      <c r="GE106" s="84">
        <f t="shared" si="650"/>
        <v>12</v>
      </c>
      <c r="GF106" s="84">
        <f t="shared" si="651"/>
        <v>12</v>
      </c>
      <c r="GG106" s="39"/>
      <c r="GH106" s="39"/>
      <c r="GI106" s="39"/>
      <c r="GJ106" s="39"/>
      <c r="GL106" s="8"/>
      <c r="GM106" s="8"/>
      <c r="GN106" s="1"/>
      <c r="GO106" s="9"/>
      <c r="GP106" s="23"/>
      <c r="GQ106" s="4"/>
      <c r="GR106" s="34"/>
    </row>
    <row r="107" spans="1:200" ht="24.95" hidden="1" customHeight="1" x14ac:dyDescent="0.3">
      <c r="A107" s="113"/>
      <c r="B107" s="66"/>
      <c r="C107" s="66"/>
      <c r="D107" s="113"/>
      <c r="E107" s="113"/>
      <c r="F107" s="113"/>
      <c r="G107" s="113"/>
      <c r="H107" s="113"/>
      <c r="I107" s="113"/>
      <c r="J107" s="113"/>
      <c r="K107" s="113"/>
      <c r="L107" s="113"/>
      <c r="M107" s="98">
        <f t="shared" si="705"/>
        <v>0</v>
      </c>
      <c r="N107" s="94"/>
      <c r="O107" s="58"/>
      <c r="P107" s="97"/>
      <c r="Q107" s="58"/>
      <c r="R107" s="97"/>
      <c r="S107" s="58"/>
      <c r="T107" s="97"/>
      <c r="U107" s="58"/>
      <c r="V107" s="97"/>
      <c r="W107" s="58"/>
      <c r="X107" s="58"/>
      <c r="Y107" s="58"/>
      <c r="Z107" s="97"/>
      <c r="AA107" s="58"/>
      <c r="AB107" s="97"/>
      <c r="AC107" s="58"/>
      <c r="AD107" s="97"/>
      <c r="AE107" s="99"/>
      <c r="AF107" s="97"/>
      <c r="AG107" s="58"/>
      <c r="AH107" s="97"/>
      <c r="AI107" s="58"/>
      <c r="AJ107" s="97"/>
      <c r="AK107" s="58"/>
      <c r="AL107" s="97"/>
      <c r="AM107" s="58"/>
      <c r="AN107" s="97"/>
      <c r="AO107" s="58"/>
      <c r="AP107" s="97"/>
      <c r="AQ107" s="58"/>
      <c r="AR107" s="97"/>
      <c r="AS107" s="58"/>
      <c r="AT107" s="97"/>
      <c r="AU107" s="58"/>
      <c r="AV107" s="97"/>
      <c r="AW107" s="58"/>
      <c r="AX107" s="97"/>
      <c r="AY107" s="58"/>
      <c r="AZ107" s="97"/>
      <c r="BA107" s="58"/>
      <c r="BB107" s="97"/>
      <c r="BC107" s="58"/>
      <c r="BD107" s="97"/>
      <c r="BE107" s="58"/>
      <c r="BF107" s="58"/>
      <c r="BG107" s="58">
        <f t="shared" si="602"/>
        <v>0</v>
      </c>
      <c r="BH107" s="58">
        <f t="shared" si="603"/>
        <v>0</v>
      </c>
      <c r="BI107" s="39"/>
      <c r="BJ107" s="39"/>
      <c r="BK107" s="39"/>
      <c r="BL107" s="39"/>
      <c r="BM107" s="113"/>
      <c r="BN107" s="47" t="s">
        <v>79</v>
      </c>
      <c r="BO107" s="48"/>
      <c r="BP107" s="48" t="s">
        <v>128</v>
      </c>
      <c r="BQ107" s="48" t="s">
        <v>81</v>
      </c>
      <c r="BR107" s="48" t="s">
        <v>144</v>
      </c>
      <c r="BS107" s="48">
        <v>2</v>
      </c>
      <c r="BT107" s="48">
        <v>5</v>
      </c>
      <c r="BU107" s="48"/>
      <c r="BV107" s="48">
        <v>1</v>
      </c>
      <c r="BW107" s="48">
        <v>1</v>
      </c>
      <c r="BX107" s="47">
        <v>12</v>
      </c>
      <c r="BY107" s="50">
        <v>12</v>
      </c>
      <c r="BZ107" s="51">
        <v>10</v>
      </c>
      <c r="CA107" s="56">
        <v>0</v>
      </c>
      <c r="CB107" s="55">
        <v>2</v>
      </c>
      <c r="CC107" s="56"/>
      <c r="CD107" s="55"/>
      <c r="CE107" s="56">
        <v>0</v>
      </c>
      <c r="CF107" s="55"/>
      <c r="CG107" s="56">
        <v>0</v>
      </c>
      <c r="CH107" s="55"/>
      <c r="CI107" s="56">
        <v>0</v>
      </c>
      <c r="CJ107" s="56">
        <v>0</v>
      </c>
      <c r="CK107" s="56">
        <v>1.8</v>
      </c>
      <c r="CL107" s="55"/>
      <c r="CM107" s="56"/>
      <c r="CN107" s="55"/>
      <c r="CO107" s="56">
        <v>0</v>
      </c>
      <c r="CP107" s="55"/>
      <c r="CQ107" s="63">
        <v>0</v>
      </c>
      <c r="CR107" s="55"/>
      <c r="CS107" s="56">
        <v>0</v>
      </c>
      <c r="CT107" s="55"/>
      <c r="CU107" s="56">
        <v>0</v>
      </c>
      <c r="CV107" s="55"/>
      <c r="CW107" s="56">
        <v>0</v>
      </c>
      <c r="CX107" s="55">
        <v>1</v>
      </c>
      <c r="CY107" s="56">
        <v>10</v>
      </c>
      <c r="CZ107" s="55"/>
      <c r="DA107" s="56">
        <v>0</v>
      </c>
      <c r="DB107" s="55"/>
      <c r="DC107" s="56">
        <v>0</v>
      </c>
      <c r="DD107" s="55"/>
      <c r="DE107" s="56">
        <v>0</v>
      </c>
      <c r="DF107" s="55"/>
      <c r="DG107" s="56">
        <v>0</v>
      </c>
      <c r="DH107" s="55"/>
      <c r="DI107" s="56">
        <v>0</v>
      </c>
      <c r="DJ107" s="55"/>
      <c r="DK107" s="56">
        <v>0</v>
      </c>
      <c r="DL107" s="55"/>
      <c r="DM107" s="56">
        <v>0</v>
      </c>
      <c r="DN107" s="55"/>
      <c r="DO107" s="56">
        <v>0</v>
      </c>
      <c r="DP107" s="55"/>
      <c r="DQ107" s="56"/>
      <c r="DR107" s="56"/>
      <c r="DS107" s="84">
        <f t="shared" si="604"/>
        <v>11.8</v>
      </c>
      <c r="DT107" s="84">
        <f t="shared" si="605"/>
        <v>0</v>
      </c>
      <c r="DU107" s="39"/>
      <c r="DV107" s="39"/>
      <c r="DW107" s="39"/>
      <c r="DX107" s="39"/>
      <c r="DY107" s="113"/>
      <c r="DZ107" s="66"/>
      <c r="EA107" s="66"/>
      <c r="EB107" s="113"/>
      <c r="EC107" s="39"/>
      <c r="ED107" s="39"/>
      <c r="EE107" s="39"/>
      <c r="EF107" s="39"/>
      <c r="EG107" s="39"/>
      <c r="EH107" s="39"/>
      <c r="EI107" s="39"/>
      <c r="EJ107" s="39">
        <f t="shared" si="606"/>
        <v>12</v>
      </c>
      <c r="EK107" s="62">
        <f t="shared" si="606"/>
        <v>12</v>
      </c>
      <c r="EL107" s="51">
        <f>SUM(N107+N102)</f>
        <v>0</v>
      </c>
      <c r="EM107" s="56">
        <f t="shared" si="608"/>
        <v>0</v>
      </c>
      <c r="EN107" s="55">
        <f t="shared" si="609"/>
        <v>2</v>
      </c>
      <c r="EO107" s="56">
        <f t="shared" si="610"/>
        <v>0</v>
      </c>
      <c r="EP107" s="55">
        <f t="shared" si="611"/>
        <v>0</v>
      </c>
      <c r="EQ107" s="56">
        <f t="shared" si="612"/>
        <v>0</v>
      </c>
      <c r="ER107" s="55">
        <f t="shared" si="613"/>
        <v>0</v>
      </c>
      <c r="ES107" s="56">
        <f t="shared" si="614"/>
        <v>0</v>
      </c>
      <c r="ET107" s="55">
        <f t="shared" si="615"/>
        <v>0</v>
      </c>
      <c r="EU107" s="56">
        <f t="shared" si="616"/>
        <v>0</v>
      </c>
      <c r="EV107" s="56">
        <f t="shared" si="617"/>
        <v>0</v>
      </c>
      <c r="EW107" s="56">
        <f t="shared" si="618"/>
        <v>1.8</v>
      </c>
      <c r="EX107" s="55">
        <f t="shared" si="619"/>
        <v>0</v>
      </c>
      <c r="EY107" s="56">
        <f t="shared" si="620"/>
        <v>0</v>
      </c>
      <c r="EZ107" s="55">
        <f t="shared" si="621"/>
        <v>0</v>
      </c>
      <c r="FA107" s="56">
        <f t="shared" si="622"/>
        <v>0</v>
      </c>
      <c r="FB107" s="55">
        <f t="shared" si="623"/>
        <v>0</v>
      </c>
      <c r="FC107" s="63">
        <f t="shared" si="624"/>
        <v>0</v>
      </c>
      <c r="FD107" s="55">
        <f t="shared" si="625"/>
        <v>0</v>
      </c>
      <c r="FE107" s="56">
        <f t="shared" si="626"/>
        <v>0</v>
      </c>
      <c r="FF107" s="55">
        <f t="shared" si="627"/>
        <v>0</v>
      </c>
      <c r="FG107" s="56">
        <f t="shared" si="628"/>
        <v>0</v>
      </c>
      <c r="FH107" s="55">
        <f t="shared" si="629"/>
        <v>0</v>
      </c>
      <c r="FI107" s="56">
        <f t="shared" si="630"/>
        <v>0</v>
      </c>
      <c r="FJ107" s="55">
        <f t="shared" si="631"/>
        <v>1</v>
      </c>
      <c r="FK107" s="56">
        <f t="shared" si="632"/>
        <v>10</v>
      </c>
      <c r="FL107" s="55">
        <f t="shared" si="633"/>
        <v>0</v>
      </c>
      <c r="FM107" s="56">
        <f t="shared" si="634"/>
        <v>0</v>
      </c>
      <c r="FN107" s="55">
        <f t="shared" si="635"/>
        <v>0</v>
      </c>
      <c r="FO107" s="56">
        <f t="shared" si="636"/>
        <v>0</v>
      </c>
      <c r="FP107" s="55">
        <f t="shared" si="637"/>
        <v>0</v>
      </c>
      <c r="FQ107" s="56">
        <f t="shared" si="638"/>
        <v>0</v>
      </c>
      <c r="FR107" s="55"/>
      <c r="FS107" s="56">
        <f t="shared" si="638"/>
        <v>0</v>
      </c>
      <c r="FT107" s="55">
        <f t="shared" si="639"/>
        <v>0</v>
      </c>
      <c r="FU107" s="56">
        <f t="shared" si="640"/>
        <v>0</v>
      </c>
      <c r="FV107" s="55">
        <f t="shared" si="641"/>
        <v>0</v>
      </c>
      <c r="FW107" s="56">
        <f t="shared" si="642"/>
        <v>0</v>
      </c>
      <c r="FX107" s="55">
        <f t="shared" si="643"/>
        <v>0</v>
      </c>
      <c r="FY107" s="56">
        <f t="shared" si="644"/>
        <v>0</v>
      </c>
      <c r="FZ107" s="55">
        <f t="shared" si="645"/>
        <v>0</v>
      </c>
      <c r="GA107" s="56">
        <f t="shared" si="646"/>
        <v>0</v>
      </c>
      <c r="GB107" s="55">
        <f t="shared" si="647"/>
        <v>0</v>
      </c>
      <c r="GC107" s="56">
        <f t="shared" si="648"/>
        <v>0</v>
      </c>
      <c r="GD107" s="56">
        <f t="shared" si="649"/>
        <v>0</v>
      </c>
      <c r="GE107" s="84">
        <f t="shared" si="650"/>
        <v>11.8</v>
      </c>
      <c r="GF107" s="84">
        <f t="shared" si="651"/>
        <v>0</v>
      </c>
      <c r="GG107" s="39"/>
      <c r="GH107" s="39"/>
      <c r="GI107" s="39"/>
      <c r="GJ107" s="39"/>
      <c r="GL107" s="8"/>
      <c r="GM107" s="8"/>
      <c r="GN107" s="1"/>
      <c r="GO107" s="9"/>
      <c r="GP107" s="23"/>
      <c r="GQ107" s="4"/>
      <c r="GR107" s="34"/>
    </row>
    <row r="108" spans="1:200" ht="24.95" hidden="1" customHeight="1" x14ac:dyDescent="0.3">
      <c r="A108" s="113"/>
      <c r="B108" s="66"/>
      <c r="C108" s="66"/>
      <c r="D108" s="113"/>
      <c r="E108" s="113"/>
      <c r="F108" s="113"/>
      <c r="G108" s="113"/>
      <c r="H108" s="113"/>
      <c r="I108" s="113"/>
      <c r="J108" s="113"/>
      <c r="K108" s="113"/>
      <c r="L108" s="113"/>
      <c r="M108" s="98">
        <f t="shared" si="705"/>
        <v>0</v>
      </c>
      <c r="N108" s="94"/>
      <c r="O108" s="58"/>
      <c r="P108" s="97"/>
      <c r="Q108" s="58"/>
      <c r="R108" s="97"/>
      <c r="S108" s="58"/>
      <c r="T108" s="97"/>
      <c r="U108" s="58"/>
      <c r="V108" s="97"/>
      <c r="W108" s="58"/>
      <c r="X108" s="58"/>
      <c r="Y108" s="58"/>
      <c r="Z108" s="97"/>
      <c r="AA108" s="58"/>
      <c r="AB108" s="97"/>
      <c r="AC108" s="58"/>
      <c r="AD108" s="97"/>
      <c r="AE108" s="99"/>
      <c r="AF108" s="97"/>
      <c r="AG108" s="58"/>
      <c r="AH108" s="97"/>
      <c r="AI108" s="58"/>
      <c r="AJ108" s="97"/>
      <c r="AK108" s="58"/>
      <c r="AL108" s="97"/>
      <c r="AM108" s="58"/>
      <c r="AN108" s="97"/>
      <c r="AO108" s="58"/>
      <c r="AP108" s="97"/>
      <c r="AQ108" s="58"/>
      <c r="AR108" s="97"/>
      <c r="AS108" s="58"/>
      <c r="AT108" s="97"/>
      <c r="AU108" s="58"/>
      <c r="AV108" s="97"/>
      <c r="AW108" s="58"/>
      <c r="AX108" s="97"/>
      <c r="AY108" s="58"/>
      <c r="AZ108" s="97"/>
      <c r="BA108" s="58"/>
      <c r="BB108" s="97"/>
      <c r="BC108" s="58"/>
      <c r="BD108" s="97"/>
      <c r="BE108" s="58"/>
      <c r="BF108" s="58"/>
      <c r="BG108" s="58">
        <f t="shared" si="602"/>
        <v>0</v>
      </c>
      <c r="BH108" s="58">
        <f t="shared" si="603"/>
        <v>0</v>
      </c>
      <c r="BI108" s="39"/>
      <c r="BJ108" s="39"/>
      <c r="BK108" s="39"/>
      <c r="BL108" s="39"/>
      <c r="BM108" s="113"/>
      <c r="BN108" s="66"/>
      <c r="BO108" s="66"/>
      <c r="BP108" s="113"/>
      <c r="BQ108" s="39"/>
      <c r="BR108" s="39"/>
      <c r="BS108" s="39"/>
      <c r="BT108" s="39"/>
      <c r="BU108" s="39"/>
      <c r="BV108" s="39"/>
      <c r="BW108" s="39"/>
      <c r="BX108" s="39"/>
      <c r="BY108" s="62">
        <f t="shared" ref="BY108:BY109" si="706">SUM(BZ108+CB108+CF108+CH108+DD108*2)</f>
        <v>0</v>
      </c>
      <c r="BZ108" s="51"/>
      <c r="CA108" s="56"/>
      <c r="CB108" s="55"/>
      <c r="CC108" s="56"/>
      <c r="CD108" s="55"/>
      <c r="CE108" s="56"/>
      <c r="CF108" s="55"/>
      <c r="CG108" s="56"/>
      <c r="CH108" s="55"/>
      <c r="CI108" s="56"/>
      <c r="CJ108" s="56"/>
      <c r="CK108" s="56"/>
      <c r="CL108" s="55"/>
      <c r="CM108" s="56"/>
      <c r="CN108" s="55"/>
      <c r="CO108" s="56"/>
      <c r="CP108" s="55"/>
      <c r="CQ108" s="63"/>
      <c r="CR108" s="55"/>
      <c r="CS108" s="56"/>
      <c r="CT108" s="55"/>
      <c r="CU108" s="56"/>
      <c r="CV108" s="55"/>
      <c r="CW108" s="56"/>
      <c r="CX108" s="55"/>
      <c r="CY108" s="56"/>
      <c r="CZ108" s="55"/>
      <c r="DA108" s="56"/>
      <c r="DB108" s="55"/>
      <c r="DC108" s="56"/>
      <c r="DD108" s="55"/>
      <c r="DE108" s="56"/>
      <c r="DF108" s="55"/>
      <c r="DG108" s="56"/>
      <c r="DH108" s="55"/>
      <c r="DI108" s="56"/>
      <c r="DJ108" s="55"/>
      <c r="DK108" s="56"/>
      <c r="DL108" s="55"/>
      <c r="DM108" s="56"/>
      <c r="DN108" s="55"/>
      <c r="DO108" s="56"/>
      <c r="DP108" s="55"/>
      <c r="DQ108" s="56"/>
      <c r="DR108" s="56"/>
      <c r="DS108" s="84">
        <f t="shared" si="604"/>
        <v>0</v>
      </c>
      <c r="DT108" s="84">
        <f t="shared" si="605"/>
        <v>0</v>
      </c>
      <c r="DU108" s="39"/>
      <c r="DV108" s="39"/>
      <c r="DW108" s="39"/>
      <c r="DX108" s="39"/>
      <c r="DY108" s="113"/>
      <c r="DZ108" s="66"/>
      <c r="EA108" s="66"/>
      <c r="EB108" s="113"/>
      <c r="EC108" s="39"/>
      <c r="ED108" s="39"/>
      <c r="EE108" s="39"/>
      <c r="EF108" s="39"/>
      <c r="EG108" s="39"/>
      <c r="EH108" s="39"/>
      <c r="EI108" s="39"/>
      <c r="EJ108" s="39"/>
      <c r="EK108" s="62"/>
      <c r="EL108" s="51"/>
      <c r="EM108" s="56">
        <f t="shared" si="608"/>
        <v>0</v>
      </c>
      <c r="EN108" s="55">
        <f t="shared" si="609"/>
        <v>0</v>
      </c>
      <c r="EO108" s="56">
        <f t="shared" si="610"/>
        <v>0</v>
      </c>
      <c r="EP108" s="55">
        <f t="shared" si="611"/>
        <v>0</v>
      </c>
      <c r="EQ108" s="56">
        <f t="shared" si="612"/>
        <v>0</v>
      </c>
      <c r="ER108" s="55">
        <f t="shared" si="613"/>
        <v>0</v>
      </c>
      <c r="ES108" s="56">
        <f t="shared" si="614"/>
        <v>0</v>
      </c>
      <c r="ET108" s="55">
        <f t="shared" si="615"/>
        <v>0</v>
      </c>
      <c r="EU108" s="56">
        <f t="shared" si="616"/>
        <v>0</v>
      </c>
      <c r="EV108" s="56">
        <f t="shared" si="617"/>
        <v>0</v>
      </c>
      <c r="EW108" s="56">
        <f t="shared" si="618"/>
        <v>0</v>
      </c>
      <c r="EX108" s="55">
        <f t="shared" si="619"/>
        <v>0</v>
      </c>
      <c r="EY108" s="56">
        <f t="shared" si="620"/>
        <v>0</v>
      </c>
      <c r="EZ108" s="55">
        <f t="shared" si="621"/>
        <v>0</v>
      </c>
      <c r="FA108" s="56">
        <f t="shared" si="622"/>
        <v>0</v>
      </c>
      <c r="FB108" s="55">
        <f t="shared" si="623"/>
        <v>0</v>
      </c>
      <c r="FC108" s="63">
        <f t="shared" si="624"/>
        <v>0</v>
      </c>
      <c r="FD108" s="55">
        <f t="shared" si="625"/>
        <v>0</v>
      </c>
      <c r="FE108" s="56">
        <f t="shared" si="626"/>
        <v>0</v>
      </c>
      <c r="FF108" s="55">
        <f t="shared" si="627"/>
        <v>0</v>
      </c>
      <c r="FG108" s="56">
        <f t="shared" si="628"/>
        <v>0</v>
      </c>
      <c r="FH108" s="55">
        <f t="shared" si="629"/>
        <v>0</v>
      </c>
      <c r="FI108" s="56">
        <f t="shared" si="630"/>
        <v>0</v>
      </c>
      <c r="FJ108" s="55">
        <f t="shared" si="631"/>
        <v>0</v>
      </c>
      <c r="FK108" s="56">
        <f t="shared" si="632"/>
        <v>0</v>
      </c>
      <c r="FL108" s="55">
        <f t="shared" si="633"/>
        <v>0</v>
      </c>
      <c r="FM108" s="56">
        <f t="shared" si="634"/>
        <v>0</v>
      </c>
      <c r="FN108" s="55">
        <f t="shared" si="635"/>
        <v>0</v>
      </c>
      <c r="FO108" s="56">
        <f t="shared" si="636"/>
        <v>0</v>
      </c>
      <c r="FP108" s="55">
        <f t="shared" si="637"/>
        <v>0</v>
      </c>
      <c r="FQ108" s="56">
        <f t="shared" si="638"/>
        <v>0</v>
      </c>
      <c r="FR108" s="55"/>
      <c r="FS108" s="56">
        <f t="shared" si="638"/>
        <v>0</v>
      </c>
      <c r="FT108" s="55">
        <f t="shared" si="639"/>
        <v>0</v>
      </c>
      <c r="FU108" s="56">
        <f t="shared" si="640"/>
        <v>0</v>
      </c>
      <c r="FV108" s="55">
        <f t="shared" si="641"/>
        <v>0</v>
      </c>
      <c r="FW108" s="56">
        <f t="shared" si="642"/>
        <v>0</v>
      </c>
      <c r="FX108" s="55">
        <f t="shared" si="643"/>
        <v>0</v>
      </c>
      <c r="FY108" s="56">
        <f t="shared" si="644"/>
        <v>0</v>
      </c>
      <c r="FZ108" s="55">
        <f t="shared" si="645"/>
        <v>0</v>
      </c>
      <c r="GA108" s="56">
        <f t="shared" si="646"/>
        <v>0</v>
      </c>
      <c r="GB108" s="55">
        <f t="shared" si="647"/>
        <v>0</v>
      </c>
      <c r="GC108" s="56">
        <f t="shared" si="648"/>
        <v>0</v>
      </c>
      <c r="GD108" s="56">
        <f t="shared" si="649"/>
        <v>0</v>
      </c>
      <c r="GE108" s="84">
        <f t="shared" si="650"/>
        <v>0</v>
      </c>
      <c r="GF108" s="84">
        <f t="shared" si="651"/>
        <v>0</v>
      </c>
      <c r="GG108" s="39"/>
      <c r="GH108" s="39"/>
      <c r="GI108" s="39"/>
      <c r="GJ108" s="39"/>
      <c r="GL108" s="8"/>
      <c r="GM108" s="8"/>
      <c r="GN108" s="1"/>
      <c r="GO108" s="9"/>
      <c r="GP108" s="23"/>
      <c r="GQ108" s="4"/>
      <c r="GR108" s="34"/>
    </row>
    <row r="109" spans="1:200" ht="24.95" hidden="1" customHeight="1" x14ac:dyDescent="0.3">
      <c r="A109" s="113"/>
      <c r="B109" s="66"/>
      <c r="C109" s="66"/>
      <c r="D109" s="113"/>
      <c r="E109" s="113"/>
      <c r="F109" s="113"/>
      <c r="G109" s="113"/>
      <c r="H109" s="113"/>
      <c r="I109" s="113"/>
      <c r="J109" s="113"/>
      <c r="K109" s="113"/>
      <c r="L109" s="113"/>
      <c r="M109" s="98">
        <f t="shared" si="705"/>
        <v>0</v>
      </c>
      <c r="N109" s="94"/>
      <c r="O109" s="58"/>
      <c r="P109" s="97"/>
      <c r="Q109" s="58"/>
      <c r="R109" s="97"/>
      <c r="S109" s="58"/>
      <c r="T109" s="97"/>
      <c r="U109" s="58"/>
      <c r="V109" s="97"/>
      <c r="W109" s="58"/>
      <c r="X109" s="58"/>
      <c r="Y109" s="58"/>
      <c r="Z109" s="97"/>
      <c r="AA109" s="58"/>
      <c r="AB109" s="97"/>
      <c r="AC109" s="58"/>
      <c r="AD109" s="97"/>
      <c r="AE109" s="99"/>
      <c r="AF109" s="97"/>
      <c r="AG109" s="58"/>
      <c r="AH109" s="97"/>
      <c r="AI109" s="58"/>
      <c r="AJ109" s="97"/>
      <c r="AK109" s="58"/>
      <c r="AL109" s="97"/>
      <c r="AM109" s="58"/>
      <c r="AN109" s="97"/>
      <c r="AO109" s="58"/>
      <c r="AP109" s="97"/>
      <c r="AQ109" s="58"/>
      <c r="AR109" s="97"/>
      <c r="AS109" s="58"/>
      <c r="AT109" s="97"/>
      <c r="AU109" s="58"/>
      <c r="AV109" s="97"/>
      <c r="AW109" s="58"/>
      <c r="AX109" s="97"/>
      <c r="AY109" s="58"/>
      <c r="AZ109" s="97"/>
      <c r="BA109" s="58"/>
      <c r="BB109" s="97"/>
      <c r="BC109" s="58"/>
      <c r="BD109" s="97"/>
      <c r="BE109" s="58"/>
      <c r="BF109" s="58"/>
      <c r="BG109" s="58">
        <f t="shared" si="602"/>
        <v>0</v>
      </c>
      <c r="BH109" s="58">
        <f t="shared" si="603"/>
        <v>0</v>
      </c>
      <c r="BI109" s="39"/>
      <c r="BJ109" s="39"/>
      <c r="BK109" s="39"/>
      <c r="BL109" s="39"/>
      <c r="BM109" s="113"/>
      <c r="BN109" s="66"/>
      <c r="BO109" s="66"/>
      <c r="BP109" s="113"/>
      <c r="BQ109" s="39"/>
      <c r="BR109" s="39"/>
      <c r="BS109" s="39"/>
      <c r="BT109" s="39"/>
      <c r="BU109" s="39"/>
      <c r="BV109" s="39"/>
      <c r="BW109" s="39"/>
      <c r="BX109" s="39"/>
      <c r="BY109" s="62">
        <f t="shared" si="706"/>
        <v>0</v>
      </c>
      <c r="BZ109" s="51"/>
      <c r="CA109" s="56"/>
      <c r="CB109" s="55"/>
      <c r="CC109" s="56"/>
      <c r="CD109" s="55"/>
      <c r="CE109" s="56"/>
      <c r="CF109" s="55"/>
      <c r="CG109" s="56"/>
      <c r="CH109" s="55"/>
      <c r="CI109" s="56"/>
      <c r="CJ109" s="56"/>
      <c r="CK109" s="56"/>
      <c r="CL109" s="55"/>
      <c r="CM109" s="56"/>
      <c r="CN109" s="55"/>
      <c r="CO109" s="56"/>
      <c r="CP109" s="55"/>
      <c r="CQ109" s="63"/>
      <c r="CR109" s="55"/>
      <c r="CS109" s="56"/>
      <c r="CT109" s="55"/>
      <c r="CU109" s="56"/>
      <c r="CV109" s="55"/>
      <c r="CW109" s="56"/>
      <c r="CX109" s="55"/>
      <c r="CY109" s="56"/>
      <c r="CZ109" s="55"/>
      <c r="DA109" s="56"/>
      <c r="DB109" s="55"/>
      <c r="DC109" s="56"/>
      <c r="DD109" s="55"/>
      <c r="DE109" s="56"/>
      <c r="DF109" s="55"/>
      <c r="DG109" s="56"/>
      <c r="DH109" s="55"/>
      <c r="DI109" s="56"/>
      <c r="DJ109" s="55"/>
      <c r="DK109" s="56"/>
      <c r="DL109" s="55"/>
      <c r="DM109" s="56"/>
      <c r="DN109" s="55"/>
      <c r="DO109" s="56"/>
      <c r="DP109" s="55"/>
      <c r="DQ109" s="56"/>
      <c r="DR109" s="56"/>
      <c r="DS109" s="84">
        <f t="shared" si="604"/>
        <v>0</v>
      </c>
      <c r="DT109" s="84">
        <f t="shared" si="605"/>
        <v>0</v>
      </c>
      <c r="DU109" s="39"/>
      <c r="DV109" s="39"/>
      <c r="DW109" s="39"/>
      <c r="DX109" s="39"/>
      <c r="DY109" s="113"/>
      <c r="DZ109" s="66"/>
      <c r="EA109" s="66"/>
      <c r="EB109" s="113"/>
      <c r="EC109" s="39"/>
      <c r="ED109" s="39"/>
      <c r="EE109" s="39"/>
      <c r="EF109" s="39"/>
      <c r="EG109" s="39"/>
      <c r="EH109" s="39"/>
      <c r="EI109" s="39"/>
      <c r="EJ109" s="39">
        <f>SUM(L109+BX109)</f>
        <v>0</v>
      </c>
      <c r="EK109" s="62">
        <f>SUM(M109+BY109)</f>
        <v>0</v>
      </c>
      <c r="EL109" s="51">
        <f t="shared" si="607"/>
        <v>0</v>
      </c>
      <c r="EM109" s="56">
        <f t="shared" si="608"/>
        <v>0</v>
      </c>
      <c r="EN109" s="55">
        <f t="shared" si="609"/>
        <v>0</v>
      </c>
      <c r="EO109" s="56">
        <f t="shared" si="610"/>
        <v>0</v>
      </c>
      <c r="EP109" s="55">
        <f t="shared" si="611"/>
        <v>0</v>
      </c>
      <c r="EQ109" s="56">
        <f t="shared" si="612"/>
        <v>0</v>
      </c>
      <c r="ER109" s="55">
        <f t="shared" si="613"/>
        <v>0</v>
      </c>
      <c r="ES109" s="56">
        <f t="shared" si="614"/>
        <v>0</v>
      </c>
      <c r="ET109" s="55">
        <f t="shared" si="615"/>
        <v>0</v>
      </c>
      <c r="EU109" s="56">
        <f t="shared" si="616"/>
        <v>0</v>
      </c>
      <c r="EV109" s="56">
        <f t="shared" si="617"/>
        <v>0</v>
      </c>
      <c r="EW109" s="56">
        <f t="shared" si="618"/>
        <v>0</v>
      </c>
      <c r="EX109" s="55">
        <f t="shared" si="619"/>
        <v>0</v>
      </c>
      <c r="EY109" s="56">
        <f t="shared" si="620"/>
        <v>0</v>
      </c>
      <c r="EZ109" s="55">
        <f t="shared" si="621"/>
        <v>0</v>
      </c>
      <c r="FA109" s="56">
        <f t="shared" si="622"/>
        <v>0</v>
      </c>
      <c r="FB109" s="55">
        <f t="shared" si="623"/>
        <v>0</v>
      </c>
      <c r="FC109" s="63">
        <f t="shared" si="624"/>
        <v>0</v>
      </c>
      <c r="FD109" s="55">
        <f t="shared" si="625"/>
        <v>0</v>
      </c>
      <c r="FE109" s="56">
        <f t="shared" si="626"/>
        <v>0</v>
      </c>
      <c r="FF109" s="55">
        <f t="shared" si="627"/>
        <v>0</v>
      </c>
      <c r="FG109" s="56">
        <f t="shared" si="628"/>
        <v>0</v>
      </c>
      <c r="FH109" s="55">
        <f t="shared" si="629"/>
        <v>0</v>
      </c>
      <c r="FI109" s="56">
        <f t="shared" si="630"/>
        <v>0</v>
      </c>
      <c r="FJ109" s="55">
        <f t="shared" si="631"/>
        <v>0</v>
      </c>
      <c r="FK109" s="56">
        <f t="shared" si="632"/>
        <v>0</v>
      </c>
      <c r="FL109" s="55">
        <f t="shared" si="633"/>
        <v>0</v>
      </c>
      <c r="FM109" s="56">
        <f t="shared" si="634"/>
        <v>0</v>
      </c>
      <c r="FN109" s="55">
        <f t="shared" si="635"/>
        <v>0</v>
      </c>
      <c r="FO109" s="56">
        <f t="shared" si="636"/>
        <v>0</v>
      </c>
      <c r="FP109" s="55">
        <f t="shared" si="637"/>
        <v>0</v>
      </c>
      <c r="FQ109" s="56">
        <f t="shared" si="638"/>
        <v>0</v>
      </c>
      <c r="FR109" s="55"/>
      <c r="FS109" s="56">
        <f t="shared" si="638"/>
        <v>0</v>
      </c>
      <c r="FT109" s="55">
        <f t="shared" si="639"/>
        <v>0</v>
      </c>
      <c r="FU109" s="56">
        <f t="shared" si="640"/>
        <v>0</v>
      </c>
      <c r="FV109" s="55">
        <f t="shared" si="641"/>
        <v>0</v>
      </c>
      <c r="FW109" s="56">
        <f t="shared" si="642"/>
        <v>0</v>
      </c>
      <c r="FX109" s="55">
        <f t="shared" si="643"/>
        <v>0</v>
      </c>
      <c r="FY109" s="56">
        <f t="shared" si="644"/>
        <v>0</v>
      </c>
      <c r="FZ109" s="55">
        <f t="shared" si="645"/>
        <v>0</v>
      </c>
      <c r="GA109" s="56">
        <f t="shared" si="646"/>
        <v>0</v>
      </c>
      <c r="GB109" s="55">
        <f t="shared" si="647"/>
        <v>0</v>
      </c>
      <c r="GC109" s="56">
        <f t="shared" si="648"/>
        <v>0</v>
      </c>
      <c r="GD109" s="56">
        <f t="shared" si="649"/>
        <v>0</v>
      </c>
      <c r="GE109" s="84">
        <f t="shared" si="650"/>
        <v>0</v>
      </c>
      <c r="GF109" s="84">
        <f t="shared" si="651"/>
        <v>0</v>
      </c>
      <c r="GG109" s="39"/>
      <c r="GH109" s="39"/>
      <c r="GI109" s="39"/>
      <c r="GJ109" s="39"/>
      <c r="GL109" s="8"/>
      <c r="GM109" s="8"/>
      <c r="GN109" s="1"/>
      <c r="GO109" s="9"/>
      <c r="GP109" s="23"/>
      <c r="GQ109" s="4"/>
      <c r="GR109" s="34"/>
    </row>
    <row r="110" spans="1:200" ht="24.95" customHeight="1" x14ac:dyDescent="0.3">
      <c r="A110" s="113">
        <v>8</v>
      </c>
      <c r="B110" s="66" t="s">
        <v>65</v>
      </c>
      <c r="C110" s="66" t="s">
        <v>61</v>
      </c>
      <c r="D110" s="113">
        <v>1</v>
      </c>
      <c r="E110" s="113"/>
      <c r="F110" s="113"/>
      <c r="G110" s="113"/>
      <c r="H110" s="113"/>
      <c r="I110" s="113"/>
      <c r="J110" s="113"/>
      <c r="K110" s="113"/>
      <c r="L110" s="113">
        <f t="shared" ref="L110:N110" si="707">SUM(L111:L123)</f>
        <v>76</v>
      </c>
      <c r="M110" s="113">
        <f t="shared" si="707"/>
        <v>76</v>
      </c>
      <c r="N110" s="113">
        <f t="shared" si="707"/>
        <v>32</v>
      </c>
      <c r="O110" s="92">
        <f>SUM(O111:O123)</f>
        <v>32</v>
      </c>
      <c r="P110" s="92">
        <f t="shared" ref="P110" si="708">SUM(P111:P124)</f>
        <v>328</v>
      </c>
      <c r="Q110" s="92">
        <f t="shared" ref="Q110:BH110" si="709">SUM(Q111:Q123)</f>
        <v>66</v>
      </c>
      <c r="R110" s="92">
        <f t="shared" si="709"/>
        <v>0</v>
      </c>
      <c r="S110" s="92">
        <f t="shared" si="709"/>
        <v>0</v>
      </c>
      <c r="T110" s="92">
        <f t="shared" si="709"/>
        <v>0</v>
      </c>
      <c r="U110" s="92">
        <f t="shared" si="709"/>
        <v>0</v>
      </c>
      <c r="V110" s="92">
        <f t="shared" si="709"/>
        <v>0</v>
      </c>
      <c r="W110" s="92">
        <f t="shared" si="709"/>
        <v>0</v>
      </c>
      <c r="X110" s="92">
        <f t="shared" si="709"/>
        <v>6</v>
      </c>
      <c r="Y110" s="92">
        <f t="shared" si="709"/>
        <v>5.6999999999999993</v>
      </c>
      <c r="Z110" s="92">
        <f t="shared" si="709"/>
        <v>0</v>
      </c>
      <c r="AA110" s="92">
        <f t="shared" si="709"/>
        <v>0</v>
      </c>
      <c r="AB110" s="92">
        <f t="shared" si="709"/>
        <v>0</v>
      </c>
      <c r="AC110" s="92">
        <f t="shared" si="709"/>
        <v>0</v>
      </c>
      <c r="AD110" s="92">
        <f t="shared" si="709"/>
        <v>0</v>
      </c>
      <c r="AE110" s="92">
        <f t="shared" si="709"/>
        <v>0</v>
      </c>
      <c r="AF110" s="92">
        <f t="shared" si="709"/>
        <v>0</v>
      </c>
      <c r="AG110" s="92">
        <f t="shared" si="709"/>
        <v>0</v>
      </c>
      <c r="AH110" s="92">
        <f t="shared" si="709"/>
        <v>0</v>
      </c>
      <c r="AI110" s="92">
        <f t="shared" si="709"/>
        <v>0</v>
      </c>
      <c r="AJ110" s="92">
        <f t="shared" si="709"/>
        <v>0</v>
      </c>
      <c r="AK110" s="92">
        <f t="shared" si="709"/>
        <v>0</v>
      </c>
      <c r="AL110" s="92">
        <f t="shared" si="709"/>
        <v>2</v>
      </c>
      <c r="AM110" s="92">
        <f t="shared" si="709"/>
        <v>172</v>
      </c>
      <c r="AN110" s="92">
        <f t="shared" si="709"/>
        <v>0</v>
      </c>
      <c r="AO110" s="92">
        <f t="shared" si="709"/>
        <v>0</v>
      </c>
      <c r="AP110" s="92">
        <f t="shared" si="709"/>
        <v>0</v>
      </c>
      <c r="AQ110" s="92">
        <f t="shared" si="709"/>
        <v>0</v>
      </c>
      <c r="AR110" s="92">
        <f t="shared" si="709"/>
        <v>0</v>
      </c>
      <c r="AS110" s="92">
        <f t="shared" si="709"/>
        <v>0</v>
      </c>
      <c r="AT110" s="92">
        <f t="shared" si="709"/>
        <v>0</v>
      </c>
      <c r="AU110" s="92">
        <f t="shared" si="709"/>
        <v>0</v>
      </c>
      <c r="AV110" s="92">
        <f t="shared" si="709"/>
        <v>1</v>
      </c>
      <c r="AW110" s="92">
        <f t="shared" si="709"/>
        <v>32</v>
      </c>
      <c r="AX110" s="92">
        <f t="shared" si="709"/>
        <v>2</v>
      </c>
      <c r="AY110" s="92">
        <f t="shared" si="709"/>
        <v>24</v>
      </c>
      <c r="AZ110" s="92">
        <f t="shared" si="709"/>
        <v>0</v>
      </c>
      <c r="BA110" s="92">
        <f t="shared" si="709"/>
        <v>0</v>
      </c>
      <c r="BB110" s="92">
        <f t="shared" si="709"/>
        <v>0</v>
      </c>
      <c r="BC110" s="92">
        <f t="shared" si="709"/>
        <v>0</v>
      </c>
      <c r="BD110" s="92">
        <f t="shared" si="709"/>
        <v>0</v>
      </c>
      <c r="BE110" s="92">
        <f t="shared" si="709"/>
        <v>0</v>
      </c>
      <c r="BF110" s="92">
        <f t="shared" si="709"/>
        <v>0</v>
      </c>
      <c r="BG110" s="92">
        <f t="shared" si="709"/>
        <v>337.70000000000005</v>
      </c>
      <c r="BH110" s="92">
        <f t="shared" si="709"/>
        <v>160</v>
      </c>
      <c r="BI110" s="39"/>
      <c r="BJ110" s="39"/>
      <c r="BK110" s="39"/>
      <c r="BL110" s="39"/>
      <c r="BM110" s="113">
        <v>8</v>
      </c>
      <c r="BN110" s="66" t="s">
        <v>65</v>
      </c>
      <c r="BO110" s="66" t="s">
        <v>61</v>
      </c>
      <c r="BP110" s="113">
        <v>1</v>
      </c>
      <c r="BQ110" s="39"/>
      <c r="BR110" s="39"/>
      <c r="BS110" s="39"/>
      <c r="BT110" s="39"/>
      <c r="BU110" s="39"/>
      <c r="BV110" s="39"/>
      <c r="BW110" s="39"/>
      <c r="BX110" s="45">
        <f>SUM(BX111:BX112)</f>
        <v>60</v>
      </c>
      <c r="BY110" s="45">
        <f>SUM(BY111:BY112)</f>
        <v>60</v>
      </c>
      <c r="BZ110" s="39">
        <f t="shared" ref="BZ110:CB110" si="710">SUM(BZ111:BZ124)</f>
        <v>360</v>
      </c>
      <c r="CA110" s="46">
        <f>SUM(CA111:CA123)</f>
        <v>66</v>
      </c>
      <c r="CB110" s="46">
        <f t="shared" si="710"/>
        <v>354</v>
      </c>
      <c r="CC110" s="46">
        <f t="shared" ref="CC110:DT110" si="711">SUM(CC111:CC123)</f>
        <v>104</v>
      </c>
      <c r="CD110" s="46">
        <f t="shared" si="711"/>
        <v>0</v>
      </c>
      <c r="CE110" s="46">
        <f t="shared" si="711"/>
        <v>0</v>
      </c>
      <c r="CF110" s="46">
        <f t="shared" si="711"/>
        <v>0</v>
      </c>
      <c r="CG110" s="46">
        <f t="shared" si="711"/>
        <v>0</v>
      </c>
      <c r="CH110" s="46">
        <f t="shared" si="711"/>
        <v>0</v>
      </c>
      <c r="CI110" s="46">
        <f t="shared" si="711"/>
        <v>0</v>
      </c>
      <c r="CJ110" s="46">
        <f t="shared" si="711"/>
        <v>0</v>
      </c>
      <c r="CK110" s="46">
        <f t="shared" si="711"/>
        <v>12.6</v>
      </c>
      <c r="CL110" s="46">
        <f t="shared" si="711"/>
        <v>0</v>
      </c>
      <c r="CM110" s="46">
        <f t="shared" si="711"/>
        <v>0</v>
      </c>
      <c r="CN110" s="46">
        <f t="shared" si="711"/>
        <v>0</v>
      </c>
      <c r="CO110" s="46">
        <f t="shared" si="711"/>
        <v>0</v>
      </c>
      <c r="CP110" s="46">
        <f t="shared" si="711"/>
        <v>0</v>
      </c>
      <c r="CQ110" s="46">
        <f t="shared" si="711"/>
        <v>0</v>
      </c>
      <c r="CR110" s="46">
        <f t="shared" si="711"/>
        <v>0</v>
      </c>
      <c r="CS110" s="46">
        <f t="shared" si="711"/>
        <v>0</v>
      </c>
      <c r="CT110" s="46">
        <f t="shared" si="711"/>
        <v>0</v>
      </c>
      <c r="CU110" s="46">
        <f t="shared" si="711"/>
        <v>0</v>
      </c>
      <c r="CV110" s="46">
        <f t="shared" si="711"/>
        <v>0</v>
      </c>
      <c r="CW110" s="46">
        <f t="shared" si="711"/>
        <v>0</v>
      </c>
      <c r="CX110" s="46">
        <f t="shared" si="711"/>
        <v>0</v>
      </c>
      <c r="CY110" s="46">
        <f t="shared" si="711"/>
        <v>0</v>
      </c>
      <c r="CZ110" s="46">
        <f t="shared" si="711"/>
        <v>0</v>
      </c>
      <c r="DA110" s="46">
        <f t="shared" si="711"/>
        <v>0</v>
      </c>
      <c r="DB110" s="46">
        <f t="shared" si="711"/>
        <v>0</v>
      </c>
      <c r="DC110" s="46">
        <f t="shared" si="711"/>
        <v>0</v>
      </c>
      <c r="DD110" s="46">
        <f t="shared" si="711"/>
        <v>6</v>
      </c>
      <c r="DE110" s="46">
        <f t="shared" si="711"/>
        <v>44</v>
      </c>
      <c r="DF110" s="46">
        <f t="shared" si="711"/>
        <v>0</v>
      </c>
      <c r="DG110" s="46">
        <f t="shared" si="711"/>
        <v>0</v>
      </c>
      <c r="DH110" s="46">
        <f t="shared" si="711"/>
        <v>0</v>
      </c>
      <c r="DI110" s="46">
        <f t="shared" si="711"/>
        <v>0</v>
      </c>
      <c r="DJ110" s="46">
        <f t="shared" si="711"/>
        <v>0</v>
      </c>
      <c r="DK110" s="46">
        <f t="shared" si="711"/>
        <v>0</v>
      </c>
      <c r="DL110" s="46">
        <f t="shared" si="711"/>
        <v>0</v>
      </c>
      <c r="DM110" s="46">
        <f t="shared" si="711"/>
        <v>0</v>
      </c>
      <c r="DN110" s="46">
        <f t="shared" si="711"/>
        <v>1</v>
      </c>
      <c r="DO110" s="46">
        <f t="shared" si="711"/>
        <v>25</v>
      </c>
      <c r="DP110" s="46">
        <f t="shared" si="711"/>
        <v>0</v>
      </c>
      <c r="DQ110" s="46">
        <f t="shared" si="711"/>
        <v>0</v>
      </c>
      <c r="DR110" s="46">
        <f t="shared" si="711"/>
        <v>0</v>
      </c>
      <c r="DS110" s="83">
        <f t="shared" si="711"/>
        <v>251.60000000000002</v>
      </c>
      <c r="DT110" s="83">
        <f t="shared" si="711"/>
        <v>239</v>
      </c>
      <c r="DU110" s="39"/>
      <c r="DV110" s="39"/>
      <c r="DW110" s="39"/>
      <c r="DX110" s="39"/>
      <c r="DY110" s="113">
        <v>8</v>
      </c>
      <c r="DZ110" s="66" t="s">
        <v>65</v>
      </c>
      <c r="EA110" s="66" t="s">
        <v>61</v>
      </c>
      <c r="EB110" s="113">
        <v>1</v>
      </c>
      <c r="EC110" s="39"/>
      <c r="ED110" s="39"/>
      <c r="EE110" s="39"/>
      <c r="EF110" s="39"/>
      <c r="EG110" s="39"/>
      <c r="EH110" s="39"/>
      <c r="EI110" s="39"/>
      <c r="EJ110" s="45">
        <f t="shared" ref="EJ110:EN110" si="712">SUM(EJ111:EJ124)</f>
        <v>1592</v>
      </c>
      <c r="EK110" s="45">
        <f t="shared" si="712"/>
        <v>1592</v>
      </c>
      <c r="EL110" s="39">
        <f t="shared" si="712"/>
        <v>784</v>
      </c>
      <c r="EM110" s="46">
        <f>SUM(EM111:EM123)</f>
        <v>98</v>
      </c>
      <c r="EN110" s="46">
        <f t="shared" si="712"/>
        <v>682</v>
      </c>
      <c r="EO110" s="46">
        <f t="shared" ref="EO110:GF110" si="713">SUM(EO111:EO123)</f>
        <v>170</v>
      </c>
      <c r="EP110" s="46">
        <f t="shared" si="713"/>
        <v>0</v>
      </c>
      <c r="EQ110" s="46">
        <f t="shared" si="713"/>
        <v>0</v>
      </c>
      <c r="ER110" s="46">
        <f t="shared" si="713"/>
        <v>0</v>
      </c>
      <c r="ES110" s="46">
        <f t="shared" si="713"/>
        <v>0</v>
      </c>
      <c r="ET110" s="46">
        <f t="shared" si="713"/>
        <v>0</v>
      </c>
      <c r="EU110" s="46">
        <f t="shared" si="713"/>
        <v>0</v>
      </c>
      <c r="EV110" s="46">
        <f t="shared" si="713"/>
        <v>6</v>
      </c>
      <c r="EW110" s="46">
        <f t="shared" si="713"/>
        <v>18.3</v>
      </c>
      <c r="EX110" s="46">
        <f t="shared" si="713"/>
        <v>0</v>
      </c>
      <c r="EY110" s="46">
        <f t="shared" si="713"/>
        <v>0</v>
      </c>
      <c r="EZ110" s="46">
        <f t="shared" si="713"/>
        <v>0</v>
      </c>
      <c r="FA110" s="46">
        <f t="shared" si="713"/>
        <v>0</v>
      </c>
      <c r="FB110" s="46">
        <f t="shared" si="713"/>
        <v>0</v>
      </c>
      <c r="FC110" s="46">
        <f t="shared" si="713"/>
        <v>0</v>
      </c>
      <c r="FD110" s="46">
        <f t="shared" si="713"/>
        <v>0</v>
      </c>
      <c r="FE110" s="46">
        <f t="shared" si="713"/>
        <v>0</v>
      </c>
      <c r="FF110" s="46">
        <f t="shared" si="713"/>
        <v>0</v>
      </c>
      <c r="FG110" s="46">
        <f t="shared" si="713"/>
        <v>0</v>
      </c>
      <c r="FH110" s="46">
        <f t="shared" si="713"/>
        <v>0</v>
      </c>
      <c r="FI110" s="46">
        <f t="shared" si="713"/>
        <v>0</v>
      </c>
      <c r="FJ110" s="46">
        <f t="shared" si="713"/>
        <v>2</v>
      </c>
      <c r="FK110" s="46">
        <f t="shared" si="713"/>
        <v>172</v>
      </c>
      <c r="FL110" s="46">
        <f t="shared" si="713"/>
        <v>0</v>
      </c>
      <c r="FM110" s="46">
        <f t="shared" si="713"/>
        <v>0</v>
      </c>
      <c r="FN110" s="46">
        <f t="shared" si="713"/>
        <v>0</v>
      </c>
      <c r="FO110" s="46">
        <f t="shared" si="713"/>
        <v>0</v>
      </c>
      <c r="FP110" s="46">
        <f t="shared" si="713"/>
        <v>6</v>
      </c>
      <c r="FQ110" s="46">
        <f t="shared" si="713"/>
        <v>44</v>
      </c>
      <c r="FR110" s="46">
        <f t="shared" si="713"/>
        <v>0</v>
      </c>
      <c r="FS110" s="46">
        <f t="shared" si="713"/>
        <v>0</v>
      </c>
      <c r="FT110" s="46">
        <f t="shared" si="713"/>
        <v>1</v>
      </c>
      <c r="FU110" s="46">
        <f t="shared" si="713"/>
        <v>32</v>
      </c>
      <c r="FV110" s="46">
        <f t="shared" si="713"/>
        <v>2</v>
      </c>
      <c r="FW110" s="46">
        <f t="shared" si="713"/>
        <v>24</v>
      </c>
      <c r="FX110" s="46">
        <f t="shared" si="713"/>
        <v>0</v>
      </c>
      <c r="FY110" s="46">
        <f t="shared" si="713"/>
        <v>0</v>
      </c>
      <c r="FZ110" s="46">
        <f t="shared" si="713"/>
        <v>1</v>
      </c>
      <c r="GA110" s="46">
        <f t="shared" si="713"/>
        <v>25</v>
      </c>
      <c r="GB110" s="46">
        <f t="shared" si="713"/>
        <v>0</v>
      </c>
      <c r="GC110" s="46">
        <f t="shared" si="713"/>
        <v>0</v>
      </c>
      <c r="GD110" s="46">
        <f t="shared" si="713"/>
        <v>0</v>
      </c>
      <c r="GE110" s="83">
        <f t="shared" si="713"/>
        <v>589.29999999999995</v>
      </c>
      <c r="GF110" s="83">
        <f t="shared" si="713"/>
        <v>398.99999999999994</v>
      </c>
      <c r="GG110" s="39"/>
      <c r="GH110" s="39"/>
      <c r="GI110" s="39"/>
      <c r="GJ110" s="39"/>
      <c r="GL110" s="8"/>
      <c r="GM110" s="8"/>
      <c r="GN110" s="7"/>
      <c r="GO110" s="7"/>
      <c r="GP110" s="24"/>
      <c r="GQ110" s="4"/>
      <c r="GR110" s="34"/>
    </row>
    <row r="111" spans="1:200" ht="24.75" hidden="1" customHeight="1" x14ac:dyDescent="0.3">
      <c r="A111" s="113"/>
      <c r="B111" s="47" t="s">
        <v>97</v>
      </c>
      <c r="C111" s="57" t="s">
        <v>95</v>
      </c>
      <c r="D111" s="57" t="s">
        <v>80</v>
      </c>
      <c r="E111" s="48" t="s">
        <v>125</v>
      </c>
      <c r="F111" s="48" t="s">
        <v>145</v>
      </c>
      <c r="G111" s="57">
        <v>3</v>
      </c>
      <c r="H111" s="48">
        <v>58</v>
      </c>
      <c r="I111" s="48">
        <v>1</v>
      </c>
      <c r="J111" s="48">
        <v>2</v>
      </c>
      <c r="K111" s="48">
        <f>SUM(J111)*2</f>
        <v>4</v>
      </c>
      <c r="L111" s="48">
        <v>38</v>
      </c>
      <c r="M111" s="93">
        <f t="shared" ref="M111" si="714">SUM(N111+P111+R111+T111+V111)</f>
        <v>38</v>
      </c>
      <c r="N111" s="94">
        <v>16</v>
      </c>
      <c r="O111" s="58">
        <f t="shared" ref="O111" si="715">SUM(N111)*I111</f>
        <v>16</v>
      </c>
      <c r="P111" s="97">
        <v>22</v>
      </c>
      <c r="Q111" s="58">
        <f t="shared" ref="Q111" si="716">SUM(P111)*J111</f>
        <v>44</v>
      </c>
      <c r="R111" s="97"/>
      <c r="S111" s="58">
        <f t="shared" ref="S111" si="717">SUM(R111)*J111</f>
        <v>0</v>
      </c>
      <c r="T111" s="97"/>
      <c r="U111" s="58">
        <f t="shared" ref="U111" si="718">SUM(T111)*K111</f>
        <v>0</v>
      </c>
      <c r="V111" s="97"/>
      <c r="W111" s="58">
        <f t="shared" ref="W111" si="719">SUM(V111)*J111*5</f>
        <v>0</v>
      </c>
      <c r="X111" s="58">
        <f t="shared" ref="X111" si="720">SUM(J111*AX111*2+K111*AZ111*2)</f>
        <v>4</v>
      </c>
      <c r="Y111" s="58">
        <f t="shared" ref="Y111" si="721">SUM(L111*5/100*J111)</f>
        <v>3.8</v>
      </c>
      <c r="Z111" s="97"/>
      <c r="AA111" s="58"/>
      <c r="AB111" s="97"/>
      <c r="AC111" s="58">
        <f t="shared" ref="AC111" si="722">SUM(AB111)*3*H111/5</f>
        <v>0</v>
      </c>
      <c r="AD111" s="97"/>
      <c r="AE111" s="99">
        <f t="shared" ref="AE111" si="723">SUM(AD111*H111*(30+4))</f>
        <v>0</v>
      </c>
      <c r="AF111" s="97"/>
      <c r="AG111" s="58">
        <f t="shared" ref="AG111" si="724">SUM(AF111*H111*3)</f>
        <v>0</v>
      </c>
      <c r="AH111" s="97"/>
      <c r="AI111" s="58">
        <f t="shared" ref="AI111" si="725">SUM(AH111*H111/3)</f>
        <v>0</v>
      </c>
      <c r="AJ111" s="97"/>
      <c r="AK111" s="58">
        <f t="shared" ref="AK111" si="726">SUM(AJ111*H111*2/3)</f>
        <v>0</v>
      </c>
      <c r="AL111" s="97">
        <v>1</v>
      </c>
      <c r="AM111" s="58">
        <f t="shared" ref="AM111" si="727">SUM(AL111*H111)*2</f>
        <v>116</v>
      </c>
      <c r="AN111" s="97"/>
      <c r="AO111" s="58">
        <f t="shared" ref="AO111" si="728">SUM(AN111*J111)</f>
        <v>0</v>
      </c>
      <c r="AP111" s="97"/>
      <c r="AQ111" s="58">
        <f t="shared" ref="AQ111" si="729">SUM(AP111*H111*2)</f>
        <v>0</v>
      </c>
      <c r="AR111" s="97"/>
      <c r="AS111" s="58">
        <f t="shared" ref="AS111" si="730">SUM(J111*AR111*6)</f>
        <v>0</v>
      </c>
      <c r="AT111" s="97"/>
      <c r="AU111" s="58">
        <f t="shared" ref="AU111" si="731">AT111*H111/3</f>
        <v>0</v>
      </c>
      <c r="AV111" s="97"/>
      <c r="AW111" s="58">
        <f t="shared" ref="AW111" si="732">SUM(AV111*H111/3)</f>
        <v>0</v>
      </c>
      <c r="AX111" s="97">
        <v>1</v>
      </c>
      <c r="AY111" s="58">
        <f t="shared" ref="AY111" si="733">SUM(J111*AX111*8)</f>
        <v>16</v>
      </c>
      <c r="AZ111" s="97"/>
      <c r="BA111" s="58">
        <f t="shared" ref="BA111" si="734">SUM(AZ111*K111*5*6)</f>
        <v>0</v>
      </c>
      <c r="BB111" s="97"/>
      <c r="BC111" s="58">
        <f t="shared" ref="BC111" si="735">SUM(BB111*K111*4*6)</f>
        <v>0</v>
      </c>
      <c r="BD111" s="97"/>
      <c r="BE111" s="58"/>
      <c r="BF111" s="58"/>
      <c r="BG111" s="58">
        <f t="shared" ref="BG111:BG123" si="736">SUM(AO111+BE111+BC111+BA111+AY111+AW111+AS111+AQ111+AK111+AM111+AI111+AG111+AE111+AC111+AA111+Y111+X111+W111+U111+Q111+O111+S111+AU111)</f>
        <v>199.8</v>
      </c>
      <c r="BH111" s="58">
        <f t="shared" ref="BH111:BH123" si="737">SUM(O111+Q111+U111+W111+X111+AS111+AW111+AY111+BA111+BC111+S111+AQ111)</f>
        <v>80</v>
      </c>
      <c r="BI111" s="39"/>
      <c r="BJ111" s="39"/>
      <c r="BK111" s="39"/>
      <c r="BL111" s="39"/>
      <c r="BM111" s="113"/>
      <c r="BN111" s="47" t="s">
        <v>146</v>
      </c>
      <c r="BO111" s="72" t="s">
        <v>87</v>
      </c>
      <c r="BP111" s="48" t="s">
        <v>88</v>
      </c>
      <c r="BQ111" s="48" t="s">
        <v>81</v>
      </c>
      <c r="BR111" s="49" t="s">
        <v>147</v>
      </c>
      <c r="BS111" s="48">
        <v>4</v>
      </c>
      <c r="BT111" s="48">
        <v>2</v>
      </c>
      <c r="BU111" s="48">
        <v>1</v>
      </c>
      <c r="BV111" s="48">
        <v>1</v>
      </c>
      <c r="BW111" s="48">
        <v>1</v>
      </c>
      <c r="BX111" s="65">
        <v>30</v>
      </c>
      <c r="BY111" s="50">
        <v>30</v>
      </c>
      <c r="BZ111" s="51">
        <v>14</v>
      </c>
      <c r="CA111" s="56">
        <v>14</v>
      </c>
      <c r="CB111" s="55">
        <v>16</v>
      </c>
      <c r="CC111" s="56">
        <v>16</v>
      </c>
      <c r="CD111" s="55"/>
      <c r="CE111" s="56">
        <v>0</v>
      </c>
      <c r="CF111" s="55"/>
      <c r="CG111" s="56">
        <v>0</v>
      </c>
      <c r="CH111" s="55"/>
      <c r="CI111" s="56">
        <v>0</v>
      </c>
      <c r="CJ111" s="56">
        <v>0</v>
      </c>
      <c r="CK111" s="56">
        <v>0</v>
      </c>
      <c r="CL111" s="55"/>
      <c r="CM111" s="56"/>
      <c r="CN111" s="55"/>
      <c r="CO111" s="56">
        <v>0</v>
      </c>
      <c r="CP111" s="55"/>
      <c r="CQ111" s="63">
        <v>0</v>
      </c>
      <c r="CR111" s="55"/>
      <c r="CS111" s="56">
        <v>0</v>
      </c>
      <c r="CT111" s="55"/>
      <c r="CU111" s="56">
        <v>0</v>
      </c>
      <c r="CV111" s="55"/>
      <c r="CW111" s="56">
        <v>0</v>
      </c>
      <c r="CX111" s="55"/>
      <c r="CY111" s="56">
        <v>0</v>
      </c>
      <c r="CZ111" s="55"/>
      <c r="DA111" s="56">
        <v>0</v>
      </c>
      <c r="DB111" s="55"/>
      <c r="DC111" s="56">
        <v>0</v>
      </c>
      <c r="DD111" s="55">
        <v>1</v>
      </c>
      <c r="DE111" s="56">
        <v>0.66666666666666663</v>
      </c>
      <c r="DF111" s="55"/>
      <c r="DG111" s="56">
        <v>0</v>
      </c>
      <c r="DH111" s="55"/>
      <c r="DI111" s="56">
        <v>0</v>
      </c>
      <c r="DJ111" s="55"/>
      <c r="DK111" s="56">
        <v>0</v>
      </c>
      <c r="DL111" s="55"/>
      <c r="DM111" s="56">
        <v>0</v>
      </c>
      <c r="DN111" s="55"/>
      <c r="DO111" s="56">
        <v>0</v>
      </c>
      <c r="DP111" s="55"/>
      <c r="DQ111" s="56"/>
      <c r="DR111" s="56"/>
      <c r="DS111" s="84">
        <f t="shared" ref="DS111:DS123" si="738">SUM(DA111+DQ111+DO111+DM111+DK111+DI111+DE111+DC111+CW111+CY111+CU111+CS111+CQ111+CO111+CM111+CK111+CJ111+CI111+CG111+CC111+CA111+CE111+DG111)</f>
        <v>30.666666666666668</v>
      </c>
      <c r="DT111" s="84">
        <f t="shared" ref="DT111:DT123" si="739">SUM(CA111+CC111+CG111+CI111+CJ111+DE111+DI111+DK111+DM111+DO111+CE111+DC111)</f>
        <v>30.666666666666668</v>
      </c>
      <c r="DU111" s="39"/>
      <c r="DV111" s="39"/>
      <c r="DW111" s="39"/>
      <c r="DX111" s="39"/>
      <c r="DY111" s="113"/>
      <c r="DZ111" s="56"/>
      <c r="EA111" s="58"/>
      <c r="EB111" s="58"/>
      <c r="EC111" s="58"/>
      <c r="ED111" s="58"/>
      <c r="EE111" s="59"/>
      <c r="EF111" s="59"/>
      <c r="EG111" s="60"/>
      <c r="EH111" s="61"/>
      <c r="EI111" s="60"/>
      <c r="EJ111" s="52">
        <f t="shared" ref="EJ111:EJ123" si="740">SUM(L111+BX111)</f>
        <v>68</v>
      </c>
      <c r="EK111" s="62">
        <f t="shared" ref="EK111:EK123" si="741">SUM(M111+BY111)</f>
        <v>68</v>
      </c>
      <c r="EL111" s="51">
        <f t="shared" ref="EL111:EL123" si="742">SUM(N111+BZ111)</f>
        <v>30</v>
      </c>
      <c r="EM111" s="56">
        <f t="shared" ref="EM111:EM123" si="743">SUM(O111+CA111)</f>
        <v>30</v>
      </c>
      <c r="EN111" s="55">
        <f t="shared" ref="EN111:EN123" si="744">SUM(P111+CB111)</f>
        <v>38</v>
      </c>
      <c r="EO111" s="56">
        <f t="shared" ref="EO111:EO123" si="745">SUM(Q111+CC111)</f>
        <v>60</v>
      </c>
      <c r="EP111" s="55">
        <f t="shared" ref="EP111:EP123" si="746">SUM(R111+CD111)</f>
        <v>0</v>
      </c>
      <c r="EQ111" s="56">
        <f t="shared" ref="EQ111:EQ123" si="747">SUM(S111+CE111)</f>
        <v>0</v>
      </c>
      <c r="ER111" s="55">
        <f t="shared" ref="ER111:ER123" si="748">SUM(T111+CF111)</f>
        <v>0</v>
      </c>
      <c r="ES111" s="56">
        <f t="shared" ref="ES111:ES123" si="749">SUM(U111+CG111)</f>
        <v>0</v>
      </c>
      <c r="ET111" s="55">
        <f t="shared" ref="ET111:ET123" si="750">SUM(V111+CH111)</f>
        <v>0</v>
      </c>
      <c r="EU111" s="56">
        <f t="shared" ref="EU111:EU123" si="751">SUM(W111+CI111)</f>
        <v>0</v>
      </c>
      <c r="EV111" s="56">
        <f t="shared" ref="EV111:EV123" si="752">SUM(X111+CJ111)</f>
        <v>4</v>
      </c>
      <c r="EW111" s="56">
        <f t="shared" ref="EW111:EW123" si="753">SUM(Y111+CK111)</f>
        <v>3.8</v>
      </c>
      <c r="EX111" s="55">
        <f t="shared" ref="EX111:EX123" si="754">SUM(Z111+CL111)</f>
        <v>0</v>
      </c>
      <c r="EY111" s="56">
        <f t="shared" ref="EY111:EY123" si="755">SUM(AA111+CM111)</f>
        <v>0</v>
      </c>
      <c r="EZ111" s="55">
        <f t="shared" ref="EZ111:EZ123" si="756">SUM(AB111+CN111)</f>
        <v>0</v>
      </c>
      <c r="FA111" s="56">
        <f t="shared" ref="FA111:FA123" si="757">SUM(AC111+CO111)</f>
        <v>0</v>
      </c>
      <c r="FB111" s="55">
        <f t="shared" ref="FB111:FB123" si="758">SUM(AD111+CP111)</f>
        <v>0</v>
      </c>
      <c r="FC111" s="63">
        <f t="shared" ref="FC111:FC123" si="759">SUM(AE111+CQ111)</f>
        <v>0</v>
      </c>
      <c r="FD111" s="55">
        <f t="shared" ref="FD111:FD123" si="760">SUM(AF111+CR111)</f>
        <v>0</v>
      </c>
      <c r="FE111" s="56">
        <f t="shared" ref="FE111:FE123" si="761">SUM(AG111+CS111)</f>
        <v>0</v>
      </c>
      <c r="FF111" s="55">
        <f t="shared" ref="FF111:FF123" si="762">SUM(AH111+CT111)</f>
        <v>0</v>
      </c>
      <c r="FG111" s="56">
        <f t="shared" ref="FG111:FG123" si="763">SUM(AI111+CU111)</f>
        <v>0</v>
      </c>
      <c r="FH111" s="55">
        <f t="shared" ref="FH111:FH123" si="764">SUM(AJ111+CV111)</f>
        <v>0</v>
      </c>
      <c r="FI111" s="56">
        <f t="shared" ref="FI111:FI123" si="765">SUM(AK111+CW111)</f>
        <v>0</v>
      </c>
      <c r="FJ111" s="55">
        <f t="shared" ref="FJ111:FJ123" si="766">SUM(AL111+CX111)</f>
        <v>1</v>
      </c>
      <c r="FK111" s="56">
        <f t="shared" ref="FK111:FK123" si="767">SUM(AM111+CY111)</f>
        <v>116</v>
      </c>
      <c r="FL111" s="55">
        <f t="shared" ref="FL111:FL123" si="768">SUM(AN111+CZ111)</f>
        <v>0</v>
      </c>
      <c r="FM111" s="56">
        <f t="shared" ref="FM111:FM123" si="769">SUM(AO111+DA111)</f>
        <v>0</v>
      </c>
      <c r="FN111" s="55">
        <f t="shared" ref="FN111:FN123" si="770">SUM(AP111+DB111)</f>
        <v>0</v>
      </c>
      <c r="FO111" s="56">
        <f t="shared" ref="FO111:FO123" si="771">SUM(AQ111+DC111)</f>
        <v>0</v>
      </c>
      <c r="FP111" s="55">
        <f t="shared" ref="FP111:FP123" si="772">SUM(AR111+DD111)</f>
        <v>1</v>
      </c>
      <c r="FQ111" s="56">
        <f t="shared" ref="FQ111:FS123" si="773">SUM(AS111+DE111)</f>
        <v>0.66666666666666663</v>
      </c>
      <c r="FR111" s="55"/>
      <c r="FS111" s="56">
        <f t="shared" si="773"/>
        <v>0</v>
      </c>
      <c r="FT111" s="55">
        <f t="shared" ref="FT111:FT123" si="774">SUM(AV111+DH111)</f>
        <v>0</v>
      </c>
      <c r="FU111" s="56">
        <f t="shared" ref="FU111:FU123" si="775">SUM(AW111+DI111)</f>
        <v>0</v>
      </c>
      <c r="FV111" s="55">
        <f t="shared" ref="FV111:FV123" si="776">SUM(AX111+DJ111)</f>
        <v>1</v>
      </c>
      <c r="FW111" s="56">
        <f t="shared" ref="FW111:FW123" si="777">SUM(AY111+DK111)</f>
        <v>16</v>
      </c>
      <c r="FX111" s="55">
        <f t="shared" ref="FX111:FX123" si="778">SUM(AZ111+DL111)</f>
        <v>0</v>
      </c>
      <c r="FY111" s="56">
        <f t="shared" ref="FY111:FY123" si="779">SUM(BA111+DM111)</f>
        <v>0</v>
      </c>
      <c r="FZ111" s="55">
        <f t="shared" ref="FZ111:FZ123" si="780">SUM(BB111+DN111)</f>
        <v>0</v>
      </c>
      <c r="GA111" s="56">
        <f t="shared" ref="GA111:GA123" si="781">SUM(BC111+DO111)</f>
        <v>0</v>
      </c>
      <c r="GB111" s="55">
        <f t="shared" ref="GB111:GB123" si="782">SUM(BD111+DP111)</f>
        <v>0</v>
      </c>
      <c r="GC111" s="56">
        <f t="shared" ref="GC111:GC123" si="783">SUM(BE111+DQ111)</f>
        <v>0</v>
      </c>
      <c r="GD111" s="56">
        <f t="shared" ref="GD111:GD123" si="784">SUM(BF111+DR111)</f>
        <v>0</v>
      </c>
      <c r="GE111" s="84">
        <f t="shared" ref="GE111:GE123" si="785">SUM(BG111+DS111)</f>
        <v>230.46666666666667</v>
      </c>
      <c r="GF111" s="84">
        <f t="shared" ref="GF111:GF123" si="786">SUM(BH111+DT111)</f>
        <v>110.66666666666667</v>
      </c>
      <c r="GG111" s="39"/>
      <c r="GH111" s="39"/>
      <c r="GI111" s="39"/>
      <c r="GJ111" s="39"/>
      <c r="GL111" s="8"/>
      <c r="GM111" s="8"/>
      <c r="GN111" s="1"/>
      <c r="GO111" s="9"/>
      <c r="GP111" s="23"/>
      <c r="GQ111" s="4"/>
      <c r="GR111" s="34"/>
    </row>
    <row r="112" spans="1:200" ht="24.95" hidden="1" customHeight="1" x14ac:dyDescent="0.3">
      <c r="A112" s="113"/>
      <c r="B112" s="47" t="s">
        <v>97</v>
      </c>
      <c r="C112" s="57" t="s">
        <v>95</v>
      </c>
      <c r="D112" s="48" t="s">
        <v>80</v>
      </c>
      <c r="E112" s="48" t="s">
        <v>125</v>
      </c>
      <c r="F112" s="48" t="s">
        <v>127</v>
      </c>
      <c r="G112" s="48">
        <v>3</v>
      </c>
      <c r="H112" s="48">
        <v>28</v>
      </c>
      <c r="I112" s="48">
        <v>1</v>
      </c>
      <c r="J112" s="48">
        <v>1</v>
      </c>
      <c r="K112" s="48">
        <f>SUM(J112)*2</f>
        <v>2</v>
      </c>
      <c r="L112" s="48">
        <v>38</v>
      </c>
      <c r="M112" s="93">
        <f>SUM(N112+P112+R112+T112+V112)</f>
        <v>38</v>
      </c>
      <c r="N112" s="94">
        <v>16</v>
      </c>
      <c r="O112" s="58">
        <f>SUM(N112)*I112</f>
        <v>16</v>
      </c>
      <c r="P112" s="97">
        <v>22</v>
      </c>
      <c r="Q112" s="58">
        <f>SUM(P112)*J112</f>
        <v>22</v>
      </c>
      <c r="R112" s="97"/>
      <c r="S112" s="58">
        <f>SUM(R112)*J112</f>
        <v>0</v>
      </c>
      <c r="T112" s="97"/>
      <c r="U112" s="58">
        <f>SUM(T112)*K112</f>
        <v>0</v>
      </c>
      <c r="V112" s="97"/>
      <c r="W112" s="58">
        <f>SUM(V112)*J112*5</f>
        <v>0</v>
      </c>
      <c r="X112" s="58">
        <f>SUM(J112*AX112*2+K112*AZ112*2)</f>
        <v>2</v>
      </c>
      <c r="Y112" s="58">
        <f>SUM(L112*5/100*J112)</f>
        <v>1.9</v>
      </c>
      <c r="Z112" s="97"/>
      <c r="AA112" s="58"/>
      <c r="AB112" s="97"/>
      <c r="AC112" s="58">
        <f>SUM(AB112)*3*H112/5</f>
        <v>0</v>
      </c>
      <c r="AD112" s="97"/>
      <c r="AE112" s="99">
        <f>SUM(AD112*H112*(30+4))</f>
        <v>0</v>
      </c>
      <c r="AF112" s="97"/>
      <c r="AG112" s="58">
        <f>SUM(AF112*H112*3)</f>
        <v>0</v>
      </c>
      <c r="AH112" s="97"/>
      <c r="AI112" s="58">
        <f>SUM(AH112*H112/3)</f>
        <v>0</v>
      </c>
      <c r="AJ112" s="97"/>
      <c r="AK112" s="58">
        <f>SUM(AJ112*H112*2/3)</f>
        <v>0</v>
      </c>
      <c r="AL112" s="97">
        <v>1</v>
      </c>
      <c r="AM112" s="58">
        <f>SUM(AL112*H112)*2</f>
        <v>56</v>
      </c>
      <c r="AN112" s="97"/>
      <c r="AO112" s="58">
        <f>SUM(AN112*J112)</f>
        <v>0</v>
      </c>
      <c r="AP112" s="97"/>
      <c r="AQ112" s="58">
        <f>SUM(AP112*H112*2)</f>
        <v>0</v>
      </c>
      <c r="AR112" s="97"/>
      <c r="AS112" s="58">
        <f>SUM(J112*AR112*6)</f>
        <v>0</v>
      </c>
      <c r="AT112" s="97"/>
      <c r="AU112" s="58">
        <f>AT112*H112/3</f>
        <v>0</v>
      </c>
      <c r="AV112" s="97"/>
      <c r="AW112" s="58">
        <f>SUM(AV112*H112/3)</f>
        <v>0</v>
      </c>
      <c r="AX112" s="97">
        <v>1</v>
      </c>
      <c r="AY112" s="58">
        <f>SUM(J112*AX112*8)</f>
        <v>8</v>
      </c>
      <c r="AZ112" s="97"/>
      <c r="BA112" s="58">
        <f>SUM(AZ112*K112*5*6)</f>
        <v>0</v>
      </c>
      <c r="BB112" s="97"/>
      <c r="BC112" s="58">
        <f>SUM(BB112*K112*4*6)</f>
        <v>0</v>
      </c>
      <c r="BD112" s="97"/>
      <c r="BE112" s="58"/>
      <c r="BF112" s="58"/>
      <c r="BG112" s="58">
        <f t="shared" si="736"/>
        <v>105.9</v>
      </c>
      <c r="BH112" s="58">
        <f t="shared" si="737"/>
        <v>48</v>
      </c>
      <c r="BI112" s="39"/>
      <c r="BJ112" s="39"/>
      <c r="BK112" s="39"/>
      <c r="BL112" s="39"/>
      <c r="BM112" s="113"/>
      <c r="BN112" s="47" t="s">
        <v>148</v>
      </c>
      <c r="BO112" s="48"/>
      <c r="BP112" s="48" t="s">
        <v>80</v>
      </c>
      <c r="BQ112" s="48" t="s">
        <v>81</v>
      </c>
      <c r="BR112" s="48" t="s">
        <v>149</v>
      </c>
      <c r="BS112" s="48">
        <v>2</v>
      </c>
      <c r="BT112" s="48">
        <v>23</v>
      </c>
      <c r="BU112" s="48">
        <v>1</v>
      </c>
      <c r="BV112" s="48">
        <v>2</v>
      </c>
      <c r="BW112" s="48">
        <v>3</v>
      </c>
      <c r="BX112" s="47">
        <v>30</v>
      </c>
      <c r="BY112" s="50">
        <v>30</v>
      </c>
      <c r="BZ112" s="51">
        <v>14</v>
      </c>
      <c r="CA112" s="56">
        <v>14</v>
      </c>
      <c r="CB112" s="55">
        <v>16</v>
      </c>
      <c r="CC112" s="56">
        <v>32</v>
      </c>
      <c r="CD112" s="55"/>
      <c r="CE112" s="56">
        <v>0</v>
      </c>
      <c r="CF112" s="55"/>
      <c r="CG112" s="56">
        <v>0</v>
      </c>
      <c r="CH112" s="55"/>
      <c r="CI112" s="56">
        <v>0</v>
      </c>
      <c r="CJ112" s="56">
        <v>0</v>
      </c>
      <c r="CK112" s="56">
        <v>3</v>
      </c>
      <c r="CL112" s="55"/>
      <c r="CM112" s="56"/>
      <c r="CN112" s="55"/>
      <c r="CO112" s="56">
        <v>0</v>
      </c>
      <c r="CP112" s="55"/>
      <c r="CQ112" s="63">
        <v>0</v>
      </c>
      <c r="CR112" s="55"/>
      <c r="CS112" s="56">
        <v>0</v>
      </c>
      <c r="CT112" s="55"/>
      <c r="CU112" s="56">
        <v>0</v>
      </c>
      <c r="CV112" s="55"/>
      <c r="CW112" s="56">
        <v>0</v>
      </c>
      <c r="CX112" s="55"/>
      <c r="CY112" s="56">
        <v>0</v>
      </c>
      <c r="CZ112" s="55"/>
      <c r="DA112" s="56">
        <v>0</v>
      </c>
      <c r="DB112" s="55"/>
      <c r="DC112" s="56">
        <v>0</v>
      </c>
      <c r="DD112" s="55">
        <v>1</v>
      </c>
      <c r="DE112" s="56">
        <v>7.666666666666667</v>
      </c>
      <c r="DF112" s="55"/>
      <c r="DG112" s="56">
        <v>0</v>
      </c>
      <c r="DH112" s="55"/>
      <c r="DI112" s="56">
        <v>0</v>
      </c>
      <c r="DJ112" s="55"/>
      <c r="DK112" s="56">
        <v>0</v>
      </c>
      <c r="DL112" s="55"/>
      <c r="DM112" s="56">
        <v>0</v>
      </c>
      <c r="DN112" s="55"/>
      <c r="DO112" s="56">
        <v>0</v>
      </c>
      <c r="DP112" s="55"/>
      <c r="DQ112" s="56"/>
      <c r="DR112" s="56"/>
      <c r="DS112" s="84">
        <f t="shared" si="738"/>
        <v>56.666666666666671</v>
      </c>
      <c r="DT112" s="84">
        <f t="shared" si="739"/>
        <v>53.666666666666664</v>
      </c>
      <c r="DU112" s="39"/>
      <c r="DV112" s="39"/>
      <c r="DW112" s="39"/>
      <c r="DX112" s="39"/>
      <c r="DY112" s="113"/>
      <c r="DZ112" s="56"/>
      <c r="EA112" s="64"/>
      <c r="EB112" s="64"/>
      <c r="EC112" s="64"/>
      <c r="ED112" s="59"/>
      <c r="EE112" s="60"/>
      <c r="EF112" s="60"/>
      <c r="EG112" s="60"/>
      <c r="EH112" s="60"/>
      <c r="EI112" s="60"/>
      <c r="EJ112" s="52">
        <f t="shared" si="740"/>
        <v>68</v>
      </c>
      <c r="EK112" s="62">
        <f t="shared" si="741"/>
        <v>68</v>
      </c>
      <c r="EL112" s="51">
        <f t="shared" si="742"/>
        <v>30</v>
      </c>
      <c r="EM112" s="56">
        <f t="shared" si="743"/>
        <v>30</v>
      </c>
      <c r="EN112" s="55">
        <f t="shared" si="744"/>
        <v>38</v>
      </c>
      <c r="EO112" s="56">
        <f t="shared" si="745"/>
        <v>54</v>
      </c>
      <c r="EP112" s="55">
        <f t="shared" si="746"/>
        <v>0</v>
      </c>
      <c r="EQ112" s="56">
        <f t="shared" si="747"/>
        <v>0</v>
      </c>
      <c r="ER112" s="55">
        <f t="shared" si="748"/>
        <v>0</v>
      </c>
      <c r="ES112" s="56">
        <f t="shared" si="749"/>
        <v>0</v>
      </c>
      <c r="ET112" s="55">
        <f t="shared" si="750"/>
        <v>0</v>
      </c>
      <c r="EU112" s="56">
        <f t="shared" si="751"/>
        <v>0</v>
      </c>
      <c r="EV112" s="56">
        <f t="shared" si="752"/>
        <v>2</v>
      </c>
      <c r="EW112" s="56">
        <f t="shared" si="753"/>
        <v>4.9000000000000004</v>
      </c>
      <c r="EX112" s="55">
        <f t="shared" si="754"/>
        <v>0</v>
      </c>
      <c r="EY112" s="56">
        <f t="shared" si="755"/>
        <v>0</v>
      </c>
      <c r="EZ112" s="55">
        <f t="shared" si="756"/>
        <v>0</v>
      </c>
      <c r="FA112" s="56">
        <f t="shared" si="757"/>
        <v>0</v>
      </c>
      <c r="FB112" s="55">
        <f t="shared" si="758"/>
        <v>0</v>
      </c>
      <c r="FC112" s="63">
        <f t="shared" si="759"/>
        <v>0</v>
      </c>
      <c r="FD112" s="55">
        <f t="shared" si="760"/>
        <v>0</v>
      </c>
      <c r="FE112" s="56">
        <f t="shared" si="761"/>
        <v>0</v>
      </c>
      <c r="FF112" s="55">
        <f t="shared" si="762"/>
        <v>0</v>
      </c>
      <c r="FG112" s="56">
        <f t="shared" si="763"/>
        <v>0</v>
      </c>
      <c r="FH112" s="55">
        <f t="shared" si="764"/>
        <v>0</v>
      </c>
      <c r="FI112" s="56">
        <f t="shared" si="765"/>
        <v>0</v>
      </c>
      <c r="FJ112" s="55">
        <f t="shared" si="766"/>
        <v>1</v>
      </c>
      <c r="FK112" s="56">
        <f t="shared" si="767"/>
        <v>56</v>
      </c>
      <c r="FL112" s="55">
        <f t="shared" si="768"/>
        <v>0</v>
      </c>
      <c r="FM112" s="56">
        <f t="shared" si="769"/>
        <v>0</v>
      </c>
      <c r="FN112" s="55">
        <f t="shared" si="770"/>
        <v>0</v>
      </c>
      <c r="FO112" s="56">
        <f t="shared" si="771"/>
        <v>0</v>
      </c>
      <c r="FP112" s="55">
        <f t="shared" si="772"/>
        <v>1</v>
      </c>
      <c r="FQ112" s="56">
        <f t="shared" si="773"/>
        <v>7.666666666666667</v>
      </c>
      <c r="FR112" s="55"/>
      <c r="FS112" s="56">
        <f t="shared" si="773"/>
        <v>0</v>
      </c>
      <c r="FT112" s="55">
        <f t="shared" si="774"/>
        <v>0</v>
      </c>
      <c r="FU112" s="56">
        <f t="shared" si="775"/>
        <v>0</v>
      </c>
      <c r="FV112" s="55">
        <f t="shared" si="776"/>
        <v>1</v>
      </c>
      <c r="FW112" s="56">
        <f t="shared" si="777"/>
        <v>8</v>
      </c>
      <c r="FX112" s="55">
        <f t="shared" si="778"/>
        <v>0</v>
      </c>
      <c r="FY112" s="56">
        <f t="shared" si="779"/>
        <v>0</v>
      </c>
      <c r="FZ112" s="55">
        <f t="shared" si="780"/>
        <v>0</v>
      </c>
      <c r="GA112" s="56">
        <f t="shared" si="781"/>
        <v>0</v>
      </c>
      <c r="GB112" s="55">
        <f t="shared" si="782"/>
        <v>0</v>
      </c>
      <c r="GC112" s="56">
        <f t="shared" si="783"/>
        <v>0</v>
      </c>
      <c r="GD112" s="56">
        <f t="shared" si="784"/>
        <v>0</v>
      </c>
      <c r="GE112" s="84">
        <f t="shared" si="785"/>
        <v>162.56666666666666</v>
      </c>
      <c r="GF112" s="84">
        <f t="shared" si="786"/>
        <v>101.66666666666666</v>
      </c>
      <c r="GG112" s="39"/>
      <c r="GH112" s="39"/>
      <c r="GI112" s="39"/>
      <c r="GJ112" s="39"/>
      <c r="GL112" s="8"/>
      <c r="GM112" s="8"/>
      <c r="GN112" s="1"/>
      <c r="GO112" s="9"/>
      <c r="GP112" s="23"/>
      <c r="GQ112" s="4"/>
      <c r="GR112" s="34"/>
    </row>
    <row r="113" spans="1:200" ht="24.95" hidden="1" customHeight="1" x14ac:dyDescent="0.3">
      <c r="A113" s="113"/>
      <c r="B113" s="47" t="s">
        <v>83</v>
      </c>
      <c r="C113" s="48"/>
      <c r="D113" s="48"/>
      <c r="E113" s="48" t="s">
        <v>81</v>
      </c>
      <c r="F113" s="49" t="s">
        <v>84</v>
      </c>
      <c r="G113" s="48">
        <v>1</v>
      </c>
      <c r="H113" s="48">
        <v>96</v>
      </c>
      <c r="I113" s="48">
        <v>1</v>
      </c>
      <c r="J113" s="48"/>
      <c r="K113" s="48">
        <f>J113*2</f>
        <v>0</v>
      </c>
      <c r="L113" s="48"/>
      <c r="M113" s="93">
        <f>SUM(N113+R113+T113+V113+AR113*2)</f>
        <v>0</v>
      </c>
      <c r="N113" s="94"/>
      <c r="O113" s="58">
        <f>SUM(N113)*I113</f>
        <v>0</v>
      </c>
      <c r="P113" s="97"/>
      <c r="Q113" s="58">
        <f>SUM(P113)*J113</f>
        <v>0</v>
      </c>
      <c r="R113" s="97"/>
      <c r="S113" s="58">
        <f>SUM(R113)*J113</f>
        <v>0</v>
      </c>
      <c r="T113" s="97"/>
      <c r="U113" s="58">
        <f>SUM(T113)*K113</f>
        <v>0</v>
      </c>
      <c r="V113" s="97"/>
      <c r="W113" s="58">
        <f>SUM(V113)*J113*5</f>
        <v>0</v>
      </c>
      <c r="X113" s="58">
        <f>SUM(J113*AV113+K113*AZ113*2+K113*BB113)*2</f>
        <v>0</v>
      </c>
      <c r="Y113" s="58">
        <f t="shared" ref="Y113" si="787">SUM(L113*5/100*J113)</f>
        <v>0</v>
      </c>
      <c r="Z113" s="97"/>
      <c r="AA113" s="58"/>
      <c r="AB113" s="97"/>
      <c r="AC113" s="58">
        <f>SUM(AB113)*3*H113/5</f>
        <v>0</v>
      </c>
      <c r="AD113" s="97"/>
      <c r="AE113" s="58">
        <f>SUM(AD113*H113*(30+4))</f>
        <v>0</v>
      </c>
      <c r="AF113" s="97"/>
      <c r="AG113" s="58">
        <f>SUM(AF113*H113*3)</f>
        <v>0</v>
      </c>
      <c r="AH113" s="97"/>
      <c r="AI113" s="58">
        <f>SUM(AH113*H113/3)</f>
        <v>0</v>
      </c>
      <c r="AJ113" s="97"/>
      <c r="AK113" s="58">
        <f>SUM(AJ113*H113*2/3)</f>
        <v>0</v>
      </c>
      <c r="AL113" s="97"/>
      <c r="AM113" s="58">
        <f t="shared" ref="AM113" si="788">SUM(AL113*H113)</f>
        <v>0</v>
      </c>
      <c r="AN113" s="97"/>
      <c r="AO113" s="58">
        <f>SUM(AN113*J113)</f>
        <v>0</v>
      </c>
      <c r="AP113" s="97"/>
      <c r="AQ113" s="58">
        <f>SUM(AP113*H113*2)</f>
        <v>0</v>
      </c>
      <c r="AR113" s="97"/>
      <c r="AS113" s="58">
        <f t="shared" ref="AS113" si="789">SUM(AR113*J113*2)</f>
        <v>0</v>
      </c>
      <c r="AT113" s="97"/>
      <c r="AU113" s="58">
        <f>AT113*H113/3</f>
        <v>0</v>
      </c>
      <c r="AV113" s="97">
        <v>1</v>
      </c>
      <c r="AW113" s="58">
        <v>32</v>
      </c>
      <c r="AX113" s="97"/>
      <c r="AY113" s="58">
        <f>SUM(AX113*H113/3)</f>
        <v>0</v>
      </c>
      <c r="AZ113" s="97"/>
      <c r="BA113" s="58">
        <f>SUM(AZ113*K113*5*6)</f>
        <v>0</v>
      </c>
      <c r="BB113" s="97"/>
      <c r="BC113" s="58">
        <f>BB113*8*4</f>
        <v>0</v>
      </c>
      <c r="BD113" s="97"/>
      <c r="BE113" s="58"/>
      <c r="BF113" s="58"/>
      <c r="BG113" s="58">
        <f t="shared" si="736"/>
        <v>32</v>
      </c>
      <c r="BH113" s="58">
        <f t="shared" si="737"/>
        <v>32</v>
      </c>
      <c r="BI113" s="39"/>
      <c r="BJ113" s="39"/>
      <c r="BK113" s="39"/>
      <c r="BL113" s="39"/>
      <c r="BM113" s="113"/>
      <c r="BN113" s="47" t="s">
        <v>148</v>
      </c>
      <c r="BO113" s="72" t="s">
        <v>87</v>
      </c>
      <c r="BP113" s="48" t="s">
        <v>88</v>
      </c>
      <c r="BQ113" s="48" t="s">
        <v>81</v>
      </c>
      <c r="BR113" s="49" t="s">
        <v>89</v>
      </c>
      <c r="BS113" s="48">
        <v>2</v>
      </c>
      <c r="BT113" s="48">
        <v>9</v>
      </c>
      <c r="BU113" s="48">
        <v>1</v>
      </c>
      <c r="BV113" s="48">
        <v>1</v>
      </c>
      <c r="BW113" s="48">
        <v>1</v>
      </c>
      <c r="BX113" s="47">
        <v>30</v>
      </c>
      <c r="BY113" s="50">
        <v>30</v>
      </c>
      <c r="BZ113" s="51">
        <v>14</v>
      </c>
      <c r="CA113" s="56">
        <v>14</v>
      </c>
      <c r="CB113" s="55">
        <v>16</v>
      </c>
      <c r="CC113" s="56">
        <v>16</v>
      </c>
      <c r="CD113" s="55"/>
      <c r="CE113" s="56">
        <v>0</v>
      </c>
      <c r="CF113" s="55"/>
      <c r="CG113" s="56">
        <v>0</v>
      </c>
      <c r="CH113" s="55"/>
      <c r="CI113" s="56">
        <v>0</v>
      </c>
      <c r="CJ113" s="56">
        <v>0</v>
      </c>
      <c r="CK113" s="56">
        <v>1.5</v>
      </c>
      <c r="CL113" s="55"/>
      <c r="CM113" s="56"/>
      <c r="CN113" s="55"/>
      <c r="CO113" s="56">
        <v>0</v>
      </c>
      <c r="CP113" s="55"/>
      <c r="CQ113" s="63">
        <v>0</v>
      </c>
      <c r="CR113" s="55"/>
      <c r="CS113" s="56">
        <v>0</v>
      </c>
      <c r="CT113" s="55"/>
      <c r="CU113" s="56">
        <v>0</v>
      </c>
      <c r="CV113" s="55"/>
      <c r="CW113" s="56">
        <v>0</v>
      </c>
      <c r="CX113" s="55"/>
      <c r="CY113" s="56">
        <v>0</v>
      </c>
      <c r="CZ113" s="55"/>
      <c r="DA113" s="56">
        <v>0</v>
      </c>
      <c r="DB113" s="55"/>
      <c r="DC113" s="56">
        <v>0</v>
      </c>
      <c r="DD113" s="55">
        <v>1</v>
      </c>
      <c r="DE113" s="56">
        <v>3</v>
      </c>
      <c r="DF113" s="55"/>
      <c r="DG113" s="56">
        <v>0</v>
      </c>
      <c r="DH113" s="55"/>
      <c r="DI113" s="56">
        <v>0</v>
      </c>
      <c r="DJ113" s="55"/>
      <c r="DK113" s="56">
        <v>0</v>
      </c>
      <c r="DL113" s="55"/>
      <c r="DM113" s="56">
        <v>0</v>
      </c>
      <c r="DN113" s="55"/>
      <c r="DO113" s="56">
        <v>0</v>
      </c>
      <c r="DP113" s="55"/>
      <c r="DQ113" s="56"/>
      <c r="DR113" s="56"/>
      <c r="DS113" s="84">
        <f t="shared" ref="DS113:DS117" si="790">SUM(DA113+DQ113+DO113+DM113+DK113+DI113+DE113+DC113+CW113+CY113+CU113+CS113+CQ113+CO113+CM113+CK113+CJ113+CI113+CG113+CC113+CA113+CE113+DG113)</f>
        <v>34.5</v>
      </c>
      <c r="DT113" s="84">
        <f t="shared" ref="DT113:DT117" si="791">SUM(CA113+CC113+CG113+CI113+CJ113+DE113+DI113+DK113+DM113+DO113+CE113+DC113)</f>
        <v>33</v>
      </c>
      <c r="DU113" s="39"/>
      <c r="DV113" s="39"/>
      <c r="DW113" s="39"/>
      <c r="DX113" s="39"/>
      <c r="DY113" s="113"/>
      <c r="DZ113" s="56"/>
      <c r="EA113" s="58"/>
      <c r="EB113" s="58"/>
      <c r="EC113" s="58"/>
      <c r="ED113" s="68"/>
      <c r="EE113" s="59"/>
      <c r="EF113" s="59"/>
      <c r="EG113" s="59"/>
      <c r="EH113" s="59"/>
      <c r="EI113" s="59"/>
      <c r="EJ113" s="52">
        <f t="shared" ref="EJ113:EJ117" si="792">SUM(L113+BX113)</f>
        <v>30</v>
      </c>
      <c r="EK113" s="62">
        <f t="shared" ref="EK113:EK117" si="793">SUM(M113+BY113)</f>
        <v>30</v>
      </c>
      <c r="EL113" s="51">
        <f t="shared" ref="EL113:EL117" si="794">SUM(N113+BZ113)</f>
        <v>14</v>
      </c>
      <c r="EM113" s="56">
        <f t="shared" ref="EM113:EM117" si="795">SUM(O113+CA113)</f>
        <v>14</v>
      </c>
      <c r="EN113" s="55">
        <f t="shared" ref="EN113:EN117" si="796">SUM(P113+CB113)</f>
        <v>16</v>
      </c>
      <c r="EO113" s="56">
        <f t="shared" ref="EO113:EO117" si="797">SUM(Q113+CC113)</f>
        <v>16</v>
      </c>
      <c r="EP113" s="55">
        <f t="shared" ref="EP113:EP117" si="798">SUM(R113+CD113)</f>
        <v>0</v>
      </c>
      <c r="EQ113" s="56">
        <f t="shared" ref="EQ113:EQ117" si="799">SUM(S113+CE113)</f>
        <v>0</v>
      </c>
      <c r="ER113" s="55">
        <f t="shared" ref="ER113:ER117" si="800">SUM(T113+CF113)</f>
        <v>0</v>
      </c>
      <c r="ES113" s="56">
        <f t="shared" ref="ES113:ES117" si="801">SUM(U113+CG113)</f>
        <v>0</v>
      </c>
      <c r="ET113" s="55">
        <f t="shared" ref="ET113:ET117" si="802">SUM(V113+CH113)</f>
        <v>0</v>
      </c>
      <c r="EU113" s="56">
        <f t="shared" ref="EU113:EU117" si="803">SUM(W113+CI113)</f>
        <v>0</v>
      </c>
      <c r="EV113" s="56">
        <f t="shared" ref="EV113:EV117" si="804">SUM(X113+CJ113)</f>
        <v>0</v>
      </c>
      <c r="EW113" s="56">
        <f t="shared" ref="EW113:EW117" si="805">SUM(Y113+CK113)</f>
        <v>1.5</v>
      </c>
      <c r="EX113" s="55">
        <f t="shared" ref="EX113:EX117" si="806">SUM(Z113+CL113)</f>
        <v>0</v>
      </c>
      <c r="EY113" s="56">
        <f t="shared" ref="EY113:EY117" si="807">SUM(AA113+CM113)</f>
        <v>0</v>
      </c>
      <c r="EZ113" s="55">
        <f t="shared" ref="EZ113:EZ117" si="808">SUM(AB113+CN113)</f>
        <v>0</v>
      </c>
      <c r="FA113" s="56">
        <f t="shared" ref="FA113:FA117" si="809">SUM(AC113+CO113)</f>
        <v>0</v>
      </c>
      <c r="FB113" s="55">
        <f t="shared" ref="FB113:FB117" si="810">SUM(AD113+CP113)</f>
        <v>0</v>
      </c>
      <c r="FC113" s="63">
        <f t="shared" ref="FC113:FC117" si="811">SUM(AE113+CQ113)</f>
        <v>0</v>
      </c>
      <c r="FD113" s="55">
        <f t="shared" ref="FD113:FD117" si="812">SUM(AF113+CR113)</f>
        <v>0</v>
      </c>
      <c r="FE113" s="56">
        <f t="shared" ref="FE113:FE117" si="813">SUM(AG113+CS113)</f>
        <v>0</v>
      </c>
      <c r="FF113" s="55">
        <f t="shared" ref="FF113:FF117" si="814">SUM(AH113+CT113)</f>
        <v>0</v>
      </c>
      <c r="FG113" s="56">
        <f t="shared" ref="FG113:FG117" si="815">SUM(AI113+CU113)</f>
        <v>0</v>
      </c>
      <c r="FH113" s="55">
        <f t="shared" ref="FH113:FH117" si="816">SUM(AJ113+CV113)</f>
        <v>0</v>
      </c>
      <c r="FI113" s="56">
        <f t="shared" ref="FI113:FI117" si="817">SUM(AK113+CW113)</f>
        <v>0</v>
      </c>
      <c r="FJ113" s="55">
        <f t="shared" ref="FJ113:FJ117" si="818">SUM(AL113+CX113)</f>
        <v>0</v>
      </c>
      <c r="FK113" s="56">
        <f t="shared" ref="FK113:FK117" si="819">SUM(AM113+CY113)</f>
        <v>0</v>
      </c>
      <c r="FL113" s="55">
        <f t="shared" ref="FL113:FL117" si="820">SUM(AN113+CZ113)</f>
        <v>0</v>
      </c>
      <c r="FM113" s="56">
        <f t="shared" ref="FM113:FM117" si="821">SUM(AO113+DA113)</f>
        <v>0</v>
      </c>
      <c r="FN113" s="55">
        <f t="shared" ref="FN113:FN117" si="822">SUM(AP113+DB113)</f>
        <v>0</v>
      </c>
      <c r="FO113" s="56">
        <f t="shared" ref="FO113:FO117" si="823">SUM(AQ113+DC113)</f>
        <v>0</v>
      </c>
      <c r="FP113" s="55">
        <f t="shared" ref="FP113:FP117" si="824">SUM(AR113+DD113)</f>
        <v>1</v>
      </c>
      <c r="FQ113" s="56">
        <f t="shared" ref="FQ113:FQ117" si="825">SUM(AS113+DE113)</f>
        <v>3</v>
      </c>
      <c r="FR113" s="55"/>
      <c r="FS113" s="56">
        <f t="shared" ref="FS113:FS117" si="826">SUM(AU113+DG113)</f>
        <v>0</v>
      </c>
      <c r="FT113" s="55">
        <f t="shared" ref="FT113:FT117" si="827">SUM(AV113+DH113)</f>
        <v>1</v>
      </c>
      <c r="FU113" s="56">
        <f t="shared" ref="FU113:FU117" si="828">SUM(AW113+DI113)</f>
        <v>32</v>
      </c>
      <c r="FV113" s="55">
        <f t="shared" ref="FV113:FV117" si="829">SUM(AX113+DJ113)</f>
        <v>0</v>
      </c>
      <c r="FW113" s="56">
        <f t="shared" ref="FW113:FW117" si="830">SUM(AY113+DK113)</f>
        <v>0</v>
      </c>
      <c r="FX113" s="55">
        <f t="shared" ref="FX113:FX117" si="831">SUM(AZ113+DL113)</f>
        <v>0</v>
      </c>
      <c r="FY113" s="56">
        <f t="shared" ref="FY113:FY117" si="832">SUM(BA113+DM113)</f>
        <v>0</v>
      </c>
      <c r="FZ113" s="55">
        <f t="shared" ref="FZ113:FZ117" si="833">SUM(BB113+DN113)</f>
        <v>0</v>
      </c>
      <c r="GA113" s="56">
        <f t="shared" ref="GA113:GA117" si="834">SUM(BC113+DO113)</f>
        <v>0</v>
      </c>
      <c r="GB113" s="55">
        <f t="shared" ref="GB113:GB117" si="835">SUM(BD113+DP113)</f>
        <v>0</v>
      </c>
      <c r="GC113" s="56">
        <f t="shared" ref="GC113:GC117" si="836">SUM(BE113+DQ113)</f>
        <v>0</v>
      </c>
      <c r="GD113" s="56">
        <f t="shared" ref="GD113:GD117" si="837">SUM(BF113+DR113)</f>
        <v>0</v>
      </c>
      <c r="GE113" s="84">
        <f t="shared" ref="GE113:GE117" si="838">SUM(BG113+DS113)</f>
        <v>66.5</v>
      </c>
      <c r="GF113" s="84">
        <f t="shared" ref="GF113:GF117" si="839">SUM(BH113+DT113)</f>
        <v>65</v>
      </c>
      <c r="GG113" s="39"/>
      <c r="GH113" s="39"/>
      <c r="GI113" s="39"/>
      <c r="GJ113" s="39"/>
      <c r="GL113" s="8"/>
      <c r="GM113" s="8"/>
      <c r="GN113" s="19"/>
      <c r="GO113" s="9"/>
      <c r="GP113" s="23"/>
      <c r="GQ113" s="4"/>
      <c r="GR113" s="34"/>
    </row>
    <row r="114" spans="1:200" ht="24.95" hidden="1" customHeight="1" x14ac:dyDescent="0.3">
      <c r="A114" s="113"/>
      <c r="B114" s="56"/>
      <c r="C114" s="58"/>
      <c r="D114" s="58"/>
      <c r="E114" s="58"/>
      <c r="F114" s="68"/>
      <c r="G114" s="59"/>
      <c r="H114" s="59"/>
      <c r="I114" s="59"/>
      <c r="J114" s="59"/>
      <c r="K114" s="59"/>
      <c r="L114" s="59"/>
      <c r="M114" s="98"/>
      <c r="N114" s="94"/>
      <c r="O114" s="58"/>
      <c r="P114" s="97"/>
      <c r="Q114" s="58"/>
      <c r="R114" s="97"/>
      <c r="S114" s="58"/>
      <c r="T114" s="97"/>
      <c r="U114" s="58"/>
      <c r="V114" s="97"/>
      <c r="W114" s="58"/>
      <c r="X114" s="58"/>
      <c r="Y114" s="58"/>
      <c r="Z114" s="97"/>
      <c r="AA114" s="58"/>
      <c r="AB114" s="97"/>
      <c r="AC114" s="58"/>
      <c r="AD114" s="97"/>
      <c r="AE114" s="99"/>
      <c r="AF114" s="97"/>
      <c r="AG114" s="58"/>
      <c r="AH114" s="97"/>
      <c r="AI114" s="58"/>
      <c r="AJ114" s="97"/>
      <c r="AK114" s="58"/>
      <c r="AL114" s="97"/>
      <c r="AM114" s="58"/>
      <c r="AN114" s="97"/>
      <c r="AO114" s="58"/>
      <c r="AP114" s="97"/>
      <c r="AQ114" s="58"/>
      <c r="AR114" s="97"/>
      <c r="AS114" s="58"/>
      <c r="AT114" s="97"/>
      <c r="AU114" s="58"/>
      <c r="AV114" s="97"/>
      <c r="AW114" s="58"/>
      <c r="AX114" s="97"/>
      <c r="AY114" s="58"/>
      <c r="AZ114" s="97"/>
      <c r="BA114" s="58"/>
      <c r="BB114" s="97"/>
      <c r="BC114" s="58"/>
      <c r="BD114" s="97"/>
      <c r="BE114" s="58"/>
      <c r="BF114" s="58"/>
      <c r="BG114" s="58">
        <f t="shared" ref="BG114:BG117" si="840">SUM(AO114+BE114+BC114+BA114+AY114+AW114+AS114+AQ114+AK114+AM114+AI114+AG114+AE114+AC114+AA114+Y114+X114+W114+U114+Q114+O114+S114+AU114)</f>
        <v>0</v>
      </c>
      <c r="BH114" s="58">
        <f t="shared" ref="BH114:BH117" si="841">SUM(O114+Q114+U114+W114+X114+AS114+AW114+AY114+BA114+BC114+S114+AQ114)</f>
        <v>0</v>
      </c>
      <c r="BI114" s="39"/>
      <c r="BJ114" s="39"/>
      <c r="BK114" s="39"/>
      <c r="BL114" s="39"/>
      <c r="BM114" s="113"/>
      <c r="BN114" s="47" t="s">
        <v>148</v>
      </c>
      <c r="BO114" s="48"/>
      <c r="BP114" s="48" t="s">
        <v>128</v>
      </c>
      <c r="BQ114" s="48" t="s">
        <v>81</v>
      </c>
      <c r="BR114" s="48" t="s">
        <v>129</v>
      </c>
      <c r="BS114" s="48">
        <v>4</v>
      </c>
      <c r="BT114" s="48">
        <v>43</v>
      </c>
      <c r="BU114" s="48">
        <v>1</v>
      </c>
      <c r="BV114" s="48">
        <v>3</v>
      </c>
      <c r="BW114" s="48">
        <v>1</v>
      </c>
      <c r="BX114" s="47">
        <v>10</v>
      </c>
      <c r="BY114" s="50">
        <v>10</v>
      </c>
      <c r="BZ114" s="51">
        <v>8</v>
      </c>
      <c r="CA114" s="56">
        <v>8</v>
      </c>
      <c r="CB114" s="55">
        <v>2</v>
      </c>
      <c r="CC114" s="56">
        <v>6</v>
      </c>
      <c r="CD114" s="55"/>
      <c r="CE114" s="56">
        <v>0</v>
      </c>
      <c r="CF114" s="55"/>
      <c r="CG114" s="56">
        <v>0</v>
      </c>
      <c r="CH114" s="55"/>
      <c r="CI114" s="56">
        <v>0</v>
      </c>
      <c r="CJ114" s="56">
        <v>0</v>
      </c>
      <c r="CK114" s="56">
        <v>4.5</v>
      </c>
      <c r="CL114" s="55"/>
      <c r="CM114" s="56"/>
      <c r="CN114" s="55"/>
      <c r="CO114" s="56">
        <v>0</v>
      </c>
      <c r="CP114" s="55"/>
      <c r="CQ114" s="63">
        <v>0</v>
      </c>
      <c r="CR114" s="55"/>
      <c r="CS114" s="56">
        <v>0</v>
      </c>
      <c r="CT114" s="55"/>
      <c r="CU114" s="56">
        <v>0</v>
      </c>
      <c r="CV114" s="55"/>
      <c r="CW114" s="56">
        <v>0</v>
      </c>
      <c r="CX114" s="55"/>
      <c r="CY114" s="56">
        <v>0</v>
      </c>
      <c r="CZ114" s="55"/>
      <c r="DA114" s="56">
        <v>0</v>
      </c>
      <c r="DB114" s="55"/>
      <c r="DC114" s="56">
        <v>0</v>
      </c>
      <c r="DD114" s="55">
        <v>1</v>
      </c>
      <c r="DE114" s="56">
        <v>14.333333333333334</v>
      </c>
      <c r="DF114" s="55"/>
      <c r="DG114" s="56">
        <v>0</v>
      </c>
      <c r="DH114" s="55"/>
      <c r="DI114" s="56">
        <v>0</v>
      </c>
      <c r="DJ114" s="55"/>
      <c r="DK114" s="56">
        <v>0</v>
      </c>
      <c r="DL114" s="55"/>
      <c r="DM114" s="56">
        <v>0</v>
      </c>
      <c r="DN114" s="55"/>
      <c r="DO114" s="56">
        <v>0</v>
      </c>
      <c r="DP114" s="55"/>
      <c r="DQ114" s="56"/>
      <c r="DR114" s="56"/>
      <c r="DS114" s="84">
        <f t="shared" si="790"/>
        <v>32.833333333333336</v>
      </c>
      <c r="DT114" s="84">
        <f t="shared" si="791"/>
        <v>28.333333333333336</v>
      </c>
      <c r="DU114" s="39"/>
      <c r="DV114" s="39"/>
      <c r="DW114" s="39"/>
      <c r="DX114" s="39"/>
      <c r="DY114" s="113"/>
      <c r="DZ114" s="56"/>
      <c r="EA114" s="58"/>
      <c r="EB114" s="58"/>
      <c r="EC114" s="58"/>
      <c r="ED114" s="68"/>
      <c r="EE114" s="59"/>
      <c r="EF114" s="59"/>
      <c r="EG114" s="59"/>
      <c r="EH114" s="59"/>
      <c r="EI114" s="59"/>
      <c r="EJ114" s="52">
        <f t="shared" si="792"/>
        <v>10</v>
      </c>
      <c r="EK114" s="62">
        <f t="shared" si="793"/>
        <v>10</v>
      </c>
      <c r="EL114" s="51">
        <f t="shared" si="794"/>
        <v>8</v>
      </c>
      <c r="EM114" s="56">
        <f t="shared" si="795"/>
        <v>8</v>
      </c>
      <c r="EN114" s="55">
        <f t="shared" si="796"/>
        <v>2</v>
      </c>
      <c r="EO114" s="56">
        <f t="shared" si="797"/>
        <v>6</v>
      </c>
      <c r="EP114" s="55">
        <f t="shared" si="798"/>
        <v>0</v>
      </c>
      <c r="EQ114" s="56">
        <f t="shared" si="799"/>
        <v>0</v>
      </c>
      <c r="ER114" s="55">
        <f t="shared" si="800"/>
        <v>0</v>
      </c>
      <c r="ES114" s="56">
        <f t="shared" si="801"/>
        <v>0</v>
      </c>
      <c r="ET114" s="55">
        <f t="shared" si="802"/>
        <v>0</v>
      </c>
      <c r="EU114" s="56">
        <f t="shared" si="803"/>
        <v>0</v>
      </c>
      <c r="EV114" s="56">
        <f t="shared" si="804"/>
        <v>0</v>
      </c>
      <c r="EW114" s="56">
        <f t="shared" si="805"/>
        <v>4.5</v>
      </c>
      <c r="EX114" s="55">
        <f t="shared" si="806"/>
        <v>0</v>
      </c>
      <c r="EY114" s="56">
        <f t="shared" si="807"/>
        <v>0</v>
      </c>
      <c r="EZ114" s="55">
        <f t="shared" si="808"/>
        <v>0</v>
      </c>
      <c r="FA114" s="56">
        <f t="shared" si="809"/>
        <v>0</v>
      </c>
      <c r="FB114" s="55">
        <f t="shared" si="810"/>
        <v>0</v>
      </c>
      <c r="FC114" s="63">
        <f t="shared" si="811"/>
        <v>0</v>
      </c>
      <c r="FD114" s="55">
        <f t="shared" si="812"/>
        <v>0</v>
      </c>
      <c r="FE114" s="56">
        <f t="shared" si="813"/>
        <v>0</v>
      </c>
      <c r="FF114" s="55">
        <f t="shared" si="814"/>
        <v>0</v>
      </c>
      <c r="FG114" s="56">
        <f t="shared" si="815"/>
        <v>0</v>
      </c>
      <c r="FH114" s="55">
        <f t="shared" si="816"/>
        <v>0</v>
      </c>
      <c r="FI114" s="56">
        <f t="shared" si="817"/>
        <v>0</v>
      </c>
      <c r="FJ114" s="55">
        <f t="shared" si="818"/>
        <v>0</v>
      </c>
      <c r="FK114" s="56">
        <f t="shared" si="819"/>
        <v>0</v>
      </c>
      <c r="FL114" s="55">
        <f t="shared" si="820"/>
        <v>0</v>
      </c>
      <c r="FM114" s="56">
        <f t="shared" si="821"/>
        <v>0</v>
      </c>
      <c r="FN114" s="55">
        <f t="shared" si="822"/>
        <v>0</v>
      </c>
      <c r="FO114" s="56">
        <f t="shared" si="823"/>
        <v>0</v>
      </c>
      <c r="FP114" s="55">
        <f t="shared" si="824"/>
        <v>1</v>
      </c>
      <c r="FQ114" s="56">
        <f t="shared" si="825"/>
        <v>14.333333333333334</v>
      </c>
      <c r="FR114" s="55"/>
      <c r="FS114" s="56">
        <f t="shared" si="826"/>
        <v>0</v>
      </c>
      <c r="FT114" s="55">
        <f t="shared" si="827"/>
        <v>0</v>
      </c>
      <c r="FU114" s="56">
        <f t="shared" si="828"/>
        <v>0</v>
      </c>
      <c r="FV114" s="55">
        <f t="shared" si="829"/>
        <v>0</v>
      </c>
      <c r="FW114" s="56">
        <f t="shared" si="830"/>
        <v>0</v>
      </c>
      <c r="FX114" s="55">
        <f t="shared" si="831"/>
        <v>0</v>
      </c>
      <c r="FY114" s="56">
        <f t="shared" si="832"/>
        <v>0</v>
      </c>
      <c r="FZ114" s="55">
        <f t="shared" si="833"/>
        <v>0</v>
      </c>
      <c r="GA114" s="56">
        <f t="shared" si="834"/>
        <v>0</v>
      </c>
      <c r="GB114" s="55">
        <f t="shared" si="835"/>
        <v>0</v>
      </c>
      <c r="GC114" s="56">
        <f t="shared" si="836"/>
        <v>0</v>
      </c>
      <c r="GD114" s="56">
        <f t="shared" si="837"/>
        <v>0</v>
      </c>
      <c r="GE114" s="84">
        <f t="shared" si="838"/>
        <v>32.833333333333336</v>
      </c>
      <c r="GF114" s="84">
        <f t="shared" si="839"/>
        <v>28.333333333333336</v>
      </c>
      <c r="GG114" s="39"/>
      <c r="GH114" s="39"/>
      <c r="GI114" s="39"/>
      <c r="GJ114" s="39"/>
      <c r="GL114" s="8"/>
      <c r="GM114" s="8"/>
      <c r="GN114" s="19"/>
      <c r="GO114" s="9"/>
      <c r="GP114" s="23"/>
      <c r="GQ114" s="4"/>
      <c r="GR114" s="34"/>
    </row>
    <row r="115" spans="1:200" ht="24.95" hidden="1" customHeight="1" x14ac:dyDescent="0.3">
      <c r="A115" s="113"/>
      <c r="B115" s="56"/>
      <c r="C115" s="58"/>
      <c r="D115" s="58"/>
      <c r="E115" s="58"/>
      <c r="F115" s="68"/>
      <c r="G115" s="59"/>
      <c r="H115" s="59"/>
      <c r="I115" s="59"/>
      <c r="J115" s="59"/>
      <c r="K115" s="59"/>
      <c r="L115" s="59"/>
      <c r="M115" s="98"/>
      <c r="N115" s="94"/>
      <c r="O115" s="58"/>
      <c r="P115" s="97"/>
      <c r="Q115" s="58"/>
      <c r="R115" s="97"/>
      <c r="S115" s="58"/>
      <c r="T115" s="97"/>
      <c r="U115" s="58"/>
      <c r="V115" s="97"/>
      <c r="W115" s="58"/>
      <c r="X115" s="58"/>
      <c r="Y115" s="58"/>
      <c r="Z115" s="97"/>
      <c r="AA115" s="58"/>
      <c r="AB115" s="97"/>
      <c r="AC115" s="58"/>
      <c r="AD115" s="97"/>
      <c r="AE115" s="99"/>
      <c r="AF115" s="97"/>
      <c r="AG115" s="58"/>
      <c r="AH115" s="97"/>
      <c r="AI115" s="58"/>
      <c r="AJ115" s="97"/>
      <c r="AK115" s="58"/>
      <c r="AL115" s="97"/>
      <c r="AM115" s="58"/>
      <c r="AN115" s="97"/>
      <c r="AO115" s="58"/>
      <c r="AP115" s="97"/>
      <c r="AQ115" s="58"/>
      <c r="AR115" s="97"/>
      <c r="AS115" s="58"/>
      <c r="AT115" s="97"/>
      <c r="AU115" s="58"/>
      <c r="AV115" s="97"/>
      <c r="AW115" s="58"/>
      <c r="AX115" s="97"/>
      <c r="AY115" s="58"/>
      <c r="AZ115" s="97"/>
      <c r="BA115" s="58"/>
      <c r="BB115" s="97"/>
      <c r="BC115" s="58"/>
      <c r="BD115" s="97"/>
      <c r="BE115" s="58"/>
      <c r="BF115" s="58"/>
      <c r="BG115" s="58">
        <f t="shared" si="840"/>
        <v>0</v>
      </c>
      <c r="BH115" s="58">
        <f t="shared" si="841"/>
        <v>0</v>
      </c>
      <c r="BI115" s="39"/>
      <c r="BJ115" s="39"/>
      <c r="BK115" s="39"/>
      <c r="BL115" s="39"/>
      <c r="BM115" s="113"/>
      <c r="BN115" s="47" t="s">
        <v>146</v>
      </c>
      <c r="BO115" s="48"/>
      <c r="BP115" s="48" t="s">
        <v>80</v>
      </c>
      <c r="BQ115" s="48" t="s">
        <v>81</v>
      </c>
      <c r="BR115" s="48" t="s">
        <v>150</v>
      </c>
      <c r="BS115" s="48">
        <v>4</v>
      </c>
      <c r="BT115" s="48">
        <v>37</v>
      </c>
      <c r="BU115" s="48">
        <v>1</v>
      </c>
      <c r="BV115" s="48">
        <v>2</v>
      </c>
      <c r="BW115" s="48">
        <v>2</v>
      </c>
      <c r="BX115" s="65">
        <v>30</v>
      </c>
      <c r="BY115" s="50">
        <v>30</v>
      </c>
      <c r="BZ115" s="51">
        <v>14</v>
      </c>
      <c r="CA115" s="56">
        <v>14</v>
      </c>
      <c r="CB115" s="55">
        <v>16</v>
      </c>
      <c r="CC115" s="56">
        <v>32</v>
      </c>
      <c r="CD115" s="55"/>
      <c r="CE115" s="56">
        <v>0</v>
      </c>
      <c r="CF115" s="55"/>
      <c r="CG115" s="56">
        <v>0</v>
      </c>
      <c r="CH115" s="55"/>
      <c r="CI115" s="56">
        <v>0</v>
      </c>
      <c r="CJ115" s="56">
        <v>0</v>
      </c>
      <c r="CK115" s="56">
        <v>3</v>
      </c>
      <c r="CL115" s="55"/>
      <c r="CM115" s="56"/>
      <c r="CN115" s="55"/>
      <c r="CO115" s="56">
        <v>0</v>
      </c>
      <c r="CP115" s="55"/>
      <c r="CQ115" s="63">
        <v>0</v>
      </c>
      <c r="CR115" s="55"/>
      <c r="CS115" s="56">
        <v>0</v>
      </c>
      <c r="CT115" s="55"/>
      <c r="CU115" s="56">
        <v>0</v>
      </c>
      <c r="CV115" s="55"/>
      <c r="CW115" s="56">
        <v>0</v>
      </c>
      <c r="CX115" s="55"/>
      <c r="CY115" s="56">
        <v>0</v>
      </c>
      <c r="CZ115" s="55"/>
      <c r="DA115" s="56">
        <v>0</v>
      </c>
      <c r="DB115" s="55"/>
      <c r="DC115" s="56">
        <v>0</v>
      </c>
      <c r="DD115" s="55">
        <v>1</v>
      </c>
      <c r="DE115" s="56">
        <v>12.333333333333334</v>
      </c>
      <c r="DF115" s="55"/>
      <c r="DG115" s="56">
        <v>0</v>
      </c>
      <c r="DH115" s="55"/>
      <c r="DI115" s="56">
        <v>0</v>
      </c>
      <c r="DJ115" s="55"/>
      <c r="DK115" s="56">
        <v>0</v>
      </c>
      <c r="DL115" s="55"/>
      <c r="DM115" s="56">
        <v>0</v>
      </c>
      <c r="DN115" s="55"/>
      <c r="DO115" s="56">
        <v>0</v>
      </c>
      <c r="DP115" s="55"/>
      <c r="DQ115" s="56"/>
      <c r="DR115" s="56"/>
      <c r="DS115" s="84">
        <f t="shared" si="790"/>
        <v>61.333333333333336</v>
      </c>
      <c r="DT115" s="84">
        <f t="shared" si="791"/>
        <v>58.333333333333336</v>
      </c>
      <c r="DU115" s="39"/>
      <c r="DV115" s="39"/>
      <c r="DW115" s="39"/>
      <c r="DX115" s="39"/>
      <c r="DY115" s="113"/>
      <c r="DZ115" s="56"/>
      <c r="EA115" s="58"/>
      <c r="EB115" s="58"/>
      <c r="EC115" s="58"/>
      <c r="ED115" s="68"/>
      <c r="EE115" s="59"/>
      <c r="EF115" s="59"/>
      <c r="EG115" s="59"/>
      <c r="EH115" s="59"/>
      <c r="EI115" s="59"/>
      <c r="EJ115" s="52">
        <f t="shared" si="792"/>
        <v>30</v>
      </c>
      <c r="EK115" s="62">
        <f t="shared" si="793"/>
        <v>30</v>
      </c>
      <c r="EL115" s="51">
        <f t="shared" si="794"/>
        <v>14</v>
      </c>
      <c r="EM115" s="56">
        <f t="shared" si="795"/>
        <v>14</v>
      </c>
      <c r="EN115" s="55">
        <f t="shared" si="796"/>
        <v>16</v>
      </c>
      <c r="EO115" s="56">
        <f t="shared" si="797"/>
        <v>32</v>
      </c>
      <c r="EP115" s="55">
        <f t="shared" si="798"/>
        <v>0</v>
      </c>
      <c r="EQ115" s="56">
        <f t="shared" si="799"/>
        <v>0</v>
      </c>
      <c r="ER115" s="55">
        <f t="shared" si="800"/>
        <v>0</v>
      </c>
      <c r="ES115" s="56">
        <f t="shared" si="801"/>
        <v>0</v>
      </c>
      <c r="ET115" s="55">
        <f t="shared" si="802"/>
        <v>0</v>
      </c>
      <c r="EU115" s="56">
        <f t="shared" si="803"/>
        <v>0</v>
      </c>
      <c r="EV115" s="56">
        <f t="shared" si="804"/>
        <v>0</v>
      </c>
      <c r="EW115" s="56">
        <f t="shared" si="805"/>
        <v>3</v>
      </c>
      <c r="EX115" s="55">
        <f t="shared" si="806"/>
        <v>0</v>
      </c>
      <c r="EY115" s="56">
        <f t="shared" si="807"/>
        <v>0</v>
      </c>
      <c r="EZ115" s="55">
        <f t="shared" si="808"/>
        <v>0</v>
      </c>
      <c r="FA115" s="56">
        <f t="shared" si="809"/>
        <v>0</v>
      </c>
      <c r="FB115" s="55">
        <f t="shared" si="810"/>
        <v>0</v>
      </c>
      <c r="FC115" s="63">
        <f t="shared" si="811"/>
        <v>0</v>
      </c>
      <c r="FD115" s="55">
        <f t="shared" si="812"/>
        <v>0</v>
      </c>
      <c r="FE115" s="56">
        <f t="shared" si="813"/>
        <v>0</v>
      </c>
      <c r="FF115" s="55">
        <f t="shared" si="814"/>
        <v>0</v>
      </c>
      <c r="FG115" s="56">
        <f t="shared" si="815"/>
        <v>0</v>
      </c>
      <c r="FH115" s="55">
        <f t="shared" si="816"/>
        <v>0</v>
      </c>
      <c r="FI115" s="56">
        <f t="shared" si="817"/>
        <v>0</v>
      </c>
      <c r="FJ115" s="55">
        <f t="shared" si="818"/>
        <v>0</v>
      </c>
      <c r="FK115" s="56">
        <f t="shared" si="819"/>
        <v>0</v>
      </c>
      <c r="FL115" s="55">
        <f t="shared" si="820"/>
        <v>0</v>
      </c>
      <c r="FM115" s="56">
        <f t="shared" si="821"/>
        <v>0</v>
      </c>
      <c r="FN115" s="55">
        <f t="shared" si="822"/>
        <v>0</v>
      </c>
      <c r="FO115" s="56">
        <f t="shared" si="823"/>
        <v>0</v>
      </c>
      <c r="FP115" s="55">
        <f t="shared" si="824"/>
        <v>1</v>
      </c>
      <c r="FQ115" s="56">
        <f t="shared" si="825"/>
        <v>12.333333333333334</v>
      </c>
      <c r="FR115" s="55"/>
      <c r="FS115" s="56">
        <f t="shared" si="826"/>
        <v>0</v>
      </c>
      <c r="FT115" s="55">
        <f t="shared" si="827"/>
        <v>0</v>
      </c>
      <c r="FU115" s="56">
        <f t="shared" si="828"/>
        <v>0</v>
      </c>
      <c r="FV115" s="55">
        <f t="shared" si="829"/>
        <v>0</v>
      </c>
      <c r="FW115" s="56">
        <f t="shared" si="830"/>
        <v>0</v>
      </c>
      <c r="FX115" s="55">
        <f t="shared" si="831"/>
        <v>0</v>
      </c>
      <c r="FY115" s="56">
        <f t="shared" si="832"/>
        <v>0</v>
      </c>
      <c r="FZ115" s="55">
        <f t="shared" si="833"/>
        <v>0</v>
      </c>
      <c r="GA115" s="56">
        <f t="shared" si="834"/>
        <v>0</v>
      </c>
      <c r="GB115" s="55">
        <f t="shared" si="835"/>
        <v>0</v>
      </c>
      <c r="GC115" s="56">
        <f t="shared" si="836"/>
        <v>0</v>
      </c>
      <c r="GD115" s="56">
        <f t="shared" si="837"/>
        <v>0</v>
      </c>
      <c r="GE115" s="84">
        <f t="shared" si="838"/>
        <v>61.333333333333336</v>
      </c>
      <c r="GF115" s="84">
        <f t="shared" si="839"/>
        <v>58.333333333333336</v>
      </c>
      <c r="GG115" s="39"/>
      <c r="GH115" s="39"/>
      <c r="GI115" s="39"/>
      <c r="GJ115" s="39"/>
      <c r="GL115" s="8"/>
      <c r="GM115" s="8"/>
      <c r="GN115" s="19"/>
      <c r="GO115" s="9"/>
      <c r="GP115" s="23"/>
      <c r="GQ115" s="4"/>
      <c r="GR115" s="34"/>
    </row>
    <row r="116" spans="1:200" ht="24.95" hidden="1" customHeight="1" x14ac:dyDescent="0.3">
      <c r="A116" s="113"/>
      <c r="B116" s="56"/>
      <c r="C116" s="58"/>
      <c r="D116" s="58"/>
      <c r="E116" s="58"/>
      <c r="F116" s="68"/>
      <c r="G116" s="59"/>
      <c r="H116" s="59"/>
      <c r="I116" s="59"/>
      <c r="J116" s="59"/>
      <c r="K116" s="59"/>
      <c r="L116" s="59"/>
      <c r="M116" s="98"/>
      <c r="N116" s="94"/>
      <c r="O116" s="58"/>
      <c r="P116" s="97"/>
      <c r="Q116" s="58"/>
      <c r="R116" s="97"/>
      <c r="S116" s="58"/>
      <c r="T116" s="97"/>
      <c r="U116" s="58"/>
      <c r="V116" s="97"/>
      <c r="W116" s="58"/>
      <c r="X116" s="58"/>
      <c r="Y116" s="58"/>
      <c r="Z116" s="97"/>
      <c r="AA116" s="58"/>
      <c r="AB116" s="97"/>
      <c r="AC116" s="58"/>
      <c r="AD116" s="97"/>
      <c r="AE116" s="99"/>
      <c r="AF116" s="97"/>
      <c r="AG116" s="58"/>
      <c r="AH116" s="97"/>
      <c r="AI116" s="58"/>
      <c r="AJ116" s="97"/>
      <c r="AK116" s="58"/>
      <c r="AL116" s="97"/>
      <c r="AM116" s="58"/>
      <c r="AN116" s="97"/>
      <c r="AO116" s="58"/>
      <c r="AP116" s="97"/>
      <c r="AQ116" s="58"/>
      <c r="AR116" s="97"/>
      <c r="AS116" s="58"/>
      <c r="AT116" s="97"/>
      <c r="AU116" s="58"/>
      <c r="AV116" s="97"/>
      <c r="AW116" s="58"/>
      <c r="AX116" s="97"/>
      <c r="AY116" s="58"/>
      <c r="AZ116" s="97"/>
      <c r="BA116" s="58"/>
      <c r="BB116" s="97"/>
      <c r="BC116" s="58"/>
      <c r="BD116" s="97"/>
      <c r="BE116" s="58"/>
      <c r="BF116" s="58"/>
      <c r="BG116" s="58">
        <f t="shared" si="840"/>
        <v>0</v>
      </c>
      <c r="BH116" s="58">
        <f t="shared" si="841"/>
        <v>0</v>
      </c>
      <c r="BI116" s="39"/>
      <c r="BJ116" s="39"/>
      <c r="BK116" s="39"/>
      <c r="BL116" s="39"/>
      <c r="BM116" s="113"/>
      <c r="BN116" s="47" t="s">
        <v>146</v>
      </c>
      <c r="BO116" s="48"/>
      <c r="BP116" s="48" t="s">
        <v>128</v>
      </c>
      <c r="BQ116" s="48" t="s">
        <v>81</v>
      </c>
      <c r="BR116" s="48" t="s">
        <v>151</v>
      </c>
      <c r="BS116" s="48">
        <v>6</v>
      </c>
      <c r="BT116" s="48">
        <v>19</v>
      </c>
      <c r="BU116" s="48">
        <v>1</v>
      </c>
      <c r="BV116" s="48">
        <v>1</v>
      </c>
      <c r="BW116" s="48">
        <v>2</v>
      </c>
      <c r="BX116" s="47">
        <v>4</v>
      </c>
      <c r="BY116" s="50">
        <v>4</v>
      </c>
      <c r="BZ116" s="51">
        <v>2</v>
      </c>
      <c r="CA116" s="56">
        <v>2</v>
      </c>
      <c r="CB116" s="55">
        <v>2</v>
      </c>
      <c r="CC116" s="56">
        <v>2</v>
      </c>
      <c r="CD116" s="55"/>
      <c r="CE116" s="56">
        <v>0</v>
      </c>
      <c r="CF116" s="55"/>
      <c r="CG116" s="56">
        <v>0</v>
      </c>
      <c r="CH116" s="55"/>
      <c r="CI116" s="56">
        <v>0</v>
      </c>
      <c r="CJ116" s="56">
        <v>0</v>
      </c>
      <c r="CK116" s="56">
        <v>0.6</v>
      </c>
      <c r="CL116" s="55"/>
      <c r="CM116" s="56"/>
      <c r="CN116" s="55"/>
      <c r="CO116" s="56">
        <v>0</v>
      </c>
      <c r="CP116" s="55"/>
      <c r="CQ116" s="63">
        <v>0</v>
      </c>
      <c r="CR116" s="55"/>
      <c r="CS116" s="56">
        <v>0</v>
      </c>
      <c r="CT116" s="55"/>
      <c r="CU116" s="56">
        <v>0</v>
      </c>
      <c r="CV116" s="55"/>
      <c r="CW116" s="56">
        <v>0</v>
      </c>
      <c r="CX116" s="55"/>
      <c r="CY116" s="56">
        <v>0</v>
      </c>
      <c r="CZ116" s="55"/>
      <c r="DA116" s="56">
        <v>0</v>
      </c>
      <c r="DB116" s="55"/>
      <c r="DC116" s="56">
        <v>0</v>
      </c>
      <c r="DD116" s="55">
        <v>1</v>
      </c>
      <c r="DE116" s="56">
        <v>6</v>
      </c>
      <c r="DF116" s="55"/>
      <c r="DG116" s="56">
        <v>0</v>
      </c>
      <c r="DH116" s="55"/>
      <c r="DI116" s="56">
        <v>0</v>
      </c>
      <c r="DJ116" s="55"/>
      <c r="DK116" s="56">
        <v>0</v>
      </c>
      <c r="DL116" s="55"/>
      <c r="DM116" s="56">
        <v>0</v>
      </c>
      <c r="DN116" s="55"/>
      <c r="DO116" s="56">
        <v>0</v>
      </c>
      <c r="DP116" s="55"/>
      <c r="DQ116" s="56"/>
      <c r="DR116" s="56"/>
      <c r="DS116" s="84">
        <f t="shared" si="790"/>
        <v>10.6</v>
      </c>
      <c r="DT116" s="84">
        <f t="shared" si="791"/>
        <v>10</v>
      </c>
      <c r="DU116" s="39"/>
      <c r="DV116" s="39"/>
      <c r="DW116" s="39"/>
      <c r="DX116" s="39"/>
      <c r="DY116" s="113"/>
      <c r="DZ116" s="56"/>
      <c r="EA116" s="58"/>
      <c r="EB116" s="58"/>
      <c r="EC116" s="58"/>
      <c r="ED116" s="68"/>
      <c r="EE116" s="59"/>
      <c r="EF116" s="59"/>
      <c r="EG116" s="59"/>
      <c r="EH116" s="59"/>
      <c r="EI116" s="59"/>
      <c r="EJ116" s="52">
        <f t="shared" si="792"/>
        <v>4</v>
      </c>
      <c r="EK116" s="62">
        <f t="shared" si="793"/>
        <v>4</v>
      </c>
      <c r="EL116" s="51">
        <f t="shared" si="794"/>
        <v>2</v>
      </c>
      <c r="EM116" s="56">
        <f t="shared" si="795"/>
        <v>2</v>
      </c>
      <c r="EN116" s="55">
        <f t="shared" si="796"/>
        <v>2</v>
      </c>
      <c r="EO116" s="56">
        <f t="shared" si="797"/>
        <v>2</v>
      </c>
      <c r="EP116" s="55">
        <f t="shared" si="798"/>
        <v>0</v>
      </c>
      <c r="EQ116" s="56">
        <f t="shared" si="799"/>
        <v>0</v>
      </c>
      <c r="ER116" s="55">
        <f t="shared" si="800"/>
        <v>0</v>
      </c>
      <c r="ES116" s="56">
        <f t="shared" si="801"/>
        <v>0</v>
      </c>
      <c r="ET116" s="55">
        <f t="shared" si="802"/>
        <v>0</v>
      </c>
      <c r="EU116" s="56">
        <f t="shared" si="803"/>
        <v>0</v>
      </c>
      <c r="EV116" s="56">
        <f t="shared" si="804"/>
        <v>0</v>
      </c>
      <c r="EW116" s="56">
        <f t="shared" si="805"/>
        <v>0.6</v>
      </c>
      <c r="EX116" s="55">
        <f t="shared" si="806"/>
        <v>0</v>
      </c>
      <c r="EY116" s="56">
        <f t="shared" si="807"/>
        <v>0</v>
      </c>
      <c r="EZ116" s="55">
        <f t="shared" si="808"/>
        <v>0</v>
      </c>
      <c r="FA116" s="56">
        <f t="shared" si="809"/>
        <v>0</v>
      </c>
      <c r="FB116" s="55">
        <f t="shared" si="810"/>
        <v>0</v>
      </c>
      <c r="FC116" s="63">
        <f t="shared" si="811"/>
        <v>0</v>
      </c>
      <c r="FD116" s="55">
        <f t="shared" si="812"/>
        <v>0</v>
      </c>
      <c r="FE116" s="56">
        <f t="shared" si="813"/>
        <v>0</v>
      </c>
      <c r="FF116" s="55">
        <f t="shared" si="814"/>
        <v>0</v>
      </c>
      <c r="FG116" s="56">
        <f t="shared" si="815"/>
        <v>0</v>
      </c>
      <c r="FH116" s="55">
        <f t="shared" si="816"/>
        <v>0</v>
      </c>
      <c r="FI116" s="56">
        <f t="shared" si="817"/>
        <v>0</v>
      </c>
      <c r="FJ116" s="55">
        <f t="shared" si="818"/>
        <v>0</v>
      </c>
      <c r="FK116" s="56">
        <f t="shared" si="819"/>
        <v>0</v>
      </c>
      <c r="FL116" s="55">
        <f t="shared" si="820"/>
        <v>0</v>
      </c>
      <c r="FM116" s="56">
        <f t="shared" si="821"/>
        <v>0</v>
      </c>
      <c r="FN116" s="55">
        <f t="shared" si="822"/>
        <v>0</v>
      </c>
      <c r="FO116" s="56">
        <f t="shared" si="823"/>
        <v>0</v>
      </c>
      <c r="FP116" s="55">
        <f t="shared" si="824"/>
        <v>1</v>
      </c>
      <c r="FQ116" s="56">
        <f t="shared" si="825"/>
        <v>6</v>
      </c>
      <c r="FR116" s="55"/>
      <c r="FS116" s="56">
        <f t="shared" si="826"/>
        <v>0</v>
      </c>
      <c r="FT116" s="55">
        <f t="shared" si="827"/>
        <v>0</v>
      </c>
      <c r="FU116" s="56">
        <f t="shared" si="828"/>
        <v>0</v>
      </c>
      <c r="FV116" s="55">
        <f t="shared" si="829"/>
        <v>0</v>
      </c>
      <c r="FW116" s="56">
        <f t="shared" si="830"/>
        <v>0</v>
      </c>
      <c r="FX116" s="55">
        <f t="shared" si="831"/>
        <v>0</v>
      </c>
      <c r="FY116" s="56">
        <f t="shared" si="832"/>
        <v>0</v>
      </c>
      <c r="FZ116" s="55">
        <f t="shared" si="833"/>
        <v>0</v>
      </c>
      <c r="GA116" s="56">
        <f t="shared" si="834"/>
        <v>0</v>
      </c>
      <c r="GB116" s="55">
        <f t="shared" si="835"/>
        <v>0</v>
      </c>
      <c r="GC116" s="56">
        <f t="shared" si="836"/>
        <v>0</v>
      </c>
      <c r="GD116" s="56">
        <f t="shared" si="837"/>
        <v>0</v>
      </c>
      <c r="GE116" s="84">
        <f t="shared" si="838"/>
        <v>10.6</v>
      </c>
      <c r="GF116" s="84">
        <f t="shared" si="839"/>
        <v>10</v>
      </c>
      <c r="GG116" s="39"/>
      <c r="GH116" s="39"/>
      <c r="GI116" s="39"/>
      <c r="GJ116" s="39"/>
      <c r="GL116" s="8"/>
      <c r="GM116" s="8"/>
      <c r="GN116" s="19"/>
      <c r="GO116" s="9"/>
      <c r="GP116" s="23"/>
      <c r="GQ116" s="4"/>
      <c r="GR116" s="34"/>
    </row>
    <row r="117" spans="1:200" ht="24.95" hidden="1" customHeight="1" x14ac:dyDescent="0.3">
      <c r="A117" s="113"/>
      <c r="B117" s="56"/>
      <c r="C117" s="64"/>
      <c r="D117" s="64"/>
      <c r="E117" s="64"/>
      <c r="F117" s="59"/>
      <c r="G117" s="60"/>
      <c r="H117" s="60"/>
      <c r="I117" s="60"/>
      <c r="J117" s="60"/>
      <c r="K117" s="60"/>
      <c r="L117" s="59"/>
      <c r="M117" s="98">
        <f t="shared" ref="M117:M123" si="842">SUM(N117+P117+T117+V117+AR117*2)</f>
        <v>0</v>
      </c>
      <c r="N117" s="94"/>
      <c r="O117" s="58"/>
      <c r="P117" s="97"/>
      <c r="Q117" s="58"/>
      <c r="R117" s="97"/>
      <c r="S117" s="58"/>
      <c r="T117" s="97"/>
      <c r="U117" s="58"/>
      <c r="V117" s="97"/>
      <c r="W117" s="58"/>
      <c r="X117" s="58"/>
      <c r="Y117" s="58"/>
      <c r="Z117" s="97"/>
      <c r="AA117" s="58"/>
      <c r="AB117" s="97"/>
      <c r="AC117" s="58"/>
      <c r="AD117" s="97"/>
      <c r="AE117" s="99"/>
      <c r="AF117" s="97"/>
      <c r="AG117" s="58"/>
      <c r="AH117" s="97"/>
      <c r="AI117" s="58"/>
      <c r="AJ117" s="97"/>
      <c r="AK117" s="58"/>
      <c r="AL117" s="97"/>
      <c r="AM117" s="58"/>
      <c r="AN117" s="97"/>
      <c r="AO117" s="58"/>
      <c r="AP117" s="97"/>
      <c r="AQ117" s="58"/>
      <c r="AR117" s="97"/>
      <c r="AS117" s="58"/>
      <c r="AT117" s="97"/>
      <c r="AU117" s="58"/>
      <c r="AV117" s="97"/>
      <c r="AW117" s="58"/>
      <c r="AX117" s="97"/>
      <c r="AY117" s="58"/>
      <c r="AZ117" s="97"/>
      <c r="BA117" s="58"/>
      <c r="BB117" s="97"/>
      <c r="BC117" s="58"/>
      <c r="BD117" s="97"/>
      <c r="BE117" s="58"/>
      <c r="BF117" s="58"/>
      <c r="BG117" s="58">
        <f t="shared" si="840"/>
        <v>0</v>
      </c>
      <c r="BH117" s="58">
        <f t="shared" si="841"/>
        <v>0</v>
      </c>
      <c r="BI117" s="39"/>
      <c r="BJ117" s="39"/>
      <c r="BK117" s="39"/>
      <c r="BL117" s="39"/>
      <c r="BM117" s="113"/>
      <c r="BN117" s="47" t="s">
        <v>101</v>
      </c>
      <c r="BO117" s="48"/>
      <c r="BP117" s="48"/>
      <c r="BQ117" s="48" t="s">
        <v>81</v>
      </c>
      <c r="BR117" s="48" t="s">
        <v>84</v>
      </c>
      <c r="BS117" s="48">
        <v>2</v>
      </c>
      <c r="BT117" s="48">
        <v>89</v>
      </c>
      <c r="BU117" s="48">
        <v>1</v>
      </c>
      <c r="BV117" s="48">
        <v>4</v>
      </c>
      <c r="BW117" s="48">
        <v>8</v>
      </c>
      <c r="BX117" s="47"/>
      <c r="BY117" s="50">
        <v>0</v>
      </c>
      <c r="BZ117" s="51"/>
      <c r="CA117" s="56">
        <v>0</v>
      </c>
      <c r="CB117" s="55"/>
      <c r="CC117" s="56">
        <v>0</v>
      </c>
      <c r="CD117" s="55"/>
      <c r="CE117" s="56">
        <v>0</v>
      </c>
      <c r="CF117" s="55"/>
      <c r="CG117" s="56">
        <v>0</v>
      </c>
      <c r="CH117" s="55"/>
      <c r="CI117" s="56">
        <v>0</v>
      </c>
      <c r="CJ117" s="56"/>
      <c r="CK117" s="56"/>
      <c r="CL117" s="55"/>
      <c r="CM117" s="56"/>
      <c r="CN117" s="55"/>
      <c r="CO117" s="56">
        <v>0</v>
      </c>
      <c r="CP117" s="55"/>
      <c r="CQ117" s="63">
        <v>0</v>
      </c>
      <c r="CR117" s="55"/>
      <c r="CS117" s="56">
        <v>0</v>
      </c>
      <c r="CT117" s="55"/>
      <c r="CU117" s="56">
        <v>0</v>
      </c>
      <c r="CV117" s="55"/>
      <c r="CW117" s="56">
        <v>0</v>
      </c>
      <c r="CX117" s="55"/>
      <c r="CY117" s="56">
        <v>0</v>
      </c>
      <c r="CZ117" s="55"/>
      <c r="DA117" s="56">
        <v>0</v>
      </c>
      <c r="DB117" s="55"/>
      <c r="DC117" s="56">
        <v>0</v>
      </c>
      <c r="DD117" s="55"/>
      <c r="DE117" s="56">
        <v>0</v>
      </c>
      <c r="DF117" s="55"/>
      <c r="DG117" s="56">
        <v>0</v>
      </c>
      <c r="DH117" s="55"/>
      <c r="DI117" s="56">
        <v>0</v>
      </c>
      <c r="DJ117" s="55"/>
      <c r="DK117" s="56">
        <v>0</v>
      </c>
      <c r="DL117" s="55"/>
      <c r="DM117" s="56">
        <v>0</v>
      </c>
      <c r="DN117" s="55">
        <v>1</v>
      </c>
      <c r="DO117" s="56">
        <v>25</v>
      </c>
      <c r="DP117" s="55"/>
      <c r="DQ117" s="56"/>
      <c r="DR117" s="56"/>
      <c r="DS117" s="84">
        <f t="shared" si="790"/>
        <v>25</v>
      </c>
      <c r="DT117" s="84">
        <f t="shared" si="791"/>
        <v>25</v>
      </c>
      <c r="DU117" s="39"/>
      <c r="DV117" s="39"/>
      <c r="DW117" s="39"/>
      <c r="DX117" s="39"/>
      <c r="DY117" s="113"/>
      <c r="DZ117" s="56"/>
      <c r="EA117" s="64"/>
      <c r="EB117" s="64"/>
      <c r="EC117" s="64"/>
      <c r="ED117" s="59"/>
      <c r="EE117" s="60"/>
      <c r="EF117" s="60"/>
      <c r="EG117" s="60"/>
      <c r="EH117" s="60"/>
      <c r="EI117" s="60"/>
      <c r="EJ117" s="52">
        <f t="shared" si="792"/>
        <v>0</v>
      </c>
      <c r="EK117" s="62">
        <f t="shared" si="793"/>
        <v>0</v>
      </c>
      <c r="EL117" s="51">
        <f t="shared" si="794"/>
        <v>0</v>
      </c>
      <c r="EM117" s="56">
        <f t="shared" si="795"/>
        <v>0</v>
      </c>
      <c r="EN117" s="55">
        <f t="shared" si="796"/>
        <v>0</v>
      </c>
      <c r="EO117" s="56">
        <f t="shared" si="797"/>
        <v>0</v>
      </c>
      <c r="EP117" s="55">
        <f t="shared" si="798"/>
        <v>0</v>
      </c>
      <c r="EQ117" s="56">
        <f t="shared" si="799"/>
        <v>0</v>
      </c>
      <c r="ER117" s="55">
        <f t="shared" si="800"/>
        <v>0</v>
      </c>
      <c r="ES117" s="56">
        <f t="shared" si="801"/>
        <v>0</v>
      </c>
      <c r="ET117" s="55">
        <f t="shared" si="802"/>
        <v>0</v>
      </c>
      <c r="EU117" s="56">
        <f t="shared" si="803"/>
        <v>0</v>
      </c>
      <c r="EV117" s="56">
        <f t="shared" si="804"/>
        <v>0</v>
      </c>
      <c r="EW117" s="56">
        <f t="shared" si="805"/>
        <v>0</v>
      </c>
      <c r="EX117" s="55">
        <f t="shared" si="806"/>
        <v>0</v>
      </c>
      <c r="EY117" s="56">
        <f t="shared" si="807"/>
        <v>0</v>
      </c>
      <c r="EZ117" s="55">
        <f t="shared" si="808"/>
        <v>0</v>
      </c>
      <c r="FA117" s="56">
        <f t="shared" si="809"/>
        <v>0</v>
      </c>
      <c r="FB117" s="55">
        <f t="shared" si="810"/>
        <v>0</v>
      </c>
      <c r="FC117" s="63">
        <f t="shared" si="811"/>
        <v>0</v>
      </c>
      <c r="FD117" s="55">
        <f t="shared" si="812"/>
        <v>0</v>
      </c>
      <c r="FE117" s="56">
        <f t="shared" si="813"/>
        <v>0</v>
      </c>
      <c r="FF117" s="55">
        <f t="shared" si="814"/>
        <v>0</v>
      </c>
      <c r="FG117" s="56">
        <f t="shared" si="815"/>
        <v>0</v>
      </c>
      <c r="FH117" s="55">
        <f t="shared" si="816"/>
        <v>0</v>
      </c>
      <c r="FI117" s="56">
        <f t="shared" si="817"/>
        <v>0</v>
      </c>
      <c r="FJ117" s="55">
        <f t="shared" si="818"/>
        <v>0</v>
      </c>
      <c r="FK117" s="56">
        <f t="shared" si="819"/>
        <v>0</v>
      </c>
      <c r="FL117" s="55">
        <f t="shared" si="820"/>
        <v>0</v>
      </c>
      <c r="FM117" s="56">
        <f t="shared" si="821"/>
        <v>0</v>
      </c>
      <c r="FN117" s="55">
        <f t="shared" si="822"/>
        <v>0</v>
      </c>
      <c r="FO117" s="56">
        <f t="shared" si="823"/>
        <v>0</v>
      </c>
      <c r="FP117" s="55">
        <f t="shared" si="824"/>
        <v>0</v>
      </c>
      <c r="FQ117" s="56">
        <f t="shared" si="825"/>
        <v>0</v>
      </c>
      <c r="FR117" s="55"/>
      <c r="FS117" s="56">
        <f t="shared" si="826"/>
        <v>0</v>
      </c>
      <c r="FT117" s="55">
        <f t="shared" si="827"/>
        <v>0</v>
      </c>
      <c r="FU117" s="56">
        <f t="shared" si="828"/>
        <v>0</v>
      </c>
      <c r="FV117" s="55">
        <f t="shared" si="829"/>
        <v>0</v>
      </c>
      <c r="FW117" s="56">
        <f t="shared" si="830"/>
        <v>0</v>
      </c>
      <c r="FX117" s="55">
        <f t="shared" si="831"/>
        <v>0</v>
      </c>
      <c r="FY117" s="56">
        <f t="shared" si="832"/>
        <v>0</v>
      </c>
      <c r="FZ117" s="55">
        <f t="shared" si="833"/>
        <v>1</v>
      </c>
      <c r="GA117" s="56">
        <f t="shared" si="834"/>
        <v>25</v>
      </c>
      <c r="GB117" s="55">
        <f t="shared" si="835"/>
        <v>0</v>
      </c>
      <c r="GC117" s="56">
        <f t="shared" si="836"/>
        <v>0</v>
      </c>
      <c r="GD117" s="56">
        <f t="shared" si="837"/>
        <v>0</v>
      </c>
      <c r="GE117" s="84">
        <f t="shared" si="838"/>
        <v>25</v>
      </c>
      <c r="GF117" s="84">
        <f t="shared" si="839"/>
        <v>25</v>
      </c>
      <c r="GG117" s="39"/>
      <c r="GH117" s="39"/>
      <c r="GI117" s="39"/>
      <c r="GJ117" s="39"/>
      <c r="GL117" s="8"/>
      <c r="GM117" s="8"/>
      <c r="GN117" s="1"/>
      <c r="GO117" s="9"/>
      <c r="GP117" s="23"/>
      <c r="GQ117" s="4"/>
      <c r="GR117" s="34"/>
    </row>
    <row r="118" spans="1:200" ht="24.95" hidden="1" customHeight="1" x14ac:dyDescent="0.3">
      <c r="A118" s="113"/>
      <c r="B118" s="56"/>
      <c r="C118" s="58"/>
      <c r="D118" s="58"/>
      <c r="E118" s="58"/>
      <c r="F118" s="59"/>
      <c r="G118" s="59"/>
      <c r="H118" s="59"/>
      <c r="I118" s="59"/>
      <c r="J118" s="59"/>
      <c r="K118" s="59"/>
      <c r="L118" s="59"/>
      <c r="M118" s="98">
        <f t="shared" si="842"/>
        <v>0</v>
      </c>
      <c r="N118" s="94"/>
      <c r="O118" s="58"/>
      <c r="P118" s="97"/>
      <c r="Q118" s="58"/>
      <c r="R118" s="97"/>
      <c r="S118" s="58"/>
      <c r="T118" s="97"/>
      <c r="U118" s="58"/>
      <c r="V118" s="97"/>
      <c r="W118" s="58"/>
      <c r="X118" s="58"/>
      <c r="Y118" s="58"/>
      <c r="Z118" s="97"/>
      <c r="AA118" s="58"/>
      <c r="AB118" s="97"/>
      <c r="AC118" s="58"/>
      <c r="AD118" s="97"/>
      <c r="AE118" s="99"/>
      <c r="AF118" s="97"/>
      <c r="AG118" s="58"/>
      <c r="AH118" s="97"/>
      <c r="AI118" s="58"/>
      <c r="AJ118" s="97"/>
      <c r="AK118" s="58"/>
      <c r="AL118" s="97"/>
      <c r="AM118" s="58"/>
      <c r="AN118" s="97"/>
      <c r="AO118" s="58"/>
      <c r="AP118" s="97"/>
      <c r="AQ118" s="58"/>
      <c r="AR118" s="97"/>
      <c r="AS118" s="58"/>
      <c r="AT118" s="97"/>
      <c r="AU118" s="58"/>
      <c r="AV118" s="97"/>
      <c r="AW118" s="58"/>
      <c r="AX118" s="97"/>
      <c r="AY118" s="58"/>
      <c r="AZ118" s="97"/>
      <c r="BA118" s="58"/>
      <c r="BB118" s="97"/>
      <c r="BC118" s="58"/>
      <c r="BD118" s="97"/>
      <c r="BE118" s="58"/>
      <c r="BF118" s="58"/>
      <c r="BG118" s="58">
        <f t="shared" si="736"/>
        <v>0</v>
      </c>
      <c r="BH118" s="58">
        <f t="shared" si="737"/>
        <v>0</v>
      </c>
      <c r="BI118" s="39"/>
      <c r="BJ118" s="39"/>
      <c r="BK118" s="39"/>
      <c r="BL118" s="39"/>
      <c r="BM118" s="113"/>
      <c r="BN118" s="56"/>
      <c r="BO118" s="58"/>
      <c r="BP118" s="58"/>
      <c r="BQ118" s="58"/>
      <c r="BR118" s="59"/>
      <c r="BS118" s="59"/>
      <c r="BT118" s="59"/>
      <c r="BU118" s="59"/>
      <c r="BV118" s="59"/>
      <c r="BW118" s="59"/>
      <c r="BX118" s="52"/>
      <c r="BY118" s="62">
        <f t="shared" ref="BY118:BY123" si="843">SUM(BZ118+CB118+CF118+CH118+DD118*2)</f>
        <v>0</v>
      </c>
      <c r="BZ118" s="51"/>
      <c r="CA118" s="56"/>
      <c r="CB118" s="55"/>
      <c r="CC118" s="56"/>
      <c r="CD118" s="55"/>
      <c r="CE118" s="56"/>
      <c r="CF118" s="55"/>
      <c r="CG118" s="56"/>
      <c r="CH118" s="55"/>
      <c r="CI118" s="56"/>
      <c r="CJ118" s="56"/>
      <c r="CK118" s="56"/>
      <c r="CL118" s="55"/>
      <c r="CM118" s="56"/>
      <c r="CN118" s="55"/>
      <c r="CO118" s="56"/>
      <c r="CP118" s="55"/>
      <c r="CQ118" s="63"/>
      <c r="CR118" s="55"/>
      <c r="CS118" s="56"/>
      <c r="CT118" s="55"/>
      <c r="CU118" s="56"/>
      <c r="CV118" s="55"/>
      <c r="CW118" s="56"/>
      <c r="CX118" s="55"/>
      <c r="CY118" s="56"/>
      <c r="CZ118" s="55"/>
      <c r="DA118" s="56"/>
      <c r="DB118" s="55"/>
      <c r="DC118" s="56"/>
      <c r="DD118" s="55"/>
      <c r="DE118" s="56"/>
      <c r="DF118" s="55"/>
      <c r="DG118" s="56"/>
      <c r="DH118" s="55"/>
      <c r="DI118" s="56"/>
      <c r="DJ118" s="55"/>
      <c r="DK118" s="56"/>
      <c r="DL118" s="55"/>
      <c r="DM118" s="56"/>
      <c r="DN118" s="55"/>
      <c r="DO118" s="56"/>
      <c r="DP118" s="55"/>
      <c r="DQ118" s="56"/>
      <c r="DR118" s="56"/>
      <c r="DS118" s="84">
        <f t="shared" si="738"/>
        <v>0</v>
      </c>
      <c r="DT118" s="84">
        <f t="shared" si="739"/>
        <v>0</v>
      </c>
      <c r="DU118" s="39"/>
      <c r="DV118" s="39"/>
      <c r="DW118" s="39"/>
      <c r="DX118" s="39"/>
      <c r="DY118" s="113"/>
      <c r="DZ118" s="56"/>
      <c r="EA118" s="58"/>
      <c r="EB118" s="58"/>
      <c r="EC118" s="58"/>
      <c r="ED118" s="59"/>
      <c r="EE118" s="59"/>
      <c r="EF118" s="59"/>
      <c r="EG118" s="59"/>
      <c r="EH118" s="59"/>
      <c r="EI118" s="59"/>
      <c r="EJ118" s="52">
        <f t="shared" si="740"/>
        <v>0</v>
      </c>
      <c r="EK118" s="62">
        <f t="shared" si="741"/>
        <v>0</v>
      </c>
      <c r="EL118" s="51">
        <f t="shared" si="742"/>
        <v>0</v>
      </c>
      <c r="EM118" s="56">
        <f t="shared" si="743"/>
        <v>0</v>
      </c>
      <c r="EN118" s="55">
        <f t="shared" si="744"/>
        <v>0</v>
      </c>
      <c r="EO118" s="56">
        <f t="shared" si="745"/>
        <v>0</v>
      </c>
      <c r="EP118" s="55">
        <f t="shared" si="746"/>
        <v>0</v>
      </c>
      <c r="EQ118" s="56">
        <f t="shared" si="747"/>
        <v>0</v>
      </c>
      <c r="ER118" s="55">
        <f t="shared" si="748"/>
        <v>0</v>
      </c>
      <c r="ES118" s="56">
        <f t="shared" si="749"/>
        <v>0</v>
      </c>
      <c r="ET118" s="55">
        <f t="shared" si="750"/>
        <v>0</v>
      </c>
      <c r="EU118" s="56">
        <f t="shared" si="751"/>
        <v>0</v>
      </c>
      <c r="EV118" s="56">
        <f t="shared" si="752"/>
        <v>0</v>
      </c>
      <c r="EW118" s="56">
        <f t="shared" si="753"/>
        <v>0</v>
      </c>
      <c r="EX118" s="55">
        <f t="shared" si="754"/>
        <v>0</v>
      </c>
      <c r="EY118" s="56">
        <f t="shared" si="755"/>
        <v>0</v>
      </c>
      <c r="EZ118" s="55">
        <f t="shared" si="756"/>
        <v>0</v>
      </c>
      <c r="FA118" s="56">
        <f t="shared" si="757"/>
        <v>0</v>
      </c>
      <c r="FB118" s="55">
        <f t="shared" si="758"/>
        <v>0</v>
      </c>
      <c r="FC118" s="63">
        <f t="shared" si="759"/>
        <v>0</v>
      </c>
      <c r="FD118" s="55">
        <f t="shared" si="760"/>
        <v>0</v>
      </c>
      <c r="FE118" s="56">
        <f t="shared" si="761"/>
        <v>0</v>
      </c>
      <c r="FF118" s="55">
        <f t="shared" si="762"/>
        <v>0</v>
      </c>
      <c r="FG118" s="56">
        <f t="shared" si="763"/>
        <v>0</v>
      </c>
      <c r="FH118" s="55">
        <f t="shared" si="764"/>
        <v>0</v>
      </c>
      <c r="FI118" s="56">
        <f t="shared" si="765"/>
        <v>0</v>
      </c>
      <c r="FJ118" s="55">
        <f t="shared" si="766"/>
        <v>0</v>
      </c>
      <c r="FK118" s="56">
        <f t="shared" si="767"/>
        <v>0</v>
      </c>
      <c r="FL118" s="55">
        <f t="shared" si="768"/>
        <v>0</v>
      </c>
      <c r="FM118" s="56">
        <f t="shared" si="769"/>
        <v>0</v>
      </c>
      <c r="FN118" s="55">
        <f t="shared" si="770"/>
        <v>0</v>
      </c>
      <c r="FO118" s="56">
        <f t="shared" si="771"/>
        <v>0</v>
      </c>
      <c r="FP118" s="55">
        <f t="shared" si="772"/>
        <v>0</v>
      </c>
      <c r="FQ118" s="56">
        <f t="shared" si="773"/>
        <v>0</v>
      </c>
      <c r="FR118" s="55"/>
      <c r="FS118" s="56">
        <f t="shared" si="773"/>
        <v>0</v>
      </c>
      <c r="FT118" s="55">
        <f t="shared" si="774"/>
        <v>0</v>
      </c>
      <c r="FU118" s="56">
        <f t="shared" si="775"/>
        <v>0</v>
      </c>
      <c r="FV118" s="55">
        <f t="shared" si="776"/>
        <v>0</v>
      </c>
      <c r="FW118" s="56">
        <f t="shared" si="777"/>
        <v>0</v>
      </c>
      <c r="FX118" s="55">
        <f t="shared" si="778"/>
        <v>0</v>
      </c>
      <c r="FY118" s="56">
        <f t="shared" si="779"/>
        <v>0</v>
      </c>
      <c r="FZ118" s="55">
        <f t="shared" si="780"/>
        <v>0</v>
      </c>
      <c r="GA118" s="56">
        <f t="shared" si="781"/>
        <v>0</v>
      </c>
      <c r="GB118" s="55">
        <f t="shared" si="782"/>
        <v>0</v>
      </c>
      <c r="GC118" s="56">
        <f t="shared" si="783"/>
        <v>0</v>
      </c>
      <c r="GD118" s="56">
        <f t="shared" si="784"/>
        <v>0</v>
      </c>
      <c r="GE118" s="84">
        <f t="shared" si="785"/>
        <v>0</v>
      </c>
      <c r="GF118" s="84">
        <f t="shared" si="786"/>
        <v>0</v>
      </c>
      <c r="GG118" s="39"/>
      <c r="GH118" s="39"/>
      <c r="GI118" s="39"/>
      <c r="GJ118" s="39"/>
      <c r="GL118" s="8"/>
      <c r="GM118" s="8"/>
      <c r="GN118" s="1"/>
      <c r="GO118" s="9"/>
      <c r="GP118" s="23"/>
      <c r="GQ118" s="4"/>
      <c r="GR118" s="34"/>
    </row>
    <row r="119" spans="1:200" ht="24.95" hidden="1" customHeight="1" x14ac:dyDescent="0.3">
      <c r="A119" s="113"/>
      <c r="B119" s="45"/>
      <c r="C119" s="66"/>
      <c r="D119" s="69"/>
      <c r="E119" s="69"/>
      <c r="F119" s="69"/>
      <c r="G119" s="69"/>
      <c r="H119" s="69"/>
      <c r="I119" s="69"/>
      <c r="J119" s="69"/>
      <c r="K119" s="69"/>
      <c r="L119" s="69"/>
      <c r="M119" s="98">
        <f t="shared" si="842"/>
        <v>0</v>
      </c>
      <c r="N119" s="94"/>
      <c r="O119" s="58"/>
      <c r="P119" s="97"/>
      <c r="Q119" s="58"/>
      <c r="R119" s="97"/>
      <c r="S119" s="58"/>
      <c r="T119" s="97"/>
      <c r="U119" s="58"/>
      <c r="V119" s="97"/>
      <c r="W119" s="58"/>
      <c r="X119" s="58"/>
      <c r="Y119" s="58"/>
      <c r="Z119" s="97"/>
      <c r="AA119" s="58"/>
      <c r="AB119" s="97"/>
      <c r="AC119" s="58"/>
      <c r="AD119" s="97"/>
      <c r="AE119" s="99"/>
      <c r="AF119" s="97"/>
      <c r="AG119" s="58"/>
      <c r="AH119" s="97"/>
      <c r="AI119" s="58"/>
      <c r="AJ119" s="97"/>
      <c r="AK119" s="58"/>
      <c r="AL119" s="97"/>
      <c r="AM119" s="58"/>
      <c r="AN119" s="97"/>
      <c r="AO119" s="58"/>
      <c r="AP119" s="97"/>
      <c r="AQ119" s="58"/>
      <c r="AR119" s="97"/>
      <c r="AS119" s="58"/>
      <c r="AT119" s="97"/>
      <c r="AU119" s="58"/>
      <c r="AV119" s="97"/>
      <c r="AW119" s="58"/>
      <c r="AX119" s="97"/>
      <c r="AY119" s="58"/>
      <c r="AZ119" s="97"/>
      <c r="BA119" s="58"/>
      <c r="BB119" s="97"/>
      <c r="BC119" s="58"/>
      <c r="BD119" s="97"/>
      <c r="BE119" s="58"/>
      <c r="BF119" s="58"/>
      <c r="BG119" s="58">
        <f t="shared" si="736"/>
        <v>0</v>
      </c>
      <c r="BH119" s="58">
        <f t="shared" si="737"/>
        <v>0</v>
      </c>
      <c r="BI119" s="39"/>
      <c r="BJ119" s="39"/>
      <c r="BK119" s="39"/>
      <c r="BL119" s="39"/>
      <c r="BM119" s="113"/>
      <c r="BN119" s="45"/>
      <c r="BO119" s="66"/>
      <c r="BP119" s="69"/>
      <c r="BQ119" s="69"/>
      <c r="BR119" s="69"/>
      <c r="BS119" s="69"/>
      <c r="BT119" s="69"/>
      <c r="BU119" s="69"/>
      <c r="BV119" s="69"/>
      <c r="BW119" s="69"/>
      <c r="BX119" s="75"/>
      <c r="BY119" s="62">
        <f t="shared" si="843"/>
        <v>0</v>
      </c>
      <c r="BZ119" s="51"/>
      <c r="CA119" s="56"/>
      <c r="CB119" s="55"/>
      <c r="CC119" s="56"/>
      <c r="CD119" s="55"/>
      <c r="CE119" s="56"/>
      <c r="CF119" s="55"/>
      <c r="CG119" s="56"/>
      <c r="CH119" s="55"/>
      <c r="CI119" s="56"/>
      <c r="CJ119" s="56"/>
      <c r="CK119" s="56"/>
      <c r="CL119" s="55"/>
      <c r="CM119" s="56"/>
      <c r="CN119" s="55"/>
      <c r="CO119" s="56"/>
      <c r="CP119" s="55"/>
      <c r="CQ119" s="63"/>
      <c r="CR119" s="55"/>
      <c r="CS119" s="56"/>
      <c r="CT119" s="55"/>
      <c r="CU119" s="56"/>
      <c r="CV119" s="55"/>
      <c r="CW119" s="56"/>
      <c r="CX119" s="55"/>
      <c r="CY119" s="56"/>
      <c r="CZ119" s="55"/>
      <c r="DA119" s="56"/>
      <c r="DB119" s="55"/>
      <c r="DC119" s="56"/>
      <c r="DD119" s="55"/>
      <c r="DE119" s="56"/>
      <c r="DF119" s="55"/>
      <c r="DG119" s="56"/>
      <c r="DH119" s="55"/>
      <c r="DI119" s="56"/>
      <c r="DJ119" s="55"/>
      <c r="DK119" s="56"/>
      <c r="DL119" s="55"/>
      <c r="DM119" s="56"/>
      <c r="DN119" s="55"/>
      <c r="DO119" s="56"/>
      <c r="DP119" s="55"/>
      <c r="DQ119" s="56"/>
      <c r="DR119" s="56"/>
      <c r="DS119" s="84">
        <f t="shared" si="738"/>
        <v>0</v>
      </c>
      <c r="DT119" s="84">
        <f t="shared" si="739"/>
        <v>0</v>
      </c>
      <c r="DU119" s="39"/>
      <c r="DV119" s="39"/>
      <c r="DW119" s="39"/>
      <c r="DX119" s="39"/>
      <c r="DY119" s="113"/>
      <c r="DZ119" s="45"/>
      <c r="EA119" s="66"/>
      <c r="EB119" s="69"/>
      <c r="EC119" s="69"/>
      <c r="ED119" s="69"/>
      <c r="EE119" s="69"/>
      <c r="EF119" s="69"/>
      <c r="EG119" s="69"/>
      <c r="EH119" s="69"/>
      <c r="EI119" s="69"/>
      <c r="EJ119" s="75">
        <f t="shared" si="740"/>
        <v>0</v>
      </c>
      <c r="EK119" s="62">
        <f t="shared" si="741"/>
        <v>0</v>
      </c>
      <c r="EL119" s="51">
        <f t="shared" si="742"/>
        <v>0</v>
      </c>
      <c r="EM119" s="56">
        <f t="shared" si="743"/>
        <v>0</v>
      </c>
      <c r="EN119" s="55">
        <f t="shared" si="744"/>
        <v>0</v>
      </c>
      <c r="EO119" s="56">
        <f t="shared" si="745"/>
        <v>0</v>
      </c>
      <c r="EP119" s="55">
        <f t="shared" si="746"/>
        <v>0</v>
      </c>
      <c r="EQ119" s="56">
        <f t="shared" si="747"/>
        <v>0</v>
      </c>
      <c r="ER119" s="55">
        <f t="shared" si="748"/>
        <v>0</v>
      </c>
      <c r="ES119" s="56">
        <f t="shared" si="749"/>
        <v>0</v>
      </c>
      <c r="ET119" s="55">
        <f t="shared" si="750"/>
        <v>0</v>
      </c>
      <c r="EU119" s="56">
        <f t="shared" si="751"/>
        <v>0</v>
      </c>
      <c r="EV119" s="56">
        <f t="shared" si="752"/>
        <v>0</v>
      </c>
      <c r="EW119" s="56">
        <f t="shared" si="753"/>
        <v>0</v>
      </c>
      <c r="EX119" s="55">
        <f t="shared" si="754"/>
        <v>0</v>
      </c>
      <c r="EY119" s="56">
        <f t="shared" si="755"/>
        <v>0</v>
      </c>
      <c r="EZ119" s="55">
        <f t="shared" si="756"/>
        <v>0</v>
      </c>
      <c r="FA119" s="56">
        <f t="shared" si="757"/>
        <v>0</v>
      </c>
      <c r="FB119" s="55">
        <f t="shared" si="758"/>
        <v>0</v>
      </c>
      <c r="FC119" s="63">
        <f t="shared" si="759"/>
        <v>0</v>
      </c>
      <c r="FD119" s="55">
        <f t="shared" si="760"/>
        <v>0</v>
      </c>
      <c r="FE119" s="56">
        <f t="shared" si="761"/>
        <v>0</v>
      </c>
      <c r="FF119" s="55">
        <f t="shared" si="762"/>
        <v>0</v>
      </c>
      <c r="FG119" s="56">
        <f t="shared" si="763"/>
        <v>0</v>
      </c>
      <c r="FH119" s="55">
        <f t="shared" si="764"/>
        <v>0</v>
      </c>
      <c r="FI119" s="56">
        <f t="shared" si="765"/>
        <v>0</v>
      </c>
      <c r="FJ119" s="55">
        <f t="shared" si="766"/>
        <v>0</v>
      </c>
      <c r="FK119" s="56">
        <f t="shared" si="767"/>
        <v>0</v>
      </c>
      <c r="FL119" s="55">
        <f t="shared" si="768"/>
        <v>0</v>
      </c>
      <c r="FM119" s="56">
        <f t="shared" si="769"/>
        <v>0</v>
      </c>
      <c r="FN119" s="55">
        <f t="shared" si="770"/>
        <v>0</v>
      </c>
      <c r="FO119" s="56">
        <f t="shared" si="771"/>
        <v>0</v>
      </c>
      <c r="FP119" s="55">
        <f t="shared" si="772"/>
        <v>0</v>
      </c>
      <c r="FQ119" s="56">
        <f t="shared" si="773"/>
        <v>0</v>
      </c>
      <c r="FR119" s="55"/>
      <c r="FS119" s="56">
        <f t="shared" si="773"/>
        <v>0</v>
      </c>
      <c r="FT119" s="55">
        <f t="shared" si="774"/>
        <v>0</v>
      </c>
      <c r="FU119" s="56">
        <f t="shared" si="775"/>
        <v>0</v>
      </c>
      <c r="FV119" s="55">
        <f t="shared" si="776"/>
        <v>0</v>
      </c>
      <c r="FW119" s="56">
        <f t="shared" si="777"/>
        <v>0</v>
      </c>
      <c r="FX119" s="55">
        <f t="shared" si="778"/>
        <v>0</v>
      </c>
      <c r="FY119" s="56">
        <f t="shared" si="779"/>
        <v>0</v>
      </c>
      <c r="FZ119" s="55">
        <f t="shared" si="780"/>
        <v>0</v>
      </c>
      <c r="GA119" s="56">
        <f t="shared" si="781"/>
        <v>0</v>
      </c>
      <c r="GB119" s="55">
        <f t="shared" si="782"/>
        <v>0</v>
      </c>
      <c r="GC119" s="56">
        <f t="shared" si="783"/>
        <v>0</v>
      </c>
      <c r="GD119" s="56">
        <f t="shared" si="784"/>
        <v>0</v>
      </c>
      <c r="GE119" s="84">
        <f t="shared" si="785"/>
        <v>0</v>
      </c>
      <c r="GF119" s="84">
        <f t="shared" si="786"/>
        <v>0</v>
      </c>
      <c r="GG119" s="39"/>
      <c r="GH119" s="39"/>
      <c r="GI119" s="39"/>
      <c r="GJ119" s="39"/>
      <c r="GL119" s="8"/>
      <c r="GM119" s="8"/>
      <c r="GN119" s="1"/>
      <c r="GO119" s="9"/>
      <c r="GP119" s="23"/>
      <c r="GQ119" s="4"/>
      <c r="GR119" s="34"/>
    </row>
    <row r="120" spans="1:200" ht="24.95" hidden="1" customHeight="1" x14ac:dyDescent="0.3">
      <c r="A120" s="113"/>
      <c r="B120" s="45"/>
      <c r="C120" s="66"/>
      <c r="D120" s="69"/>
      <c r="E120" s="69"/>
      <c r="F120" s="69"/>
      <c r="G120" s="69"/>
      <c r="H120" s="69"/>
      <c r="I120" s="69"/>
      <c r="J120" s="69"/>
      <c r="K120" s="69"/>
      <c r="L120" s="69"/>
      <c r="M120" s="98">
        <f t="shared" si="842"/>
        <v>0</v>
      </c>
      <c r="N120" s="94"/>
      <c r="O120" s="58"/>
      <c r="P120" s="97"/>
      <c r="Q120" s="58"/>
      <c r="R120" s="97"/>
      <c r="S120" s="58"/>
      <c r="T120" s="97"/>
      <c r="U120" s="58"/>
      <c r="V120" s="97"/>
      <c r="W120" s="58"/>
      <c r="X120" s="58"/>
      <c r="Y120" s="58"/>
      <c r="Z120" s="97"/>
      <c r="AA120" s="58"/>
      <c r="AB120" s="97"/>
      <c r="AC120" s="58"/>
      <c r="AD120" s="97"/>
      <c r="AE120" s="99"/>
      <c r="AF120" s="97"/>
      <c r="AG120" s="58"/>
      <c r="AH120" s="97"/>
      <c r="AI120" s="58"/>
      <c r="AJ120" s="97"/>
      <c r="AK120" s="58"/>
      <c r="AL120" s="97"/>
      <c r="AM120" s="58"/>
      <c r="AN120" s="97"/>
      <c r="AO120" s="58"/>
      <c r="AP120" s="97"/>
      <c r="AQ120" s="58"/>
      <c r="AR120" s="97"/>
      <c r="AS120" s="58"/>
      <c r="AT120" s="97"/>
      <c r="AU120" s="58"/>
      <c r="AV120" s="97"/>
      <c r="AW120" s="58"/>
      <c r="AX120" s="97"/>
      <c r="AY120" s="58"/>
      <c r="AZ120" s="97"/>
      <c r="BA120" s="58"/>
      <c r="BB120" s="97"/>
      <c r="BC120" s="58"/>
      <c r="BD120" s="97"/>
      <c r="BE120" s="58"/>
      <c r="BF120" s="58"/>
      <c r="BG120" s="58">
        <f t="shared" si="736"/>
        <v>0</v>
      </c>
      <c r="BH120" s="58">
        <f t="shared" si="737"/>
        <v>0</v>
      </c>
      <c r="BI120" s="39"/>
      <c r="BJ120" s="39"/>
      <c r="BK120" s="39"/>
      <c r="BL120" s="39"/>
      <c r="BM120" s="113"/>
      <c r="BN120" s="45"/>
      <c r="BO120" s="66"/>
      <c r="BP120" s="69"/>
      <c r="BQ120" s="69"/>
      <c r="BR120" s="69"/>
      <c r="BS120" s="69"/>
      <c r="BT120" s="69"/>
      <c r="BU120" s="69"/>
      <c r="BV120" s="69"/>
      <c r="BW120" s="69"/>
      <c r="BX120" s="75"/>
      <c r="BY120" s="62">
        <f t="shared" si="843"/>
        <v>0</v>
      </c>
      <c r="BZ120" s="51"/>
      <c r="CA120" s="56"/>
      <c r="CB120" s="55"/>
      <c r="CC120" s="56"/>
      <c r="CD120" s="55"/>
      <c r="CE120" s="56"/>
      <c r="CF120" s="55"/>
      <c r="CG120" s="56"/>
      <c r="CH120" s="55"/>
      <c r="CI120" s="56"/>
      <c r="CJ120" s="56"/>
      <c r="CK120" s="56"/>
      <c r="CL120" s="55"/>
      <c r="CM120" s="56"/>
      <c r="CN120" s="55"/>
      <c r="CO120" s="56"/>
      <c r="CP120" s="55"/>
      <c r="CQ120" s="63"/>
      <c r="CR120" s="55"/>
      <c r="CS120" s="56"/>
      <c r="CT120" s="55"/>
      <c r="CU120" s="56"/>
      <c r="CV120" s="55"/>
      <c r="CW120" s="56"/>
      <c r="CX120" s="55"/>
      <c r="CY120" s="56"/>
      <c r="CZ120" s="55"/>
      <c r="DA120" s="56"/>
      <c r="DB120" s="55"/>
      <c r="DC120" s="56"/>
      <c r="DD120" s="55"/>
      <c r="DE120" s="56"/>
      <c r="DF120" s="55"/>
      <c r="DG120" s="56"/>
      <c r="DH120" s="55"/>
      <c r="DI120" s="56"/>
      <c r="DJ120" s="55"/>
      <c r="DK120" s="56"/>
      <c r="DL120" s="55"/>
      <c r="DM120" s="56"/>
      <c r="DN120" s="55"/>
      <c r="DO120" s="56"/>
      <c r="DP120" s="55"/>
      <c r="DQ120" s="56"/>
      <c r="DR120" s="56"/>
      <c r="DS120" s="84">
        <f t="shared" si="738"/>
        <v>0</v>
      </c>
      <c r="DT120" s="84">
        <f t="shared" si="739"/>
        <v>0</v>
      </c>
      <c r="DU120" s="39"/>
      <c r="DV120" s="39"/>
      <c r="DW120" s="39"/>
      <c r="DX120" s="39"/>
      <c r="DY120" s="113"/>
      <c r="DZ120" s="45"/>
      <c r="EA120" s="66"/>
      <c r="EB120" s="69"/>
      <c r="EC120" s="69"/>
      <c r="ED120" s="69"/>
      <c r="EE120" s="69"/>
      <c r="EF120" s="69"/>
      <c r="EG120" s="69"/>
      <c r="EH120" s="69"/>
      <c r="EI120" s="69"/>
      <c r="EJ120" s="75">
        <f t="shared" si="740"/>
        <v>0</v>
      </c>
      <c r="EK120" s="62">
        <f t="shared" si="741"/>
        <v>0</v>
      </c>
      <c r="EL120" s="51">
        <f t="shared" si="742"/>
        <v>0</v>
      </c>
      <c r="EM120" s="56">
        <f t="shared" si="743"/>
        <v>0</v>
      </c>
      <c r="EN120" s="55">
        <f t="shared" si="744"/>
        <v>0</v>
      </c>
      <c r="EO120" s="56">
        <f t="shared" si="745"/>
        <v>0</v>
      </c>
      <c r="EP120" s="55">
        <f t="shared" si="746"/>
        <v>0</v>
      </c>
      <c r="EQ120" s="56">
        <f t="shared" si="747"/>
        <v>0</v>
      </c>
      <c r="ER120" s="55">
        <f t="shared" si="748"/>
        <v>0</v>
      </c>
      <c r="ES120" s="56">
        <f t="shared" si="749"/>
        <v>0</v>
      </c>
      <c r="ET120" s="55">
        <f t="shared" si="750"/>
        <v>0</v>
      </c>
      <c r="EU120" s="56">
        <f t="shared" si="751"/>
        <v>0</v>
      </c>
      <c r="EV120" s="56">
        <f t="shared" si="752"/>
        <v>0</v>
      </c>
      <c r="EW120" s="56">
        <f t="shared" si="753"/>
        <v>0</v>
      </c>
      <c r="EX120" s="55">
        <f t="shared" si="754"/>
        <v>0</v>
      </c>
      <c r="EY120" s="56">
        <f t="shared" si="755"/>
        <v>0</v>
      </c>
      <c r="EZ120" s="55">
        <f t="shared" si="756"/>
        <v>0</v>
      </c>
      <c r="FA120" s="56">
        <f t="shared" si="757"/>
        <v>0</v>
      </c>
      <c r="FB120" s="55">
        <f t="shared" si="758"/>
        <v>0</v>
      </c>
      <c r="FC120" s="63">
        <f t="shared" si="759"/>
        <v>0</v>
      </c>
      <c r="FD120" s="55">
        <f t="shared" si="760"/>
        <v>0</v>
      </c>
      <c r="FE120" s="56">
        <f t="shared" si="761"/>
        <v>0</v>
      </c>
      <c r="FF120" s="55">
        <f t="shared" si="762"/>
        <v>0</v>
      </c>
      <c r="FG120" s="56">
        <f t="shared" si="763"/>
        <v>0</v>
      </c>
      <c r="FH120" s="55">
        <f t="shared" si="764"/>
        <v>0</v>
      </c>
      <c r="FI120" s="56">
        <f t="shared" si="765"/>
        <v>0</v>
      </c>
      <c r="FJ120" s="55">
        <f t="shared" si="766"/>
        <v>0</v>
      </c>
      <c r="FK120" s="56">
        <f t="shared" si="767"/>
        <v>0</v>
      </c>
      <c r="FL120" s="55">
        <f t="shared" si="768"/>
        <v>0</v>
      </c>
      <c r="FM120" s="56">
        <f t="shared" si="769"/>
        <v>0</v>
      </c>
      <c r="FN120" s="55">
        <f t="shared" si="770"/>
        <v>0</v>
      </c>
      <c r="FO120" s="56">
        <f t="shared" si="771"/>
        <v>0</v>
      </c>
      <c r="FP120" s="55">
        <f t="shared" si="772"/>
        <v>0</v>
      </c>
      <c r="FQ120" s="56">
        <f t="shared" si="773"/>
        <v>0</v>
      </c>
      <c r="FR120" s="55"/>
      <c r="FS120" s="56">
        <f t="shared" si="773"/>
        <v>0</v>
      </c>
      <c r="FT120" s="55">
        <f t="shared" si="774"/>
        <v>0</v>
      </c>
      <c r="FU120" s="56">
        <f t="shared" si="775"/>
        <v>0</v>
      </c>
      <c r="FV120" s="55">
        <f t="shared" si="776"/>
        <v>0</v>
      </c>
      <c r="FW120" s="56">
        <f t="shared" si="777"/>
        <v>0</v>
      </c>
      <c r="FX120" s="55">
        <f t="shared" si="778"/>
        <v>0</v>
      </c>
      <c r="FY120" s="56">
        <f t="shared" si="779"/>
        <v>0</v>
      </c>
      <c r="FZ120" s="55">
        <f t="shared" si="780"/>
        <v>0</v>
      </c>
      <c r="GA120" s="56">
        <f t="shared" si="781"/>
        <v>0</v>
      </c>
      <c r="GB120" s="55">
        <f t="shared" si="782"/>
        <v>0</v>
      </c>
      <c r="GC120" s="56">
        <f t="shared" si="783"/>
        <v>0</v>
      </c>
      <c r="GD120" s="56">
        <f t="shared" si="784"/>
        <v>0</v>
      </c>
      <c r="GE120" s="84">
        <f t="shared" si="785"/>
        <v>0</v>
      </c>
      <c r="GF120" s="84">
        <f t="shared" si="786"/>
        <v>0</v>
      </c>
      <c r="GG120" s="39"/>
      <c r="GH120" s="39"/>
      <c r="GI120" s="39"/>
      <c r="GJ120" s="39"/>
      <c r="GL120" s="8"/>
      <c r="GM120" s="8"/>
      <c r="GN120" s="1"/>
      <c r="GO120" s="9"/>
      <c r="GP120" s="23"/>
      <c r="GQ120" s="4"/>
      <c r="GR120" s="34"/>
    </row>
    <row r="121" spans="1:200" ht="24.95" hidden="1" customHeight="1" x14ac:dyDescent="0.3">
      <c r="A121" s="113"/>
      <c r="B121" s="45"/>
      <c r="C121" s="66"/>
      <c r="D121" s="69"/>
      <c r="E121" s="69"/>
      <c r="F121" s="69"/>
      <c r="G121" s="69"/>
      <c r="H121" s="69"/>
      <c r="I121" s="69"/>
      <c r="J121" s="69"/>
      <c r="K121" s="69"/>
      <c r="L121" s="69"/>
      <c r="M121" s="98">
        <f t="shared" si="842"/>
        <v>0</v>
      </c>
      <c r="N121" s="94"/>
      <c r="O121" s="58"/>
      <c r="P121" s="97"/>
      <c r="Q121" s="58"/>
      <c r="R121" s="97"/>
      <c r="S121" s="58"/>
      <c r="T121" s="97"/>
      <c r="U121" s="58"/>
      <c r="V121" s="97"/>
      <c r="W121" s="58"/>
      <c r="X121" s="58"/>
      <c r="Y121" s="58"/>
      <c r="Z121" s="97"/>
      <c r="AA121" s="58"/>
      <c r="AB121" s="97"/>
      <c r="AC121" s="58"/>
      <c r="AD121" s="97"/>
      <c r="AE121" s="99"/>
      <c r="AF121" s="97"/>
      <c r="AG121" s="58"/>
      <c r="AH121" s="97"/>
      <c r="AI121" s="58"/>
      <c r="AJ121" s="97"/>
      <c r="AK121" s="58"/>
      <c r="AL121" s="97"/>
      <c r="AM121" s="58"/>
      <c r="AN121" s="97"/>
      <c r="AO121" s="58"/>
      <c r="AP121" s="97"/>
      <c r="AQ121" s="58"/>
      <c r="AR121" s="97"/>
      <c r="AS121" s="58"/>
      <c r="AT121" s="97"/>
      <c r="AU121" s="58"/>
      <c r="AV121" s="97"/>
      <c r="AW121" s="58"/>
      <c r="AX121" s="97"/>
      <c r="AY121" s="58"/>
      <c r="AZ121" s="97"/>
      <c r="BA121" s="58"/>
      <c r="BB121" s="97"/>
      <c r="BC121" s="58"/>
      <c r="BD121" s="97"/>
      <c r="BE121" s="58"/>
      <c r="BF121" s="58"/>
      <c r="BG121" s="58">
        <f t="shared" si="736"/>
        <v>0</v>
      </c>
      <c r="BH121" s="58">
        <f t="shared" si="737"/>
        <v>0</v>
      </c>
      <c r="BI121" s="39"/>
      <c r="BJ121" s="39"/>
      <c r="BK121" s="39"/>
      <c r="BL121" s="39"/>
      <c r="BM121" s="113"/>
      <c r="BN121" s="45"/>
      <c r="BO121" s="66"/>
      <c r="BP121" s="69"/>
      <c r="BQ121" s="69"/>
      <c r="BR121" s="69"/>
      <c r="BS121" s="69"/>
      <c r="BT121" s="69"/>
      <c r="BU121" s="69"/>
      <c r="BV121" s="69"/>
      <c r="BW121" s="69"/>
      <c r="BX121" s="75"/>
      <c r="BY121" s="62">
        <f t="shared" si="843"/>
        <v>0</v>
      </c>
      <c r="BZ121" s="51"/>
      <c r="CA121" s="56"/>
      <c r="CB121" s="55"/>
      <c r="CC121" s="56"/>
      <c r="CD121" s="55"/>
      <c r="CE121" s="56"/>
      <c r="CF121" s="55"/>
      <c r="CG121" s="56"/>
      <c r="CH121" s="55"/>
      <c r="CI121" s="56"/>
      <c r="CJ121" s="56"/>
      <c r="CK121" s="56"/>
      <c r="CL121" s="55"/>
      <c r="CM121" s="56"/>
      <c r="CN121" s="55"/>
      <c r="CO121" s="56"/>
      <c r="CP121" s="55"/>
      <c r="CQ121" s="63"/>
      <c r="CR121" s="55"/>
      <c r="CS121" s="56"/>
      <c r="CT121" s="55"/>
      <c r="CU121" s="56"/>
      <c r="CV121" s="55"/>
      <c r="CW121" s="56"/>
      <c r="CX121" s="55"/>
      <c r="CY121" s="56"/>
      <c r="CZ121" s="55"/>
      <c r="DA121" s="56"/>
      <c r="DB121" s="55"/>
      <c r="DC121" s="56"/>
      <c r="DD121" s="55"/>
      <c r="DE121" s="56"/>
      <c r="DF121" s="55"/>
      <c r="DG121" s="56"/>
      <c r="DH121" s="55"/>
      <c r="DI121" s="56"/>
      <c r="DJ121" s="55"/>
      <c r="DK121" s="56"/>
      <c r="DL121" s="55"/>
      <c r="DM121" s="56"/>
      <c r="DN121" s="55"/>
      <c r="DO121" s="56"/>
      <c r="DP121" s="55"/>
      <c r="DQ121" s="56"/>
      <c r="DR121" s="56"/>
      <c r="DS121" s="84">
        <f t="shared" si="738"/>
        <v>0</v>
      </c>
      <c r="DT121" s="84">
        <f t="shared" si="739"/>
        <v>0</v>
      </c>
      <c r="DU121" s="39"/>
      <c r="DV121" s="39"/>
      <c r="DW121" s="39"/>
      <c r="DX121" s="39"/>
      <c r="DY121" s="113"/>
      <c r="DZ121" s="45"/>
      <c r="EA121" s="66"/>
      <c r="EB121" s="69"/>
      <c r="EC121" s="69"/>
      <c r="ED121" s="69"/>
      <c r="EE121" s="69"/>
      <c r="EF121" s="69"/>
      <c r="EG121" s="69"/>
      <c r="EH121" s="69"/>
      <c r="EI121" s="69"/>
      <c r="EJ121" s="75">
        <f t="shared" si="740"/>
        <v>0</v>
      </c>
      <c r="EK121" s="62">
        <f t="shared" si="741"/>
        <v>0</v>
      </c>
      <c r="EL121" s="51">
        <f t="shared" si="742"/>
        <v>0</v>
      </c>
      <c r="EM121" s="56">
        <f t="shared" si="743"/>
        <v>0</v>
      </c>
      <c r="EN121" s="55">
        <f t="shared" si="744"/>
        <v>0</v>
      </c>
      <c r="EO121" s="56">
        <f t="shared" si="745"/>
        <v>0</v>
      </c>
      <c r="EP121" s="55">
        <f t="shared" si="746"/>
        <v>0</v>
      </c>
      <c r="EQ121" s="56">
        <f t="shared" si="747"/>
        <v>0</v>
      </c>
      <c r="ER121" s="55">
        <f t="shared" si="748"/>
        <v>0</v>
      </c>
      <c r="ES121" s="56">
        <f t="shared" si="749"/>
        <v>0</v>
      </c>
      <c r="ET121" s="55">
        <f t="shared" si="750"/>
        <v>0</v>
      </c>
      <c r="EU121" s="56">
        <f t="shared" si="751"/>
        <v>0</v>
      </c>
      <c r="EV121" s="56">
        <f t="shared" si="752"/>
        <v>0</v>
      </c>
      <c r="EW121" s="56">
        <f t="shared" si="753"/>
        <v>0</v>
      </c>
      <c r="EX121" s="55">
        <f t="shared" si="754"/>
        <v>0</v>
      </c>
      <c r="EY121" s="56">
        <f t="shared" si="755"/>
        <v>0</v>
      </c>
      <c r="EZ121" s="55">
        <f t="shared" si="756"/>
        <v>0</v>
      </c>
      <c r="FA121" s="56">
        <f t="shared" si="757"/>
        <v>0</v>
      </c>
      <c r="FB121" s="55">
        <f t="shared" si="758"/>
        <v>0</v>
      </c>
      <c r="FC121" s="63">
        <f t="shared" si="759"/>
        <v>0</v>
      </c>
      <c r="FD121" s="55">
        <f t="shared" si="760"/>
        <v>0</v>
      </c>
      <c r="FE121" s="56">
        <f t="shared" si="761"/>
        <v>0</v>
      </c>
      <c r="FF121" s="55">
        <f t="shared" si="762"/>
        <v>0</v>
      </c>
      <c r="FG121" s="56">
        <f t="shared" si="763"/>
        <v>0</v>
      </c>
      <c r="FH121" s="55">
        <f t="shared" si="764"/>
        <v>0</v>
      </c>
      <c r="FI121" s="56">
        <f t="shared" si="765"/>
        <v>0</v>
      </c>
      <c r="FJ121" s="55">
        <f t="shared" si="766"/>
        <v>0</v>
      </c>
      <c r="FK121" s="56">
        <f t="shared" si="767"/>
        <v>0</v>
      </c>
      <c r="FL121" s="55">
        <f t="shared" si="768"/>
        <v>0</v>
      </c>
      <c r="FM121" s="56">
        <f t="shared" si="769"/>
        <v>0</v>
      </c>
      <c r="FN121" s="55">
        <f t="shared" si="770"/>
        <v>0</v>
      </c>
      <c r="FO121" s="56">
        <f t="shared" si="771"/>
        <v>0</v>
      </c>
      <c r="FP121" s="55">
        <f t="shared" si="772"/>
        <v>0</v>
      </c>
      <c r="FQ121" s="56">
        <f t="shared" si="773"/>
        <v>0</v>
      </c>
      <c r="FR121" s="55"/>
      <c r="FS121" s="56">
        <f t="shared" si="773"/>
        <v>0</v>
      </c>
      <c r="FT121" s="55">
        <f t="shared" si="774"/>
        <v>0</v>
      </c>
      <c r="FU121" s="56">
        <f t="shared" si="775"/>
        <v>0</v>
      </c>
      <c r="FV121" s="55">
        <f t="shared" si="776"/>
        <v>0</v>
      </c>
      <c r="FW121" s="56">
        <f t="shared" si="777"/>
        <v>0</v>
      </c>
      <c r="FX121" s="55">
        <f t="shared" si="778"/>
        <v>0</v>
      </c>
      <c r="FY121" s="56">
        <f t="shared" si="779"/>
        <v>0</v>
      </c>
      <c r="FZ121" s="55">
        <f t="shared" si="780"/>
        <v>0</v>
      </c>
      <c r="GA121" s="56">
        <f t="shared" si="781"/>
        <v>0</v>
      </c>
      <c r="GB121" s="55">
        <f t="shared" si="782"/>
        <v>0</v>
      </c>
      <c r="GC121" s="56">
        <f t="shared" si="783"/>
        <v>0</v>
      </c>
      <c r="GD121" s="56">
        <f t="shared" si="784"/>
        <v>0</v>
      </c>
      <c r="GE121" s="84">
        <f t="shared" si="785"/>
        <v>0</v>
      </c>
      <c r="GF121" s="84">
        <f t="shared" si="786"/>
        <v>0</v>
      </c>
      <c r="GG121" s="39"/>
      <c r="GH121" s="39"/>
      <c r="GI121" s="39"/>
      <c r="GJ121" s="39"/>
      <c r="GL121" s="8"/>
      <c r="GM121" s="8"/>
      <c r="GN121" s="1"/>
      <c r="GO121" s="9"/>
      <c r="GP121" s="23"/>
      <c r="GQ121" s="4"/>
      <c r="GR121" s="34"/>
    </row>
    <row r="122" spans="1:200" ht="24.95" hidden="1" customHeight="1" x14ac:dyDescent="0.3">
      <c r="A122" s="113"/>
      <c r="B122" s="45"/>
      <c r="C122" s="66"/>
      <c r="D122" s="69"/>
      <c r="E122" s="69"/>
      <c r="F122" s="69"/>
      <c r="G122" s="69"/>
      <c r="H122" s="69"/>
      <c r="I122" s="69"/>
      <c r="J122" s="69"/>
      <c r="K122" s="69"/>
      <c r="L122" s="69"/>
      <c r="M122" s="98">
        <f t="shared" si="842"/>
        <v>0</v>
      </c>
      <c r="N122" s="94"/>
      <c r="O122" s="58"/>
      <c r="P122" s="97"/>
      <c r="Q122" s="58"/>
      <c r="R122" s="97"/>
      <c r="S122" s="58"/>
      <c r="T122" s="97"/>
      <c r="U122" s="58"/>
      <c r="V122" s="97"/>
      <c r="W122" s="58"/>
      <c r="X122" s="58"/>
      <c r="Y122" s="58"/>
      <c r="Z122" s="97"/>
      <c r="AA122" s="58"/>
      <c r="AB122" s="97"/>
      <c r="AC122" s="58"/>
      <c r="AD122" s="97"/>
      <c r="AE122" s="99"/>
      <c r="AF122" s="97"/>
      <c r="AG122" s="58"/>
      <c r="AH122" s="97"/>
      <c r="AI122" s="58"/>
      <c r="AJ122" s="97"/>
      <c r="AK122" s="58"/>
      <c r="AL122" s="97"/>
      <c r="AM122" s="58"/>
      <c r="AN122" s="97"/>
      <c r="AO122" s="58"/>
      <c r="AP122" s="97"/>
      <c r="AQ122" s="58"/>
      <c r="AR122" s="97"/>
      <c r="AS122" s="58"/>
      <c r="AT122" s="97"/>
      <c r="AU122" s="58"/>
      <c r="AV122" s="97"/>
      <c r="AW122" s="58"/>
      <c r="AX122" s="97"/>
      <c r="AY122" s="58"/>
      <c r="AZ122" s="97"/>
      <c r="BA122" s="58"/>
      <c r="BB122" s="97"/>
      <c r="BC122" s="58"/>
      <c r="BD122" s="97"/>
      <c r="BE122" s="58"/>
      <c r="BF122" s="58"/>
      <c r="BG122" s="58">
        <f t="shared" si="736"/>
        <v>0</v>
      </c>
      <c r="BH122" s="58">
        <f t="shared" si="737"/>
        <v>0</v>
      </c>
      <c r="BI122" s="39"/>
      <c r="BJ122" s="39"/>
      <c r="BK122" s="39"/>
      <c r="BL122" s="39"/>
      <c r="BM122" s="113"/>
      <c r="BN122" s="45"/>
      <c r="BO122" s="66"/>
      <c r="BP122" s="69"/>
      <c r="BQ122" s="69"/>
      <c r="BR122" s="69"/>
      <c r="BS122" s="69"/>
      <c r="BT122" s="69"/>
      <c r="BU122" s="69"/>
      <c r="BV122" s="69"/>
      <c r="BW122" s="69"/>
      <c r="BX122" s="75"/>
      <c r="BY122" s="62">
        <f t="shared" si="843"/>
        <v>0</v>
      </c>
      <c r="BZ122" s="51"/>
      <c r="CA122" s="56"/>
      <c r="CB122" s="55"/>
      <c r="CC122" s="56"/>
      <c r="CD122" s="55"/>
      <c r="CE122" s="56"/>
      <c r="CF122" s="55"/>
      <c r="CG122" s="56"/>
      <c r="CH122" s="55"/>
      <c r="CI122" s="56"/>
      <c r="CJ122" s="56"/>
      <c r="CK122" s="56"/>
      <c r="CL122" s="55"/>
      <c r="CM122" s="56"/>
      <c r="CN122" s="55"/>
      <c r="CO122" s="56"/>
      <c r="CP122" s="55"/>
      <c r="CQ122" s="63"/>
      <c r="CR122" s="55"/>
      <c r="CS122" s="56"/>
      <c r="CT122" s="55"/>
      <c r="CU122" s="56"/>
      <c r="CV122" s="55"/>
      <c r="CW122" s="56"/>
      <c r="CX122" s="55"/>
      <c r="CY122" s="56"/>
      <c r="CZ122" s="55"/>
      <c r="DA122" s="56"/>
      <c r="DB122" s="55"/>
      <c r="DC122" s="56"/>
      <c r="DD122" s="55"/>
      <c r="DE122" s="56"/>
      <c r="DF122" s="55"/>
      <c r="DG122" s="56"/>
      <c r="DH122" s="55"/>
      <c r="DI122" s="56"/>
      <c r="DJ122" s="55"/>
      <c r="DK122" s="56"/>
      <c r="DL122" s="55"/>
      <c r="DM122" s="56"/>
      <c r="DN122" s="55"/>
      <c r="DO122" s="56"/>
      <c r="DP122" s="55"/>
      <c r="DQ122" s="56"/>
      <c r="DR122" s="56"/>
      <c r="DS122" s="84">
        <f t="shared" si="738"/>
        <v>0</v>
      </c>
      <c r="DT122" s="84">
        <f t="shared" si="739"/>
        <v>0</v>
      </c>
      <c r="DU122" s="39"/>
      <c r="DV122" s="39"/>
      <c r="DW122" s="39"/>
      <c r="DX122" s="39"/>
      <c r="DY122" s="113"/>
      <c r="DZ122" s="45"/>
      <c r="EA122" s="66"/>
      <c r="EB122" s="69"/>
      <c r="EC122" s="69"/>
      <c r="ED122" s="69"/>
      <c r="EE122" s="69"/>
      <c r="EF122" s="69"/>
      <c r="EG122" s="69"/>
      <c r="EH122" s="69"/>
      <c r="EI122" s="69"/>
      <c r="EJ122" s="75">
        <f t="shared" si="740"/>
        <v>0</v>
      </c>
      <c r="EK122" s="62">
        <f t="shared" si="741"/>
        <v>0</v>
      </c>
      <c r="EL122" s="51">
        <f t="shared" si="742"/>
        <v>0</v>
      </c>
      <c r="EM122" s="56">
        <f t="shared" si="743"/>
        <v>0</v>
      </c>
      <c r="EN122" s="55">
        <f t="shared" si="744"/>
        <v>0</v>
      </c>
      <c r="EO122" s="56">
        <f t="shared" si="745"/>
        <v>0</v>
      </c>
      <c r="EP122" s="55">
        <f t="shared" si="746"/>
        <v>0</v>
      </c>
      <c r="EQ122" s="56">
        <f t="shared" si="747"/>
        <v>0</v>
      </c>
      <c r="ER122" s="55">
        <f t="shared" si="748"/>
        <v>0</v>
      </c>
      <c r="ES122" s="56">
        <f t="shared" si="749"/>
        <v>0</v>
      </c>
      <c r="ET122" s="55">
        <f t="shared" si="750"/>
        <v>0</v>
      </c>
      <c r="EU122" s="56">
        <f t="shared" si="751"/>
        <v>0</v>
      </c>
      <c r="EV122" s="56">
        <f t="shared" si="752"/>
        <v>0</v>
      </c>
      <c r="EW122" s="56">
        <f t="shared" si="753"/>
        <v>0</v>
      </c>
      <c r="EX122" s="55">
        <f t="shared" si="754"/>
        <v>0</v>
      </c>
      <c r="EY122" s="56">
        <f t="shared" si="755"/>
        <v>0</v>
      </c>
      <c r="EZ122" s="55">
        <f t="shared" si="756"/>
        <v>0</v>
      </c>
      <c r="FA122" s="56">
        <f t="shared" si="757"/>
        <v>0</v>
      </c>
      <c r="FB122" s="55">
        <f t="shared" si="758"/>
        <v>0</v>
      </c>
      <c r="FC122" s="63">
        <f t="shared" si="759"/>
        <v>0</v>
      </c>
      <c r="FD122" s="55">
        <f t="shared" si="760"/>
        <v>0</v>
      </c>
      <c r="FE122" s="56">
        <f t="shared" si="761"/>
        <v>0</v>
      </c>
      <c r="FF122" s="55">
        <f t="shared" si="762"/>
        <v>0</v>
      </c>
      <c r="FG122" s="56">
        <f t="shared" si="763"/>
        <v>0</v>
      </c>
      <c r="FH122" s="55">
        <f t="shared" si="764"/>
        <v>0</v>
      </c>
      <c r="FI122" s="56">
        <f t="shared" si="765"/>
        <v>0</v>
      </c>
      <c r="FJ122" s="55">
        <f t="shared" si="766"/>
        <v>0</v>
      </c>
      <c r="FK122" s="56">
        <f t="shared" si="767"/>
        <v>0</v>
      </c>
      <c r="FL122" s="55">
        <f t="shared" si="768"/>
        <v>0</v>
      </c>
      <c r="FM122" s="56">
        <f t="shared" si="769"/>
        <v>0</v>
      </c>
      <c r="FN122" s="55">
        <f t="shared" si="770"/>
        <v>0</v>
      </c>
      <c r="FO122" s="56">
        <f t="shared" si="771"/>
        <v>0</v>
      </c>
      <c r="FP122" s="55">
        <f t="shared" si="772"/>
        <v>0</v>
      </c>
      <c r="FQ122" s="56">
        <f t="shared" si="773"/>
        <v>0</v>
      </c>
      <c r="FR122" s="55"/>
      <c r="FS122" s="56">
        <f t="shared" si="773"/>
        <v>0</v>
      </c>
      <c r="FT122" s="55">
        <f t="shared" si="774"/>
        <v>0</v>
      </c>
      <c r="FU122" s="56">
        <f t="shared" si="775"/>
        <v>0</v>
      </c>
      <c r="FV122" s="55">
        <f t="shared" si="776"/>
        <v>0</v>
      </c>
      <c r="FW122" s="56">
        <f t="shared" si="777"/>
        <v>0</v>
      </c>
      <c r="FX122" s="55">
        <f t="shared" si="778"/>
        <v>0</v>
      </c>
      <c r="FY122" s="56">
        <f t="shared" si="779"/>
        <v>0</v>
      </c>
      <c r="FZ122" s="55">
        <f t="shared" si="780"/>
        <v>0</v>
      </c>
      <c r="GA122" s="56">
        <f t="shared" si="781"/>
        <v>0</v>
      </c>
      <c r="GB122" s="55">
        <f t="shared" si="782"/>
        <v>0</v>
      </c>
      <c r="GC122" s="56">
        <f t="shared" si="783"/>
        <v>0</v>
      </c>
      <c r="GD122" s="56">
        <f t="shared" si="784"/>
        <v>0</v>
      </c>
      <c r="GE122" s="84">
        <f t="shared" si="785"/>
        <v>0</v>
      </c>
      <c r="GF122" s="84">
        <f t="shared" si="786"/>
        <v>0</v>
      </c>
      <c r="GG122" s="39"/>
      <c r="GH122" s="39"/>
      <c r="GI122" s="39"/>
      <c r="GJ122" s="39"/>
      <c r="GL122" s="8"/>
      <c r="GM122" s="8"/>
      <c r="GN122" s="1"/>
      <c r="GO122" s="9"/>
      <c r="GP122" s="23"/>
      <c r="GQ122" s="4"/>
      <c r="GR122" s="34"/>
    </row>
    <row r="123" spans="1:200" ht="24.95" hidden="1" customHeight="1" x14ac:dyDescent="0.3">
      <c r="A123" s="113"/>
      <c r="B123" s="45"/>
      <c r="C123" s="66"/>
      <c r="D123" s="69"/>
      <c r="E123" s="69"/>
      <c r="F123" s="69"/>
      <c r="G123" s="69"/>
      <c r="H123" s="69"/>
      <c r="I123" s="69"/>
      <c r="J123" s="69"/>
      <c r="K123" s="69"/>
      <c r="L123" s="69"/>
      <c r="M123" s="98">
        <f t="shared" si="842"/>
        <v>0</v>
      </c>
      <c r="N123" s="94"/>
      <c r="O123" s="58"/>
      <c r="P123" s="97"/>
      <c r="Q123" s="58"/>
      <c r="R123" s="97"/>
      <c r="S123" s="58"/>
      <c r="T123" s="97"/>
      <c r="U123" s="58"/>
      <c r="V123" s="97"/>
      <c r="W123" s="58"/>
      <c r="X123" s="58"/>
      <c r="Y123" s="58"/>
      <c r="Z123" s="97"/>
      <c r="AA123" s="58"/>
      <c r="AB123" s="97"/>
      <c r="AC123" s="58"/>
      <c r="AD123" s="97"/>
      <c r="AE123" s="99"/>
      <c r="AF123" s="97"/>
      <c r="AG123" s="58"/>
      <c r="AH123" s="97"/>
      <c r="AI123" s="58"/>
      <c r="AJ123" s="97"/>
      <c r="AK123" s="58"/>
      <c r="AL123" s="97"/>
      <c r="AM123" s="58"/>
      <c r="AN123" s="97"/>
      <c r="AO123" s="58"/>
      <c r="AP123" s="97"/>
      <c r="AQ123" s="58"/>
      <c r="AR123" s="97"/>
      <c r="AS123" s="58"/>
      <c r="AT123" s="97"/>
      <c r="AU123" s="58"/>
      <c r="AV123" s="97"/>
      <c r="AW123" s="58"/>
      <c r="AX123" s="97"/>
      <c r="AY123" s="58"/>
      <c r="AZ123" s="97"/>
      <c r="BA123" s="58"/>
      <c r="BB123" s="97"/>
      <c r="BC123" s="58"/>
      <c r="BD123" s="97"/>
      <c r="BE123" s="58"/>
      <c r="BF123" s="58"/>
      <c r="BG123" s="58">
        <f t="shared" si="736"/>
        <v>0</v>
      </c>
      <c r="BH123" s="58">
        <f t="shared" si="737"/>
        <v>0</v>
      </c>
      <c r="BI123" s="39"/>
      <c r="BJ123" s="39"/>
      <c r="BK123" s="39"/>
      <c r="BL123" s="39"/>
      <c r="BM123" s="113"/>
      <c r="BN123" s="45"/>
      <c r="BO123" s="66"/>
      <c r="BP123" s="69"/>
      <c r="BQ123" s="69"/>
      <c r="BR123" s="69"/>
      <c r="BS123" s="69"/>
      <c r="BT123" s="69"/>
      <c r="BU123" s="69"/>
      <c r="BV123" s="69"/>
      <c r="BW123" s="69"/>
      <c r="BX123" s="45"/>
      <c r="BY123" s="62">
        <f t="shared" si="843"/>
        <v>0</v>
      </c>
      <c r="BZ123" s="51"/>
      <c r="CA123" s="56"/>
      <c r="CB123" s="55"/>
      <c r="CC123" s="56"/>
      <c r="CD123" s="55"/>
      <c r="CE123" s="56"/>
      <c r="CF123" s="55"/>
      <c r="CG123" s="56"/>
      <c r="CH123" s="55"/>
      <c r="CI123" s="56"/>
      <c r="CJ123" s="56"/>
      <c r="CK123" s="56"/>
      <c r="CL123" s="55"/>
      <c r="CM123" s="56"/>
      <c r="CN123" s="55"/>
      <c r="CO123" s="56"/>
      <c r="CP123" s="55"/>
      <c r="CQ123" s="63"/>
      <c r="CR123" s="55"/>
      <c r="CS123" s="56"/>
      <c r="CT123" s="55"/>
      <c r="CU123" s="56"/>
      <c r="CV123" s="55"/>
      <c r="CW123" s="56"/>
      <c r="CX123" s="55"/>
      <c r="CY123" s="56"/>
      <c r="CZ123" s="55"/>
      <c r="DA123" s="56"/>
      <c r="DB123" s="55"/>
      <c r="DC123" s="56"/>
      <c r="DD123" s="55"/>
      <c r="DE123" s="56"/>
      <c r="DF123" s="55"/>
      <c r="DG123" s="56"/>
      <c r="DH123" s="55"/>
      <c r="DI123" s="56"/>
      <c r="DJ123" s="55"/>
      <c r="DK123" s="56"/>
      <c r="DL123" s="55"/>
      <c r="DM123" s="56"/>
      <c r="DN123" s="55"/>
      <c r="DO123" s="56"/>
      <c r="DP123" s="55"/>
      <c r="DQ123" s="56"/>
      <c r="DR123" s="56"/>
      <c r="DS123" s="84">
        <f t="shared" si="738"/>
        <v>0</v>
      </c>
      <c r="DT123" s="84">
        <f t="shared" si="739"/>
        <v>0</v>
      </c>
      <c r="DU123" s="39"/>
      <c r="DV123" s="39"/>
      <c r="DW123" s="39"/>
      <c r="DX123" s="39"/>
      <c r="DY123" s="113"/>
      <c r="DZ123" s="45"/>
      <c r="EA123" s="66"/>
      <c r="EB123" s="69"/>
      <c r="EC123" s="69"/>
      <c r="ED123" s="69"/>
      <c r="EE123" s="69"/>
      <c r="EF123" s="69"/>
      <c r="EG123" s="69"/>
      <c r="EH123" s="69"/>
      <c r="EI123" s="69"/>
      <c r="EJ123" s="45">
        <f t="shared" si="740"/>
        <v>0</v>
      </c>
      <c r="EK123" s="62">
        <f t="shared" si="741"/>
        <v>0</v>
      </c>
      <c r="EL123" s="51">
        <f t="shared" si="742"/>
        <v>0</v>
      </c>
      <c r="EM123" s="56">
        <f t="shared" si="743"/>
        <v>0</v>
      </c>
      <c r="EN123" s="55">
        <f t="shared" si="744"/>
        <v>0</v>
      </c>
      <c r="EO123" s="56">
        <f t="shared" si="745"/>
        <v>0</v>
      </c>
      <c r="EP123" s="55">
        <f t="shared" si="746"/>
        <v>0</v>
      </c>
      <c r="EQ123" s="56">
        <f t="shared" si="747"/>
        <v>0</v>
      </c>
      <c r="ER123" s="55">
        <f t="shared" si="748"/>
        <v>0</v>
      </c>
      <c r="ES123" s="56">
        <f t="shared" si="749"/>
        <v>0</v>
      </c>
      <c r="ET123" s="55">
        <f t="shared" si="750"/>
        <v>0</v>
      </c>
      <c r="EU123" s="56">
        <f t="shared" si="751"/>
        <v>0</v>
      </c>
      <c r="EV123" s="56">
        <f t="shared" si="752"/>
        <v>0</v>
      </c>
      <c r="EW123" s="56">
        <f t="shared" si="753"/>
        <v>0</v>
      </c>
      <c r="EX123" s="55">
        <f t="shared" si="754"/>
        <v>0</v>
      </c>
      <c r="EY123" s="56">
        <f t="shared" si="755"/>
        <v>0</v>
      </c>
      <c r="EZ123" s="55">
        <f t="shared" si="756"/>
        <v>0</v>
      </c>
      <c r="FA123" s="56">
        <f t="shared" si="757"/>
        <v>0</v>
      </c>
      <c r="FB123" s="55">
        <f t="shared" si="758"/>
        <v>0</v>
      </c>
      <c r="FC123" s="63">
        <f t="shared" si="759"/>
        <v>0</v>
      </c>
      <c r="FD123" s="55">
        <f t="shared" si="760"/>
        <v>0</v>
      </c>
      <c r="FE123" s="56">
        <f t="shared" si="761"/>
        <v>0</v>
      </c>
      <c r="FF123" s="55">
        <f t="shared" si="762"/>
        <v>0</v>
      </c>
      <c r="FG123" s="56">
        <f t="shared" si="763"/>
        <v>0</v>
      </c>
      <c r="FH123" s="55">
        <f t="shared" si="764"/>
        <v>0</v>
      </c>
      <c r="FI123" s="56">
        <f t="shared" si="765"/>
        <v>0</v>
      </c>
      <c r="FJ123" s="55">
        <f t="shared" si="766"/>
        <v>0</v>
      </c>
      <c r="FK123" s="56">
        <f t="shared" si="767"/>
        <v>0</v>
      </c>
      <c r="FL123" s="55">
        <f t="shared" si="768"/>
        <v>0</v>
      </c>
      <c r="FM123" s="56">
        <f t="shared" si="769"/>
        <v>0</v>
      </c>
      <c r="FN123" s="55">
        <f t="shared" si="770"/>
        <v>0</v>
      </c>
      <c r="FO123" s="56">
        <f t="shared" si="771"/>
        <v>0</v>
      </c>
      <c r="FP123" s="55">
        <f t="shared" si="772"/>
        <v>0</v>
      </c>
      <c r="FQ123" s="56">
        <f t="shared" si="773"/>
        <v>0</v>
      </c>
      <c r="FR123" s="55"/>
      <c r="FS123" s="56">
        <f t="shared" si="773"/>
        <v>0</v>
      </c>
      <c r="FT123" s="55">
        <f t="shared" si="774"/>
        <v>0</v>
      </c>
      <c r="FU123" s="56">
        <f t="shared" si="775"/>
        <v>0</v>
      </c>
      <c r="FV123" s="55">
        <f t="shared" si="776"/>
        <v>0</v>
      </c>
      <c r="FW123" s="56">
        <f t="shared" si="777"/>
        <v>0</v>
      </c>
      <c r="FX123" s="55">
        <f t="shared" si="778"/>
        <v>0</v>
      </c>
      <c r="FY123" s="56">
        <f t="shared" si="779"/>
        <v>0</v>
      </c>
      <c r="FZ123" s="55">
        <f t="shared" si="780"/>
        <v>0</v>
      </c>
      <c r="GA123" s="56">
        <f t="shared" si="781"/>
        <v>0</v>
      </c>
      <c r="GB123" s="55">
        <f t="shared" si="782"/>
        <v>0</v>
      </c>
      <c r="GC123" s="56">
        <f t="shared" si="783"/>
        <v>0</v>
      </c>
      <c r="GD123" s="56">
        <f t="shared" si="784"/>
        <v>0</v>
      </c>
      <c r="GE123" s="84">
        <f t="shared" si="785"/>
        <v>0</v>
      </c>
      <c r="GF123" s="84">
        <f t="shared" si="786"/>
        <v>0</v>
      </c>
      <c r="GG123" s="39"/>
      <c r="GH123" s="39"/>
      <c r="GI123" s="39"/>
      <c r="GJ123" s="39"/>
      <c r="GL123" s="8"/>
      <c r="GM123" s="8"/>
      <c r="GN123" s="1"/>
      <c r="GO123" s="9"/>
      <c r="GP123" s="23"/>
      <c r="GQ123" s="4"/>
      <c r="GR123" s="34"/>
    </row>
    <row r="124" spans="1:200" ht="24.95" customHeight="1" x14ac:dyDescent="0.3">
      <c r="A124" s="113">
        <v>9</v>
      </c>
      <c r="B124" s="66" t="s">
        <v>74</v>
      </c>
      <c r="C124" s="66" t="s">
        <v>61</v>
      </c>
      <c r="D124" s="113">
        <v>1</v>
      </c>
      <c r="E124" s="113"/>
      <c r="F124" s="113"/>
      <c r="G124" s="113"/>
      <c r="H124" s="113"/>
      <c r="I124" s="113"/>
      <c r="J124" s="113"/>
      <c r="K124" s="113"/>
      <c r="L124" s="113">
        <f t="shared" ref="L124:N124" si="844">SUM(L125:L137)</f>
        <v>262</v>
      </c>
      <c r="M124" s="113">
        <f t="shared" si="844"/>
        <v>262</v>
      </c>
      <c r="N124" s="113">
        <f t="shared" si="844"/>
        <v>142</v>
      </c>
      <c r="O124" s="92">
        <f>SUM(O125:O137)</f>
        <v>46</v>
      </c>
      <c r="P124" s="92">
        <f t="shared" ref="P124" si="845">SUM(P125:P138)</f>
        <v>284</v>
      </c>
      <c r="Q124" s="92">
        <f t="shared" ref="Q124:BH124" si="846">SUM(Q125:Q137)</f>
        <v>80</v>
      </c>
      <c r="R124" s="92">
        <f t="shared" si="846"/>
        <v>60</v>
      </c>
      <c r="S124" s="92">
        <f t="shared" si="846"/>
        <v>0</v>
      </c>
      <c r="T124" s="92">
        <f t="shared" si="846"/>
        <v>0</v>
      </c>
      <c r="U124" s="92">
        <f t="shared" si="846"/>
        <v>0</v>
      </c>
      <c r="V124" s="92">
        <f t="shared" si="846"/>
        <v>0</v>
      </c>
      <c r="W124" s="92">
        <f t="shared" si="846"/>
        <v>0</v>
      </c>
      <c r="X124" s="92">
        <f t="shared" si="846"/>
        <v>0</v>
      </c>
      <c r="Y124" s="92">
        <f t="shared" si="846"/>
        <v>7.6</v>
      </c>
      <c r="Z124" s="92">
        <f t="shared" si="846"/>
        <v>0</v>
      </c>
      <c r="AA124" s="92">
        <f t="shared" si="846"/>
        <v>0</v>
      </c>
      <c r="AB124" s="92">
        <f t="shared" si="846"/>
        <v>0</v>
      </c>
      <c r="AC124" s="92">
        <f t="shared" si="846"/>
        <v>0</v>
      </c>
      <c r="AD124" s="92">
        <f t="shared" si="846"/>
        <v>0</v>
      </c>
      <c r="AE124" s="92">
        <f t="shared" si="846"/>
        <v>0</v>
      </c>
      <c r="AF124" s="92">
        <f t="shared" si="846"/>
        <v>0</v>
      </c>
      <c r="AG124" s="92">
        <f t="shared" si="846"/>
        <v>0</v>
      </c>
      <c r="AH124" s="92">
        <f t="shared" si="846"/>
        <v>0</v>
      </c>
      <c r="AI124" s="92">
        <f t="shared" si="846"/>
        <v>0</v>
      </c>
      <c r="AJ124" s="92">
        <f t="shared" si="846"/>
        <v>0</v>
      </c>
      <c r="AK124" s="92">
        <f t="shared" si="846"/>
        <v>0</v>
      </c>
      <c r="AL124" s="92">
        <f t="shared" si="846"/>
        <v>3</v>
      </c>
      <c r="AM124" s="92">
        <f t="shared" si="846"/>
        <v>308</v>
      </c>
      <c r="AN124" s="92">
        <f t="shared" si="846"/>
        <v>0</v>
      </c>
      <c r="AO124" s="92">
        <f t="shared" si="846"/>
        <v>0</v>
      </c>
      <c r="AP124" s="92">
        <f t="shared" si="846"/>
        <v>0</v>
      </c>
      <c r="AQ124" s="92">
        <f t="shared" si="846"/>
        <v>0</v>
      </c>
      <c r="AR124" s="92">
        <f t="shared" si="846"/>
        <v>2</v>
      </c>
      <c r="AS124" s="92">
        <f t="shared" si="846"/>
        <v>18</v>
      </c>
      <c r="AT124" s="92">
        <f t="shared" si="846"/>
        <v>0</v>
      </c>
      <c r="AU124" s="92">
        <f t="shared" si="846"/>
        <v>0</v>
      </c>
      <c r="AV124" s="92">
        <f t="shared" si="846"/>
        <v>0</v>
      </c>
      <c r="AW124" s="92">
        <f t="shared" si="846"/>
        <v>0</v>
      </c>
      <c r="AX124" s="92">
        <f t="shared" si="846"/>
        <v>3</v>
      </c>
      <c r="AY124" s="92">
        <f t="shared" si="846"/>
        <v>0</v>
      </c>
      <c r="AZ124" s="92">
        <f t="shared" si="846"/>
        <v>0</v>
      </c>
      <c r="BA124" s="92">
        <f t="shared" si="846"/>
        <v>0</v>
      </c>
      <c r="BB124" s="92">
        <f t="shared" si="846"/>
        <v>0</v>
      </c>
      <c r="BC124" s="92">
        <f t="shared" si="846"/>
        <v>0</v>
      </c>
      <c r="BD124" s="92">
        <f t="shared" si="846"/>
        <v>0</v>
      </c>
      <c r="BE124" s="92">
        <f t="shared" si="846"/>
        <v>0</v>
      </c>
      <c r="BF124" s="92">
        <f t="shared" si="846"/>
        <v>0</v>
      </c>
      <c r="BG124" s="92">
        <f t="shared" si="846"/>
        <v>459.6</v>
      </c>
      <c r="BH124" s="92">
        <f t="shared" si="846"/>
        <v>144</v>
      </c>
      <c r="BI124" s="39"/>
      <c r="BJ124" s="39"/>
      <c r="BK124" s="39"/>
      <c r="BL124" s="39"/>
      <c r="BM124" s="113">
        <v>9</v>
      </c>
      <c r="BN124" s="66" t="s">
        <v>74</v>
      </c>
      <c r="BO124" s="66" t="s">
        <v>61</v>
      </c>
      <c r="BP124" s="113">
        <v>1</v>
      </c>
      <c r="BQ124" s="39"/>
      <c r="BR124" s="39"/>
      <c r="BS124" s="39"/>
      <c r="BT124" s="39"/>
      <c r="BU124" s="39"/>
      <c r="BV124" s="39"/>
      <c r="BW124" s="39"/>
      <c r="BX124" s="45">
        <f>SUM(BX125:BX126)</f>
        <v>80</v>
      </c>
      <c r="BY124" s="45">
        <f>SUM(BY125:BY126)</f>
        <v>80</v>
      </c>
      <c r="BZ124" s="39">
        <f t="shared" ref="BZ124:CB124" si="847">SUM(BZ125:BZ138)</f>
        <v>294</v>
      </c>
      <c r="CA124" s="46">
        <f>SUM(CA125:CA137)</f>
        <v>40</v>
      </c>
      <c r="CB124" s="46">
        <f t="shared" si="847"/>
        <v>286</v>
      </c>
      <c r="CC124" s="46">
        <f t="shared" ref="CC124:DT124" si="848">SUM(CC125:CC137)</f>
        <v>40</v>
      </c>
      <c r="CD124" s="46">
        <f t="shared" si="848"/>
        <v>20</v>
      </c>
      <c r="CE124" s="46">
        <f t="shared" si="848"/>
        <v>0</v>
      </c>
      <c r="CF124" s="46">
        <f t="shared" si="848"/>
        <v>0</v>
      </c>
      <c r="CG124" s="46">
        <f t="shared" si="848"/>
        <v>0</v>
      </c>
      <c r="CH124" s="46">
        <f t="shared" si="848"/>
        <v>0</v>
      </c>
      <c r="CI124" s="46">
        <f t="shared" si="848"/>
        <v>0</v>
      </c>
      <c r="CJ124" s="46">
        <f t="shared" si="848"/>
        <v>0</v>
      </c>
      <c r="CK124" s="46">
        <f t="shared" si="848"/>
        <v>4</v>
      </c>
      <c r="CL124" s="46">
        <f t="shared" si="848"/>
        <v>0</v>
      </c>
      <c r="CM124" s="46">
        <f t="shared" si="848"/>
        <v>0</v>
      </c>
      <c r="CN124" s="46">
        <f t="shared" si="848"/>
        <v>0</v>
      </c>
      <c r="CO124" s="46">
        <f t="shared" si="848"/>
        <v>0</v>
      </c>
      <c r="CP124" s="46">
        <f t="shared" si="848"/>
        <v>0</v>
      </c>
      <c r="CQ124" s="46">
        <f t="shared" si="848"/>
        <v>0</v>
      </c>
      <c r="CR124" s="46">
        <f t="shared" si="848"/>
        <v>0</v>
      </c>
      <c r="CS124" s="46">
        <f t="shared" si="848"/>
        <v>0</v>
      </c>
      <c r="CT124" s="46">
        <f t="shared" si="848"/>
        <v>0</v>
      </c>
      <c r="CU124" s="46">
        <f t="shared" si="848"/>
        <v>0</v>
      </c>
      <c r="CV124" s="46">
        <f t="shared" si="848"/>
        <v>0</v>
      </c>
      <c r="CW124" s="46">
        <f t="shared" si="848"/>
        <v>0</v>
      </c>
      <c r="CX124" s="46">
        <f t="shared" si="848"/>
        <v>1</v>
      </c>
      <c r="CY124" s="46">
        <f t="shared" si="848"/>
        <v>110</v>
      </c>
      <c r="CZ124" s="46">
        <f t="shared" si="848"/>
        <v>0</v>
      </c>
      <c r="DA124" s="46">
        <f t="shared" si="848"/>
        <v>0</v>
      </c>
      <c r="DB124" s="46">
        <f t="shared" si="848"/>
        <v>0</v>
      </c>
      <c r="DC124" s="46">
        <f t="shared" si="848"/>
        <v>0</v>
      </c>
      <c r="DD124" s="46">
        <f t="shared" si="848"/>
        <v>2</v>
      </c>
      <c r="DE124" s="46">
        <f t="shared" si="848"/>
        <v>3.6666666666666665</v>
      </c>
      <c r="DF124" s="46">
        <f t="shared" si="848"/>
        <v>0</v>
      </c>
      <c r="DG124" s="46">
        <f t="shared" si="848"/>
        <v>0</v>
      </c>
      <c r="DH124" s="46">
        <f t="shared" si="848"/>
        <v>0</v>
      </c>
      <c r="DI124" s="46">
        <f t="shared" si="848"/>
        <v>0</v>
      </c>
      <c r="DJ124" s="46">
        <f t="shared" si="848"/>
        <v>0</v>
      </c>
      <c r="DK124" s="46">
        <f t="shared" si="848"/>
        <v>0</v>
      </c>
      <c r="DL124" s="46">
        <f t="shared" si="848"/>
        <v>0</v>
      </c>
      <c r="DM124" s="46">
        <f t="shared" si="848"/>
        <v>0</v>
      </c>
      <c r="DN124" s="46">
        <f t="shared" si="848"/>
        <v>0</v>
      </c>
      <c r="DO124" s="46">
        <f t="shared" si="848"/>
        <v>0</v>
      </c>
      <c r="DP124" s="46">
        <f t="shared" si="848"/>
        <v>0</v>
      </c>
      <c r="DQ124" s="46">
        <f t="shared" si="848"/>
        <v>0</v>
      </c>
      <c r="DR124" s="46">
        <f t="shared" si="848"/>
        <v>0</v>
      </c>
      <c r="DS124" s="83">
        <f t="shared" si="848"/>
        <v>197.66666666666666</v>
      </c>
      <c r="DT124" s="83">
        <f t="shared" si="848"/>
        <v>83.666666666666671</v>
      </c>
      <c r="DU124" s="39"/>
      <c r="DV124" s="39"/>
      <c r="DW124" s="39"/>
      <c r="DX124" s="39"/>
      <c r="DY124" s="113">
        <v>9</v>
      </c>
      <c r="DZ124" s="66" t="s">
        <v>74</v>
      </c>
      <c r="EA124" s="66" t="s">
        <v>61</v>
      </c>
      <c r="EB124" s="113">
        <v>1</v>
      </c>
      <c r="EC124" s="39"/>
      <c r="ED124" s="39"/>
      <c r="EE124" s="39"/>
      <c r="EF124" s="39"/>
      <c r="EG124" s="39"/>
      <c r="EH124" s="39"/>
      <c r="EI124" s="39"/>
      <c r="EJ124" s="45">
        <f t="shared" ref="EJ124:EN124" si="849">SUM(EJ125:EJ138)</f>
        <v>1382</v>
      </c>
      <c r="EK124" s="45">
        <f t="shared" si="849"/>
        <v>1382</v>
      </c>
      <c r="EL124" s="39">
        <f t="shared" si="849"/>
        <v>686</v>
      </c>
      <c r="EM124" s="46">
        <f>SUM(EM125:EM137)</f>
        <v>86</v>
      </c>
      <c r="EN124" s="46">
        <f t="shared" si="849"/>
        <v>570</v>
      </c>
      <c r="EO124" s="46">
        <f t="shared" ref="EO124:GF124" si="850">SUM(EO125:EO137)</f>
        <v>120</v>
      </c>
      <c r="EP124" s="46">
        <f t="shared" si="850"/>
        <v>80</v>
      </c>
      <c r="EQ124" s="46">
        <f t="shared" si="850"/>
        <v>0</v>
      </c>
      <c r="ER124" s="46">
        <f t="shared" si="850"/>
        <v>0</v>
      </c>
      <c r="ES124" s="46">
        <f t="shared" si="850"/>
        <v>0</v>
      </c>
      <c r="ET124" s="46">
        <f t="shared" si="850"/>
        <v>0</v>
      </c>
      <c r="EU124" s="46">
        <f t="shared" si="850"/>
        <v>0</v>
      </c>
      <c r="EV124" s="46">
        <f t="shared" si="850"/>
        <v>0</v>
      </c>
      <c r="EW124" s="46">
        <f t="shared" si="850"/>
        <v>11.600000000000001</v>
      </c>
      <c r="EX124" s="46">
        <f t="shared" si="850"/>
        <v>0</v>
      </c>
      <c r="EY124" s="46">
        <f t="shared" si="850"/>
        <v>0</v>
      </c>
      <c r="EZ124" s="46">
        <f t="shared" si="850"/>
        <v>0</v>
      </c>
      <c r="FA124" s="46">
        <f t="shared" si="850"/>
        <v>0</v>
      </c>
      <c r="FB124" s="46">
        <f t="shared" si="850"/>
        <v>0</v>
      </c>
      <c r="FC124" s="46">
        <f t="shared" si="850"/>
        <v>0</v>
      </c>
      <c r="FD124" s="46">
        <f t="shared" si="850"/>
        <v>0</v>
      </c>
      <c r="FE124" s="46">
        <f t="shared" si="850"/>
        <v>0</v>
      </c>
      <c r="FF124" s="46">
        <f t="shared" si="850"/>
        <v>0</v>
      </c>
      <c r="FG124" s="46">
        <f t="shared" si="850"/>
        <v>0</v>
      </c>
      <c r="FH124" s="46">
        <f t="shared" si="850"/>
        <v>0</v>
      </c>
      <c r="FI124" s="46">
        <f t="shared" si="850"/>
        <v>0</v>
      </c>
      <c r="FJ124" s="46">
        <f t="shared" si="850"/>
        <v>4</v>
      </c>
      <c r="FK124" s="46">
        <f t="shared" si="850"/>
        <v>418</v>
      </c>
      <c r="FL124" s="46">
        <f t="shared" si="850"/>
        <v>0</v>
      </c>
      <c r="FM124" s="46">
        <f t="shared" si="850"/>
        <v>0</v>
      </c>
      <c r="FN124" s="46">
        <f t="shared" si="850"/>
        <v>0</v>
      </c>
      <c r="FO124" s="46">
        <f t="shared" si="850"/>
        <v>0</v>
      </c>
      <c r="FP124" s="46">
        <f t="shared" si="850"/>
        <v>4</v>
      </c>
      <c r="FQ124" s="46">
        <f t="shared" si="850"/>
        <v>21.666666666666664</v>
      </c>
      <c r="FR124" s="46">
        <f t="shared" si="850"/>
        <v>0</v>
      </c>
      <c r="FS124" s="46">
        <f t="shared" si="850"/>
        <v>0</v>
      </c>
      <c r="FT124" s="46">
        <f t="shared" si="850"/>
        <v>0</v>
      </c>
      <c r="FU124" s="46">
        <f t="shared" si="850"/>
        <v>0</v>
      </c>
      <c r="FV124" s="46">
        <f t="shared" si="850"/>
        <v>3</v>
      </c>
      <c r="FW124" s="46">
        <f t="shared" si="850"/>
        <v>0</v>
      </c>
      <c r="FX124" s="46">
        <f t="shared" si="850"/>
        <v>0</v>
      </c>
      <c r="FY124" s="46">
        <f t="shared" si="850"/>
        <v>0</v>
      </c>
      <c r="FZ124" s="46">
        <f t="shared" si="850"/>
        <v>0</v>
      </c>
      <c r="GA124" s="46">
        <f t="shared" si="850"/>
        <v>0</v>
      </c>
      <c r="GB124" s="46">
        <f t="shared" si="850"/>
        <v>0</v>
      </c>
      <c r="GC124" s="46">
        <f t="shared" si="850"/>
        <v>0</v>
      </c>
      <c r="GD124" s="46">
        <f t="shared" si="850"/>
        <v>0</v>
      </c>
      <c r="GE124" s="83">
        <f t="shared" si="850"/>
        <v>657.26666666666665</v>
      </c>
      <c r="GF124" s="83">
        <f t="shared" si="850"/>
        <v>227.66666666666669</v>
      </c>
      <c r="GG124" s="39"/>
      <c r="GH124" s="39"/>
      <c r="GI124" s="39"/>
      <c r="GJ124" s="39"/>
      <c r="GL124" s="8"/>
      <c r="GM124" s="8"/>
      <c r="GN124" s="7"/>
      <c r="GO124" s="7"/>
      <c r="GP124" s="24"/>
      <c r="GQ124" s="4"/>
      <c r="GR124" s="34"/>
    </row>
    <row r="125" spans="1:200" ht="24.75" hidden="1" customHeight="1" x14ac:dyDescent="0.3">
      <c r="A125" s="113"/>
      <c r="B125" s="47" t="s">
        <v>118</v>
      </c>
      <c r="C125" s="48" t="s">
        <v>95</v>
      </c>
      <c r="D125" s="57" t="s">
        <v>152</v>
      </c>
      <c r="E125" s="48" t="s">
        <v>102</v>
      </c>
      <c r="F125" s="48" t="s">
        <v>153</v>
      </c>
      <c r="G125" s="57">
        <v>1</v>
      </c>
      <c r="H125" s="48">
        <v>30</v>
      </c>
      <c r="I125" s="48">
        <v>1</v>
      </c>
      <c r="J125" s="48">
        <v>1</v>
      </c>
      <c r="K125" s="48">
        <f>SUM(J125)*2</f>
        <v>2</v>
      </c>
      <c r="L125" s="48">
        <v>40</v>
      </c>
      <c r="M125" s="93">
        <f t="shared" ref="M125:M128" si="851">SUM(N125+P125+R125+T125+V125)</f>
        <v>40</v>
      </c>
      <c r="N125" s="94">
        <v>20</v>
      </c>
      <c r="O125" s="58">
        <f t="shared" ref="O125:O128" si="852">SUM(N125)*I125</f>
        <v>20</v>
      </c>
      <c r="P125" s="97">
        <v>20</v>
      </c>
      <c r="Q125" s="58">
        <f t="shared" ref="Q125:Q128" si="853">J125*P125</f>
        <v>20</v>
      </c>
      <c r="R125" s="97"/>
      <c r="S125" s="58">
        <f t="shared" ref="S125:S128" si="854">SUM(R125)*J125</f>
        <v>0</v>
      </c>
      <c r="T125" s="97"/>
      <c r="U125" s="58">
        <f t="shared" ref="U125:U126" si="855">SUM(T125)*K125</f>
        <v>0</v>
      </c>
      <c r="V125" s="97"/>
      <c r="W125" s="58">
        <f t="shared" ref="W125:W126" si="856">SUM(V125)*J125*5</f>
        <v>0</v>
      </c>
      <c r="X125" s="58">
        <f t="shared" ref="X125:X126" si="857">SUM(J125*AX125*2+K125*AZ125*2)</f>
        <v>0</v>
      </c>
      <c r="Y125" s="58">
        <f>SUM(L125*5/100*J125)</f>
        <v>2</v>
      </c>
      <c r="Z125" s="97"/>
      <c r="AA125" s="58"/>
      <c r="AB125" s="97"/>
      <c r="AC125" s="58">
        <f t="shared" ref="AC125:AC128" si="858">SUM(AB125)*3*H125/5</f>
        <v>0</v>
      </c>
      <c r="AD125" s="97"/>
      <c r="AE125" s="99">
        <f t="shared" ref="AE125" si="859">SUM(AD125*H125*(30+4))</f>
        <v>0</v>
      </c>
      <c r="AF125" s="97"/>
      <c r="AG125" s="58">
        <f t="shared" ref="AG125:AG128" si="860">SUM(AF125*H125*3)</f>
        <v>0</v>
      </c>
      <c r="AH125" s="97"/>
      <c r="AI125" s="58">
        <f t="shared" ref="AI125:AI128" si="861">SUM(AH125*H125/3)</f>
        <v>0</v>
      </c>
      <c r="AJ125" s="97"/>
      <c r="AK125" s="58">
        <f t="shared" ref="AK125" si="862">SUM(AJ125*H125*2/3)</f>
        <v>0</v>
      </c>
      <c r="AL125" s="97"/>
      <c r="AM125" s="58">
        <f t="shared" ref="AM125:AM126" si="863">SUM(AL125*H125)*2</f>
        <v>0</v>
      </c>
      <c r="AN125" s="97"/>
      <c r="AO125" s="58">
        <f t="shared" ref="AO125:AO128" si="864">SUM(AN125*J125)</f>
        <v>0</v>
      </c>
      <c r="AP125" s="97"/>
      <c r="AQ125" s="58">
        <f t="shared" ref="AQ125:AQ126" si="865">SUM(AP125*H125*2)</f>
        <v>0</v>
      </c>
      <c r="AR125" s="97">
        <v>1</v>
      </c>
      <c r="AS125" s="58">
        <f t="shared" ref="AS125:AS126" si="866">AR125*J125*6</f>
        <v>6</v>
      </c>
      <c r="AT125" s="97"/>
      <c r="AU125" s="58">
        <f t="shared" ref="AU125:AU126" si="867">AT125*H125/3</f>
        <v>0</v>
      </c>
      <c r="AV125" s="97"/>
      <c r="AW125" s="58">
        <f t="shared" ref="AW125:AW126" si="868">SUM(J125*AV125*6)</f>
        <v>0</v>
      </c>
      <c r="AX125" s="97"/>
      <c r="AY125" s="58">
        <f t="shared" ref="AY125:AY126" si="869">SUM(J125*AX125*8)</f>
        <v>0</v>
      </c>
      <c r="AZ125" s="97"/>
      <c r="BA125" s="58">
        <f t="shared" ref="BA125" si="870">SUM(AZ125*K125*5*6)</f>
        <v>0</v>
      </c>
      <c r="BB125" s="97"/>
      <c r="BC125" s="58">
        <f t="shared" ref="BC125" si="871">SUM(BB125*K125*4*6)</f>
        <v>0</v>
      </c>
      <c r="BD125" s="97"/>
      <c r="BE125" s="58"/>
      <c r="BF125" s="58"/>
      <c r="BG125" s="58">
        <f t="shared" ref="BG125:BG137" si="872">SUM(AO125+BE125+BC125+BA125+AY125+AW125+AS125+AQ125+AK125+AM125+AI125+AG125+AE125+AC125+AA125+Y125+X125+W125+U125+Q125+O125+S125+AU125)</f>
        <v>48</v>
      </c>
      <c r="BH125" s="58">
        <f t="shared" ref="BH125:BH137" si="873">SUM(O125+Q125+U125+W125+X125+AS125+AW125+AY125+BA125+BC125+S125+AQ125)</f>
        <v>46</v>
      </c>
      <c r="BI125" s="39"/>
      <c r="BJ125" s="39"/>
      <c r="BK125" s="39"/>
      <c r="BL125" s="39"/>
      <c r="BM125" s="113"/>
      <c r="BN125" s="47" t="s">
        <v>90</v>
      </c>
      <c r="BO125" s="49" t="s">
        <v>121</v>
      </c>
      <c r="BP125" s="48" t="s">
        <v>80</v>
      </c>
      <c r="BQ125" s="48" t="s">
        <v>122</v>
      </c>
      <c r="BR125" s="48" t="s">
        <v>123</v>
      </c>
      <c r="BS125" s="48">
        <v>4</v>
      </c>
      <c r="BT125" s="48">
        <v>55</v>
      </c>
      <c r="BU125" s="48"/>
      <c r="BV125" s="48"/>
      <c r="BW125" s="48">
        <f>SUM(BV125)*2</f>
        <v>0</v>
      </c>
      <c r="BX125" s="47">
        <v>40</v>
      </c>
      <c r="BY125" s="50">
        <f>SUM(BZ125+CB125+CD125+CF125+CH125)</f>
        <v>40</v>
      </c>
      <c r="BZ125" s="51">
        <v>20</v>
      </c>
      <c r="CA125" s="56">
        <f t="shared" ref="CA125" si="874">SUM(BZ125)*BU125</f>
        <v>0</v>
      </c>
      <c r="CB125" s="55"/>
      <c r="CC125" s="56">
        <f>SUM(CB125)*BV125</f>
        <v>0</v>
      </c>
      <c r="CD125" s="55">
        <v>20</v>
      </c>
      <c r="CE125" s="56">
        <f t="shared" ref="CE125" si="875">SUM(CD125)*BV125</f>
        <v>0</v>
      </c>
      <c r="CF125" s="55"/>
      <c r="CG125" s="56">
        <f t="shared" ref="CG125:CG126" si="876">SUM(CF125)*BW125</f>
        <v>0</v>
      </c>
      <c r="CH125" s="55"/>
      <c r="CI125" s="56">
        <f t="shared" ref="CI125:CI126" si="877">SUM(CH125)*BV125*5</f>
        <v>0</v>
      </c>
      <c r="CJ125" s="56">
        <f t="shared" ref="CJ125:CJ126" si="878">SUM(BV125*DJ125*2+BW125*DL125*2)</f>
        <v>0</v>
      </c>
      <c r="CK125" s="56">
        <f t="shared" ref="CK125" si="879">SUM(BX125*5/100*BV125)</f>
        <v>0</v>
      </c>
      <c r="CL125" s="55"/>
      <c r="CM125" s="56"/>
      <c r="CN125" s="55"/>
      <c r="CO125" s="56">
        <f t="shared" ref="CO125:CO126" si="880">SUM(CN125)*3*BT125/5</f>
        <v>0</v>
      </c>
      <c r="CP125" s="55"/>
      <c r="CQ125" s="63">
        <f t="shared" ref="CQ125" si="881">SUM(CP125*BT125*(30+4))</f>
        <v>0</v>
      </c>
      <c r="CR125" s="55"/>
      <c r="CS125" s="56">
        <f t="shared" ref="CS125:CS126" si="882">SUM(CR125*BT125*3)</f>
        <v>0</v>
      </c>
      <c r="CT125" s="55"/>
      <c r="CU125" s="56">
        <f t="shared" ref="CU125:CU126" si="883">SUM(CT125*BT125/3)</f>
        <v>0</v>
      </c>
      <c r="CV125" s="55"/>
      <c r="CW125" s="56">
        <f t="shared" ref="CW125" si="884">SUM(CV125*BT125*2/3)</f>
        <v>0</v>
      </c>
      <c r="CX125" s="55">
        <v>1</v>
      </c>
      <c r="CY125" s="56">
        <f t="shared" ref="CY125" si="885">SUM(CX125*BT125*2)</f>
        <v>110</v>
      </c>
      <c r="CZ125" s="55"/>
      <c r="DA125" s="56">
        <f t="shared" ref="DA125" si="886">SUM(CZ125*BV125*2)</f>
        <v>0</v>
      </c>
      <c r="DB125" s="55"/>
      <c r="DC125" s="56">
        <f t="shared" ref="DC125" si="887">SUM(DB125*BT125*2)</f>
        <v>0</v>
      </c>
      <c r="DD125" s="55">
        <v>1</v>
      </c>
      <c r="DE125" s="56">
        <f>DD125*BV125*6</f>
        <v>0</v>
      </c>
      <c r="DF125" s="55"/>
      <c r="DG125" s="56">
        <f>DF125*BT125/3</f>
        <v>0</v>
      </c>
      <c r="DH125" s="55"/>
      <c r="DI125" s="56">
        <f t="shared" ref="DI125" si="888">SUM(DH125*BT125/3)</f>
        <v>0</v>
      </c>
      <c r="DJ125" s="55"/>
      <c r="DK125" s="56">
        <f>SUM(BV125*DJ125*8)</f>
        <v>0</v>
      </c>
      <c r="DL125" s="55"/>
      <c r="DM125" s="56">
        <f t="shared" ref="DM125" si="889">SUM(DL125*BW125*5*6)</f>
        <v>0</v>
      </c>
      <c r="DN125" s="55"/>
      <c r="DO125" s="56">
        <f t="shared" ref="DO125" si="890">SUM(DN125*BW125*4*6)</f>
        <v>0</v>
      </c>
      <c r="DP125" s="55"/>
      <c r="DQ125" s="56"/>
      <c r="DR125" s="56"/>
      <c r="DS125" s="84">
        <f t="shared" ref="DS125:DS137" si="891">SUM(DA125+DQ125+DO125+DM125+DK125+DI125+DE125+DC125+CW125+CY125+CU125+CS125+CQ125+CO125+CM125+CK125+CJ125+CI125+CG125+CC125+CA125+CE125+DG125)</f>
        <v>110</v>
      </c>
      <c r="DT125" s="84">
        <f t="shared" ref="DT125:DT137" si="892">SUM(CA125+CC125+CG125+CI125+CJ125+DE125+DI125+DK125+DM125+DO125+CE125+DC125)</f>
        <v>0</v>
      </c>
      <c r="DU125" s="39"/>
      <c r="DV125" s="39"/>
      <c r="DW125" s="39"/>
      <c r="DX125" s="39"/>
      <c r="DY125" s="113"/>
      <c r="DZ125" s="56"/>
      <c r="EA125" s="58"/>
      <c r="EB125" s="58"/>
      <c r="EC125" s="58"/>
      <c r="ED125" s="58"/>
      <c r="EE125" s="59"/>
      <c r="EF125" s="59"/>
      <c r="EG125" s="60"/>
      <c r="EH125" s="61"/>
      <c r="EI125" s="60"/>
      <c r="EJ125" s="52">
        <f t="shared" ref="EJ125:EJ137" si="893">SUM(L125+BX125)</f>
        <v>80</v>
      </c>
      <c r="EK125" s="62">
        <f t="shared" ref="EK125:EK137" si="894">SUM(M125+BY125)</f>
        <v>80</v>
      </c>
      <c r="EL125" s="51">
        <f t="shared" ref="EL125:EL137" si="895">SUM(N125+BZ125)</f>
        <v>40</v>
      </c>
      <c r="EM125" s="56">
        <f t="shared" ref="EM125:EM137" si="896">SUM(O125+CA125)</f>
        <v>20</v>
      </c>
      <c r="EN125" s="55">
        <f t="shared" ref="EN125:EN137" si="897">SUM(P125+CB125)</f>
        <v>20</v>
      </c>
      <c r="EO125" s="56">
        <f t="shared" ref="EO125:EO137" si="898">SUM(Q125+CC125)</f>
        <v>20</v>
      </c>
      <c r="EP125" s="55">
        <f t="shared" ref="EP125:EP137" si="899">SUM(R125+CD125)</f>
        <v>20</v>
      </c>
      <c r="EQ125" s="56">
        <f t="shared" ref="EQ125:EQ137" si="900">SUM(S125+CE125)</f>
        <v>0</v>
      </c>
      <c r="ER125" s="55">
        <f t="shared" ref="ER125:ER137" si="901">SUM(T125+CF125)</f>
        <v>0</v>
      </c>
      <c r="ES125" s="56">
        <f t="shared" ref="ES125:ES137" si="902">SUM(U125+CG125)</f>
        <v>0</v>
      </c>
      <c r="ET125" s="55">
        <f t="shared" ref="ET125:ET137" si="903">SUM(V125+CH125)</f>
        <v>0</v>
      </c>
      <c r="EU125" s="56">
        <f t="shared" ref="EU125:EU137" si="904">SUM(W125+CI125)</f>
        <v>0</v>
      </c>
      <c r="EV125" s="56">
        <f t="shared" ref="EV125:EV137" si="905">SUM(X125+CJ125)</f>
        <v>0</v>
      </c>
      <c r="EW125" s="56">
        <f t="shared" ref="EW125:EW137" si="906">SUM(Y125+CK125)</f>
        <v>2</v>
      </c>
      <c r="EX125" s="55">
        <f t="shared" ref="EX125:EX137" si="907">SUM(Z125+CL125)</f>
        <v>0</v>
      </c>
      <c r="EY125" s="56">
        <f t="shared" ref="EY125:EY137" si="908">SUM(AA125+CM125)</f>
        <v>0</v>
      </c>
      <c r="EZ125" s="55">
        <f t="shared" ref="EZ125:EZ137" si="909">SUM(AB125+CN125)</f>
        <v>0</v>
      </c>
      <c r="FA125" s="56">
        <f t="shared" ref="FA125:FA137" si="910">SUM(AC125+CO125)</f>
        <v>0</v>
      </c>
      <c r="FB125" s="55">
        <f t="shared" ref="FB125:FB137" si="911">SUM(AD125+CP125)</f>
        <v>0</v>
      </c>
      <c r="FC125" s="63">
        <f t="shared" ref="FC125:FC137" si="912">SUM(AE125+CQ125)</f>
        <v>0</v>
      </c>
      <c r="FD125" s="55">
        <f t="shared" ref="FD125:FD137" si="913">SUM(AF125+CR125)</f>
        <v>0</v>
      </c>
      <c r="FE125" s="56">
        <f t="shared" ref="FE125:FE137" si="914">SUM(AG125+CS125)</f>
        <v>0</v>
      </c>
      <c r="FF125" s="55">
        <f t="shared" ref="FF125:FF137" si="915">SUM(AH125+CT125)</f>
        <v>0</v>
      </c>
      <c r="FG125" s="56">
        <f t="shared" ref="FG125:FG137" si="916">SUM(AI125+CU125)</f>
        <v>0</v>
      </c>
      <c r="FH125" s="55">
        <f t="shared" ref="FH125:FH137" si="917">SUM(AJ125+CV125)</f>
        <v>0</v>
      </c>
      <c r="FI125" s="56">
        <f t="shared" ref="FI125:FI137" si="918">SUM(AK125+CW125)</f>
        <v>0</v>
      </c>
      <c r="FJ125" s="55">
        <f t="shared" ref="FJ125:FJ137" si="919">SUM(AL125+CX125)</f>
        <v>1</v>
      </c>
      <c r="FK125" s="56">
        <f t="shared" ref="FK125:FK137" si="920">SUM(AM125+CY125)</f>
        <v>110</v>
      </c>
      <c r="FL125" s="55">
        <f t="shared" ref="FL125:FL137" si="921">SUM(AN125+CZ125)</f>
        <v>0</v>
      </c>
      <c r="FM125" s="56">
        <f t="shared" ref="FM125:FM137" si="922">SUM(AO125+DA125)</f>
        <v>0</v>
      </c>
      <c r="FN125" s="55">
        <f t="shared" ref="FN125:FN137" si="923">SUM(AP125+DB125)</f>
        <v>0</v>
      </c>
      <c r="FO125" s="56">
        <f t="shared" ref="FO125:FO137" si="924">SUM(AQ125+DC125)</f>
        <v>0</v>
      </c>
      <c r="FP125" s="55">
        <f t="shared" ref="FP125:FP137" si="925">SUM(AR125+DD125)</f>
        <v>2</v>
      </c>
      <c r="FQ125" s="56">
        <f t="shared" ref="FQ125:FQ137" si="926">SUM(AS125+DE125)</f>
        <v>6</v>
      </c>
      <c r="FR125" s="55"/>
      <c r="FS125" s="56">
        <f t="shared" ref="FS125:FS137" si="927">SUM(AU125+DG125)</f>
        <v>0</v>
      </c>
      <c r="FT125" s="55">
        <f t="shared" ref="FT125:FT137" si="928">SUM(AV125+DH125)</f>
        <v>0</v>
      </c>
      <c r="FU125" s="56">
        <f t="shared" ref="FU125:FU137" si="929">SUM(AW125+DI125)</f>
        <v>0</v>
      </c>
      <c r="FV125" s="55">
        <f t="shared" ref="FV125:FV137" si="930">SUM(AX125+DJ125)</f>
        <v>0</v>
      </c>
      <c r="FW125" s="56">
        <f t="shared" ref="FW125:FW137" si="931">SUM(AY125+DK125)</f>
        <v>0</v>
      </c>
      <c r="FX125" s="55">
        <f t="shared" ref="FX125:FX137" si="932">SUM(AZ125+DL125)</f>
        <v>0</v>
      </c>
      <c r="FY125" s="56">
        <f t="shared" ref="FY125:FY137" si="933">SUM(BA125+DM125)</f>
        <v>0</v>
      </c>
      <c r="FZ125" s="55">
        <f t="shared" ref="FZ125:FZ137" si="934">SUM(BB125+DN125)</f>
        <v>0</v>
      </c>
      <c r="GA125" s="56">
        <f t="shared" ref="GA125:GA137" si="935">SUM(BC125+DO125)</f>
        <v>0</v>
      </c>
      <c r="GB125" s="55">
        <f t="shared" ref="GB125:GB137" si="936">SUM(BD125+DP125)</f>
        <v>0</v>
      </c>
      <c r="GC125" s="56">
        <f t="shared" ref="GC125:GC137" si="937">SUM(BE125+DQ125)</f>
        <v>0</v>
      </c>
      <c r="GD125" s="56">
        <f t="shared" ref="GD125:GD137" si="938">SUM(BF125+DR125)</f>
        <v>0</v>
      </c>
      <c r="GE125" s="84">
        <f t="shared" ref="GE125:GE137" si="939">SUM(BG125+DS125)</f>
        <v>158</v>
      </c>
      <c r="GF125" s="84">
        <f t="shared" ref="GF125:GF137" si="940">SUM(BH125+DT125)</f>
        <v>46</v>
      </c>
      <c r="GG125" s="39"/>
      <c r="GH125" s="39"/>
      <c r="GI125" s="39"/>
      <c r="GJ125" s="39"/>
      <c r="GL125" s="8"/>
      <c r="GM125" s="8"/>
      <c r="GN125" s="1"/>
      <c r="GO125" s="9"/>
      <c r="GP125" s="23"/>
      <c r="GQ125" s="4"/>
      <c r="GR125" s="34"/>
    </row>
    <row r="126" spans="1:200" ht="24.95" hidden="1" customHeight="1" x14ac:dyDescent="0.3">
      <c r="A126" s="113"/>
      <c r="B126" s="47" t="s">
        <v>118</v>
      </c>
      <c r="C126" s="48" t="s">
        <v>95</v>
      </c>
      <c r="D126" s="57" t="s">
        <v>152</v>
      </c>
      <c r="E126" s="57" t="s">
        <v>102</v>
      </c>
      <c r="F126" s="48" t="s">
        <v>154</v>
      </c>
      <c r="G126" s="57">
        <v>3</v>
      </c>
      <c r="H126" s="48">
        <v>40</v>
      </c>
      <c r="I126" s="48">
        <v>1</v>
      </c>
      <c r="J126" s="48">
        <v>2</v>
      </c>
      <c r="K126" s="48">
        <f t="shared" ref="K126:K128" si="941">SUM(J126)*2</f>
        <v>4</v>
      </c>
      <c r="L126" s="48">
        <v>40</v>
      </c>
      <c r="M126" s="93">
        <f t="shared" si="851"/>
        <v>40</v>
      </c>
      <c r="N126" s="94">
        <v>20</v>
      </c>
      <c r="O126" s="58">
        <f t="shared" si="852"/>
        <v>20</v>
      </c>
      <c r="P126" s="97">
        <v>20</v>
      </c>
      <c r="Q126" s="58">
        <f t="shared" si="853"/>
        <v>40</v>
      </c>
      <c r="R126" s="97"/>
      <c r="S126" s="58">
        <f t="shared" si="854"/>
        <v>0</v>
      </c>
      <c r="T126" s="97"/>
      <c r="U126" s="58">
        <f t="shared" si="855"/>
        <v>0</v>
      </c>
      <c r="V126" s="97"/>
      <c r="W126" s="58">
        <f t="shared" si="856"/>
        <v>0</v>
      </c>
      <c r="X126" s="58">
        <f t="shared" si="857"/>
        <v>0</v>
      </c>
      <c r="Y126" s="58">
        <f t="shared" ref="Y126" si="942">SUM(L126*5/100*J126)</f>
        <v>4</v>
      </c>
      <c r="Z126" s="97"/>
      <c r="AA126" s="58"/>
      <c r="AB126" s="97"/>
      <c r="AC126" s="58">
        <f t="shared" si="858"/>
        <v>0</v>
      </c>
      <c r="AD126" s="97"/>
      <c r="AE126" s="99">
        <f t="shared" ref="AE126" si="943">SUM(AD126*H126*(30+4))</f>
        <v>0</v>
      </c>
      <c r="AF126" s="97"/>
      <c r="AG126" s="58">
        <f t="shared" si="860"/>
        <v>0</v>
      </c>
      <c r="AH126" s="97"/>
      <c r="AI126" s="58">
        <f t="shared" si="861"/>
        <v>0</v>
      </c>
      <c r="AJ126" s="97"/>
      <c r="AK126" s="58">
        <f t="shared" ref="AK126" si="944">SUM(AJ126*H126*2/3)</f>
        <v>0</v>
      </c>
      <c r="AL126" s="97"/>
      <c r="AM126" s="58">
        <f t="shared" si="863"/>
        <v>0</v>
      </c>
      <c r="AN126" s="97"/>
      <c r="AO126" s="58">
        <f t="shared" si="864"/>
        <v>0</v>
      </c>
      <c r="AP126" s="97"/>
      <c r="AQ126" s="58">
        <f t="shared" si="865"/>
        <v>0</v>
      </c>
      <c r="AR126" s="97">
        <v>1</v>
      </c>
      <c r="AS126" s="58">
        <f t="shared" si="866"/>
        <v>12</v>
      </c>
      <c r="AT126" s="97"/>
      <c r="AU126" s="58">
        <f t="shared" si="867"/>
        <v>0</v>
      </c>
      <c r="AV126" s="97"/>
      <c r="AW126" s="58">
        <f t="shared" si="868"/>
        <v>0</v>
      </c>
      <c r="AX126" s="97"/>
      <c r="AY126" s="58">
        <f t="shared" si="869"/>
        <v>0</v>
      </c>
      <c r="AZ126" s="97"/>
      <c r="BA126" s="58">
        <f t="shared" ref="BA126" si="945">SUM(AZ126*K126*5*6)</f>
        <v>0</v>
      </c>
      <c r="BB126" s="97"/>
      <c r="BC126" s="58">
        <f t="shared" ref="BC126" si="946">SUM(BB126*K126*4*6)</f>
        <v>0</v>
      </c>
      <c r="BD126" s="97"/>
      <c r="BE126" s="58"/>
      <c r="BF126" s="58"/>
      <c r="BG126" s="58">
        <f t="shared" si="872"/>
        <v>76</v>
      </c>
      <c r="BH126" s="58">
        <f t="shared" si="873"/>
        <v>72</v>
      </c>
      <c r="BI126" s="39"/>
      <c r="BJ126" s="39"/>
      <c r="BK126" s="39"/>
      <c r="BL126" s="39"/>
      <c r="BM126" s="113"/>
      <c r="BN126" s="47" t="s">
        <v>118</v>
      </c>
      <c r="BO126" s="48" t="s">
        <v>155</v>
      </c>
      <c r="BP126" s="57" t="s">
        <v>80</v>
      </c>
      <c r="BQ126" s="57" t="s">
        <v>162</v>
      </c>
      <c r="BR126" s="48" t="s">
        <v>163</v>
      </c>
      <c r="BS126" s="57">
        <v>4</v>
      </c>
      <c r="BT126" s="48">
        <v>11</v>
      </c>
      <c r="BU126" s="48">
        <v>2</v>
      </c>
      <c r="BV126" s="48">
        <v>2</v>
      </c>
      <c r="BW126" s="48">
        <v>2</v>
      </c>
      <c r="BX126" s="47">
        <v>40</v>
      </c>
      <c r="BY126" s="50">
        <f t="shared" ref="BY126" si="947">SUM(BZ126+CB126+CD126+CF126+CH126)</f>
        <v>40</v>
      </c>
      <c r="BZ126" s="51">
        <v>20</v>
      </c>
      <c r="CA126" s="56">
        <f t="shared" ref="CA126" si="948">SUM(BZ126)*BU126</f>
        <v>40</v>
      </c>
      <c r="CB126" s="55">
        <v>20</v>
      </c>
      <c r="CC126" s="56">
        <f t="shared" ref="CC126" si="949">BV126*CB126</f>
        <v>40</v>
      </c>
      <c r="CD126" s="55"/>
      <c r="CE126" s="56">
        <f t="shared" ref="CE126" si="950">SUM(CD126)*BV126</f>
        <v>0</v>
      </c>
      <c r="CF126" s="55"/>
      <c r="CG126" s="56">
        <f t="shared" si="876"/>
        <v>0</v>
      </c>
      <c r="CH126" s="55"/>
      <c r="CI126" s="56">
        <f t="shared" si="877"/>
        <v>0</v>
      </c>
      <c r="CJ126" s="56">
        <f t="shared" si="878"/>
        <v>0</v>
      </c>
      <c r="CK126" s="56">
        <f t="shared" ref="CK126" si="951">SUM(BX126*5/100*BV126)</f>
        <v>4</v>
      </c>
      <c r="CL126" s="55"/>
      <c r="CM126" s="56"/>
      <c r="CN126" s="55"/>
      <c r="CO126" s="56">
        <f t="shared" si="880"/>
        <v>0</v>
      </c>
      <c r="CP126" s="55"/>
      <c r="CQ126" s="63">
        <f t="shared" ref="CQ126" si="952">SUM(CP126*BT126*(30+4))</f>
        <v>0</v>
      </c>
      <c r="CR126" s="55"/>
      <c r="CS126" s="56">
        <f t="shared" si="882"/>
        <v>0</v>
      </c>
      <c r="CT126" s="55"/>
      <c r="CU126" s="56">
        <f t="shared" si="883"/>
        <v>0</v>
      </c>
      <c r="CV126" s="55"/>
      <c r="CW126" s="56">
        <f t="shared" ref="CW126" si="953">SUM(CV126*BT126*2/3)</f>
        <v>0</v>
      </c>
      <c r="CX126" s="55"/>
      <c r="CY126" s="56">
        <f t="shared" ref="CY126" si="954">SUM(CX126*BT126)*2</f>
        <v>0</v>
      </c>
      <c r="CZ126" s="55"/>
      <c r="DA126" s="56">
        <f>SUM(CZ126*BV126)</f>
        <v>0</v>
      </c>
      <c r="DB126" s="55"/>
      <c r="DC126" s="56">
        <f t="shared" ref="DC126" si="955">SUM(DB126*BT126*2)</f>
        <v>0</v>
      </c>
      <c r="DD126" s="55">
        <v>1</v>
      </c>
      <c r="DE126" s="56">
        <f>SUM(DD126*BT126/3)</f>
        <v>3.6666666666666665</v>
      </c>
      <c r="DF126" s="55"/>
      <c r="DG126" s="56">
        <f t="shared" ref="DG126" si="956">DF126*BT126/3</f>
        <v>0</v>
      </c>
      <c r="DH126" s="55"/>
      <c r="DI126" s="56">
        <f t="shared" ref="DI126" si="957">SUM(BV126*DH126*6)</f>
        <v>0</v>
      </c>
      <c r="DJ126" s="55"/>
      <c r="DK126" s="56">
        <f>DJ126*BT126/3</f>
        <v>0</v>
      </c>
      <c r="DL126" s="55"/>
      <c r="DM126" s="56">
        <f t="shared" ref="DM126" si="958">SUM(DL126*BW126*5*6)</f>
        <v>0</v>
      </c>
      <c r="DN126" s="55"/>
      <c r="DO126" s="56">
        <f t="shared" ref="DO126" si="959">SUM(DN126*BW126*4*6)</f>
        <v>0</v>
      </c>
      <c r="DP126" s="55"/>
      <c r="DQ126" s="56"/>
      <c r="DR126" s="56"/>
      <c r="DS126" s="84">
        <f t="shared" si="891"/>
        <v>87.666666666666657</v>
      </c>
      <c r="DT126" s="84">
        <f t="shared" si="892"/>
        <v>83.666666666666671</v>
      </c>
      <c r="DU126" s="39"/>
      <c r="DV126" s="39"/>
      <c r="DW126" s="39"/>
      <c r="DX126" s="39"/>
      <c r="DY126" s="113"/>
      <c r="DZ126" s="56"/>
      <c r="EA126" s="64"/>
      <c r="EB126" s="64"/>
      <c r="EC126" s="64"/>
      <c r="ED126" s="59"/>
      <c r="EE126" s="60"/>
      <c r="EF126" s="60"/>
      <c r="EG126" s="60"/>
      <c r="EH126" s="60"/>
      <c r="EI126" s="60"/>
      <c r="EJ126" s="52">
        <f t="shared" si="893"/>
        <v>80</v>
      </c>
      <c r="EK126" s="62">
        <f t="shared" si="894"/>
        <v>80</v>
      </c>
      <c r="EL126" s="51">
        <f t="shared" si="895"/>
        <v>40</v>
      </c>
      <c r="EM126" s="56">
        <f t="shared" si="896"/>
        <v>60</v>
      </c>
      <c r="EN126" s="55">
        <f t="shared" si="897"/>
        <v>40</v>
      </c>
      <c r="EO126" s="56">
        <f t="shared" si="898"/>
        <v>80</v>
      </c>
      <c r="EP126" s="55">
        <f t="shared" si="899"/>
        <v>0</v>
      </c>
      <c r="EQ126" s="56">
        <f t="shared" si="900"/>
        <v>0</v>
      </c>
      <c r="ER126" s="55">
        <f t="shared" si="901"/>
        <v>0</v>
      </c>
      <c r="ES126" s="56">
        <f t="shared" si="902"/>
        <v>0</v>
      </c>
      <c r="ET126" s="55">
        <f t="shared" si="903"/>
        <v>0</v>
      </c>
      <c r="EU126" s="56">
        <f t="shared" si="904"/>
        <v>0</v>
      </c>
      <c r="EV126" s="56">
        <f t="shared" si="905"/>
        <v>0</v>
      </c>
      <c r="EW126" s="56">
        <f t="shared" si="906"/>
        <v>8</v>
      </c>
      <c r="EX126" s="55">
        <f t="shared" si="907"/>
        <v>0</v>
      </c>
      <c r="EY126" s="56">
        <f t="shared" si="908"/>
        <v>0</v>
      </c>
      <c r="EZ126" s="55">
        <f t="shared" si="909"/>
        <v>0</v>
      </c>
      <c r="FA126" s="56">
        <f t="shared" si="910"/>
        <v>0</v>
      </c>
      <c r="FB126" s="55">
        <f t="shared" si="911"/>
        <v>0</v>
      </c>
      <c r="FC126" s="63">
        <f t="shared" si="912"/>
        <v>0</v>
      </c>
      <c r="FD126" s="55">
        <f t="shared" si="913"/>
        <v>0</v>
      </c>
      <c r="FE126" s="56">
        <f t="shared" si="914"/>
        <v>0</v>
      </c>
      <c r="FF126" s="55">
        <f t="shared" si="915"/>
        <v>0</v>
      </c>
      <c r="FG126" s="56">
        <f t="shared" si="916"/>
        <v>0</v>
      </c>
      <c r="FH126" s="55">
        <f t="shared" si="917"/>
        <v>0</v>
      </c>
      <c r="FI126" s="56">
        <f t="shared" si="918"/>
        <v>0</v>
      </c>
      <c r="FJ126" s="55">
        <f t="shared" si="919"/>
        <v>0</v>
      </c>
      <c r="FK126" s="56">
        <f t="shared" si="920"/>
        <v>0</v>
      </c>
      <c r="FL126" s="55">
        <f t="shared" si="921"/>
        <v>0</v>
      </c>
      <c r="FM126" s="56">
        <f t="shared" si="922"/>
        <v>0</v>
      </c>
      <c r="FN126" s="55">
        <f t="shared" si="923"/>
        <v>0</v>
      </c>
      <c r="FO126" s="56">
        <f t="shared" si="924"/>
        <v>0</v>
      </c>
      <c r="FP126" s="55">
        <f t="shared" si="925"/>
        <v>2</v>
      </c>
      <c r="FQ126" s="56">
        <f t="shared" si="926"/>
        <v>15.666666666666666</v>
      </c>
      <c r="FR126" s="55"/>
      <c r="FS126" s="56">
        <f t="shared" si="927"/>
        <v>0</v>
      </c>
      <c r="FT126" s="55">
        <f t="shared" si="928"/>
        <v>0</v>
      </c>
      <c r="FU126" s="56">
        <f t="shared" si="929"/>
        <v>0</v>
      </c>
      <c r="FV126" s="55">
        <f t="shared" si="930"/>
        <v>0</v>
      </c>
      <c r="FW126" s="56">
        <f t="shared" si="931"/>
        <v>0</v>
      </c>
      <c r="FX126" s="55">
        <f t="shared" si="932"/>
        <v>0</v>
      </c>
      <c r="FY126" s="56">
        <f t="shared" si="933"/>
        <v>0</v>
      </c>
      <c r="FZ126" s="55">
        <f t="shared" si="934"/>
        <v>0</v>
      </c>
      <c r="GA126" s="56">
        <f t="shared" si="935"/>
        <v>0</v>
      </c>
      <c r="GB126" s="55">
        <f t="shared" si="936"/>
        <v>0</v>
      </c>
      <c r="GC126" s="56">
        <f t="shared" si="937"/>
        <v>0</v>
      </c>
      <c r="GD126" s="56">
        <f t="shared" si="938"/>
        <v>0</v>
      </c>
      <c r="GE126" s="84">
        <f t="shared" si="939"/>
        <v>163.66666666666666</v>
      </c>
      <c r="GF126" s="84">
        <f t="shared" si="940"/>
        <v>155.66666666666669</v>
      </c>
      <c r="GG126" s="39"/>
      <c r="GH126" s="39"/>
      <c r="GI126" s="39"/>
      <c r="GJ126" s="39"/>
      <c r="GL126" s="8"/>
      <c r="GM126" s="8"/>
      <c r="GN126" s="1"/>
      <c r="GO126" s="9"/>
      <c r="GP126" s="23"/>
      <c r="GQ126" s="4"/>
      <c r="GR126" s="34"/>
    </row>
    <row r="127" spans="1:200" ht="24.95" hidden="1" customHeight="1" x14ac:dyDescent="0.3">
      <c r="A127" s="113"/>
      <c r="B127" s="47" t="s">
        <v>133</v>
      </c>
      <c r="C127" s="48" t="s">
        <v>155</v>
      </c>
      <c r="D127" s="57" t="s">
        <v>80</v>
      </c>
      <c r="E127" s="57" t="s">
        <v>156</v>
      </c>
      <c r="F127" s="48" t="s">
        <v>157</v>
      </c>
      <c r="G127" s="57">
        <v>1</v>
      </c>
      <c r="H127" s="48">
        <v>25</v>
      </c>
      <c r="I127" s="48">
        <v>1</v>
      </c>
      <c r="J127" s="48">
        <v>1</v>
      </c>
      <c r="K127" s="48">
        <f t="shared" si="941"/>
        <v>2</v>
      </c>
      <c r="L127" s="48">
        <v>16</v>
      </c>
      <c r="M127" s="101">
        <f t="shared" si="851"/>
        <v>16</v>
      </c>
      <c r="N127" s="48">
        <v>6</v>
      </c>
      <c r="O127" s="58">
        <f t="shared" si="852"/>
        <v>6</v>
      </c>
      <c r="P127" s="58">
        <v>10</v>
      </c>
      <c r="Q127" s="58">
        <f t="shared" si="853"/>
        <v>10</v>
      </c>
      <c r="R127" s="58"/>
      <c r="S127" s="58">
        <f t="shared" si="854"/>
        <v>0</v>
      </c>
      <c r="T127" s="102"/>
      <c r="U127" s="64">
        <f t="shared" ref="U127:U128" si="960">SUM(T127)*K127</f>
        <v>0</v>
      </c>
      <c r="V127" s="102"/>
      <c r="W127" s="64">
        <f>SUM(V127)*J127*3</f>
        <v>0</v>
      </c>
      <c r="X127" s="58">
        <f>2/8*J127*AX127</f>
        <v>0</v>
      </c>
      <c r="Y127" s="58">
        <f>SUM(L127*5/100*J127)</f>
        <v>0.8</v>
      </c>
      <c r="Z127" s="102"/>
      <c r="AA127" s="64"/>
      <c r="AB127" s="102"/>
      <c r="AC127" s="64">
        <f t="shared" si="858"/>
        <v>0</v>
      </c>
      <c r="AD127" s="102"/>
      <c r="AE127" s="64">
        <f t="shared" ref="AE127:AE128" si="961">SUM(AD127*H127*(30+4))</f>
        <v>0</v>
      </c>
      <c r="AF127" s="102"/>
      <c r="AG127" s="64">
        <f t="shared" si="860"/>
        <v>0</v>
      </c>
      <c r="AH127" s="102"/>
      <c r="AI127" s="58">
        <f t="shared" si="861"/>
        <v>0</v>
      </c>
      <c r="AJ127" s="102"/>
      <c r="AK127" s="58">
        <f t="shared" ref="AK127:AK128" si="962">SUM(AJ127*H127*2/3)</f>
        <v>0</v>
      </c>
      <c r="AL127" s="102"/>
      <c r="AM127" s="64">
        <f>SUM(AL127*H127)</f>
        <v>0</v>
      </c>
      <c r="AN127" s="102"/>
      <c r="AO127" s="64">
        <f t="shared" si="864"/>
        <v>0</v>
      </c>
      <c r="AP127" s="102"/>
      <c r="AQ127" s="64">
        <f t="shared" ref="AQ127:AQ128" si="963">SUM(AP127*H127*2)</f>
        <v>0</v>
      </c>
      <c r="AR127" s="102"/>
      <c r="AS127" s="58">
        <f>SUM(J127*AR127*6)</f>
        <v>0</v>
      </c>
      <c r="AT127" s="97"/>
      <c r="AU127" s="58">
        <f>AT127*H127/3</f>
        <v>0</v>
      </c>
      <c r="AV127" s="102"/>
      <c r="AW127" s="58">
        <f>SUM(AV127*H127/3)</f>
        <v>0</v>
      </c>
      <c r="AX127" s="97"/>
      <c r="AY127" s="58">
        <f>AX127*J127*8/2</f>
        <v>0</v>
      </c>
      <c r="AZ127" s="102"/>
      <c r="BA127" s="58">
        <f t="shared" ref="BA127:BA128" si="964">SUM(AZ127*K127*5*6)</f>
        <v>0</v>
      </c>
      <c r="BB127" s="102"/>
      <c r="BC127" s="64">
        <f t="shared" ref="BC127:BC128" si="965">SUM(BB127*K127*4*6)</f>
        <v>0</v>
      </c>
      <c r="BD127" s="97"/>
      <c r="BE127" s="58"/>
      <c r="BF127" s="58"/>
      <c r="BG127" s="58">
        <f t="shared" si="872"/>
        <v>16.8</v>
      </c>
      <c r="BH127" s="58">
        <f t="shared" si="873"/>
        <v>16</v>
      </c>
      <c r="BI127" s="39"/>
      <c r="BJ127" s="39"/>
      <c r="BK127" s="39"/>
      <c r="BL127" s="39"/>
      <c r="BM127" s="113"/>
      <c r="BN127" s="56"/>
      <c r="BO127" s="58"/>
      <c r="BP127" s="58"/>
      <c r="BQ127" s="58"/>
      <c r="BR127" s="68"/>
      <c r="BS127" s="59"/>
      <c r="BT127" s="59"/>
      <c r="BU127" s="59"/>
      <c r="BV127" s="59"/>
      <c r="BW127" s="59"/>
      <c r="BX127" s="52"/>
      <c r="BY127" s="62">
        <f t="shared" ref="BY127" si="966">SUM(BZ127+CB127+CF127+CH127+DD127*2)</f>
        <v>0</v>
      </c>
      <c r="BZ127" s="51"/>
      <c r="CA127" s="56"/>
      <c r="CB127" s="55"/>
      <c r="CC127" s="56"/>
      <c r="CD127" s="55"/>
      <c r="CE127" s="56"/>
      <c r="CF127" s="55"/>
      <c r="CG127" s="56"/>
      <c r="CH127" s="55"/>
      <c r="CI127" s="56"/>
      <c r="CJ127" s="56"/>
      <c r="CK127" s="56"/>
      <c r="CL127" s="55"/>
      <c r="CM127" s="56"/>
      <c r="CN127" s="55"/>
      <c r="CO127" s="56"/>
      <c r="CP127" s="55"/>
      <c r="CQ127" s="63"/>
      <c r="CR127" s="55"/>
      <c r="CS127" s="56"/>
      <c r="CT127" s="55"/>
      <c r="CU127" s="56"/>
      <c r="CV127" s="55"/>
      <c r="CW127" s="56"/>
      <c r="CX127" s="55"/>
      <c r="CY127" s="56"/>
      <c r="CZ127" s="55"/>
      <c r="DA127" s="56"/>
      <c r="DB127" s="55"/>
      <c r="DC127" s="56"/>
      <c r="DD127" s="55"/>
      <c r="DE127" s="56"/>
      <c r="DF127" s="55"/>
      <c r="DG127" s="56"/>
      <c r="DH127" s="55"/>
      <c r="DI127" s="56"/>
      <c r="DJ127" s="55"/>
      <c r="DK127" s="56"/>
      <c r="DL127" s="55"/>
      <c r="DM127" s="56"/>
      <c r="DN127" s="55"/>
      <c r="DO127" s="56"/>
      <c r="DP127" s="55"/>
      <c r="DQ127" s="56"/>
      <c r="DR127" s="56"/>
      <c r="DS127" s="84">
        <f t="shared" si="891"/>
        <v>0</v>
      </c>
      <c r="DT127" s="84">
        <f t="shared" si="892"/>
        <v>0</v>
      </c>
      <c r="DU127" s="39"/>
      <c r="DV127" s="39"/>
      <c r="DW127" s="39"/>
      <c r="DX127" s="39"/>
      <c r="DY127" s="113"/>
      <c r="DZ127" s="56"/>
      <c r="EA127" s="58"/>
      <c r="EB127" s="58"/>
      <c r="EC127" s="58"/>
      <c r="ED127" s="68"/>
      <c r="EE127" s="59"/>
      <c r="EF127" s="59"/>
      <c r="EG127" s="59"/>
      <c r="EH127" s="59"/>
      <c r="EI127" s="59"/>
      <c r="EJ127" s="52">
        <f t="shared" si="893"/>
        <v>16</v>
      </c>
      <c r="EK127" s="62">
        <f t="shared" si="894"/>
        <v>16</v>
      </c>
      <c r="EL127" s="51">
        <f t="shared" si="895"/>
        <v>6</v>
      </c>
      <c r="EM127" s="56">
        <f t="shared" si="896"/>
        <v>6</v>
      </c>
      <c r="EN127" s="55">
        <f t="shared" si="897"/>
        <v>10</v>
      </c>
      <c r="EO127" s="56">
        <f t="shared" si="898"/>
        <v>10</v>
      </c>
      <c r="EP127" s="55">
        <f t="shared" si="899"/>
        <v>0</v>
      </c>
      <c r="EQ127" s="56">
        <f t="shared" si="900"/>
        <v>0</v>
      </c>
      <c r="ER127" s="55">
        <f t="shared" si="901"/>
        <v>0</v>
      </c>
      <c r="ES127" s="56">
        <f t="shared" si="902"/>
        <v>0</v>
      </c>
      <c r="ET127" s="55">
        <f t="shared" si="903"/>
        <v>0</v>
      </c>
      <c r="EU127" s="56">
        <f t="shared" si="904"/>
        <v>0</v>
      </c>
      <c r="EV127" s="56">
        <f t="shared" si="905"/>
        <v>0</v>
      </c>
      <c r="EW127" s="56">
        <f t="shared" si="906"/>
        <v>0.8</v>
      </c>
      <c r="EX127" s="55">
        <f t="shared" si="907"/>
        <v>0</v>
      </c>
      <c r="EY127" s="56">
        <f t="shared" si="908"/>
        <v>0</v>
      </c>
      <c r="EZ127" s="55">
        <f t="shared" si="909"/>
        <v>0</v>
      </c>
      <c r="FA127" s="56">
        <f t="shared" si="910"/>
        <v>0</v>
      </c>
      <c r="FB127" s="55">
        <f t="shared" si="911"/>
        <v>0</v>
      </c>
      <c r="FC127" s="63">
        <f t="shared" si="912"/>
        <v>0</v>
      </c>
      <c r="FD127" s="55">
        <f t="shared" si="913"/>
        <v>0</v>
      </c>
      <c r="FE127" s="56">
        <f t="shared" si="914"/>
        <v>0</v>
      </c>
      <c r="FF127" s="55">
        <f t="shared" si="915"/>
        <v>0</v>
      </c>
      <c r="FG127" s="56">
        <f t="shared" si="916"/>
        <v>0</v>
      </c>
      <c r="FH127" s="55">
        <f t="shared" si="917"/>
        <v>0</v>
      </c>
      <c r="FI127" s="56">
        <f t="shared" si="918"/>
        <v>0</v>
      </c>
      <c r="FJ127" s="55">
        <f t="shared" si="919"/>
        <v>0</v>
      </c>
      <c r="FK127" s="56">
        <f t="shared" si="920"/>
        <v>0</v>
      </c>
      <c r="FL127" s="55">
        <f t="shared" si="921"/>
        <v>0</v>
      </c>
      <c r="FM127" s="56">
        <f t="shared" si="922"/>
        <v>0</v>
      </c>
      <c r="FN127" s="55">
        <f t="shared" si="923"/>
        <v>0</v>
      </c>
      <c r="FO127" s="56">
        <f t="shared" si="924"/>
        <v>0</v>
      </c>
      <c r="FP127" s="55">
        <f t="shared" si="925"/>
        <v>0</v>
      </c>
      <c r="FQ127" s="56">
        <f t="shared" si="926"/>
        <v>0</v>
      </c>
      <c r="FR127" s="55"/>
      <c r="FS127" s="56">
        <f t="shared" si="927"/>
        <v>0</v>
      </c>
      <c r="FT127" s="55">
        <f t="shared" si="928"/>
        <v>0</v>
      </c>
      <c r="FU127" s="56">
        <f t="shared" si="929"/>
        <v>0</v>
      </c>
      <c r="FV127" s="55">
        <f t="shared" si="930"/>
        <v>0</v>
      </c>
      <c r="FW127" s="56">
        <f t="shared" si="931"/>
        <v>0</v>
      </c>
      <c r="FX127" s="55">
        <f t="shared" si="932"/>
        <v>0</v>
      </c>
      <c r="FY127" s="56">
        <f t="shared" si="933"/>
        <v>0</v>
      </c>
      <c r="FZ127" s="55">
        <f t="shared" si="934"/>
        <v>0</v>
      </c>
      <c r="GA127" s="56">
        <f t="shared" si="935"/>
        <v>0</v>
      </c>
      <c r="GB127" s="55">
        <f t="shared" si="936"/>
        <v>0</v>
      </c>
      <c r="GC127" s="56">
        <f t="shared" si="937"/>
        <v>0</v>
      </c>
      <c r="GD127" s="56">
        <f t="shared" si="938"/>
        <v>0</v>
      </c>
      <c r="GE127" s="84">
        <f t="shared" si="939"/>
        <v>16.8</v>
      </c>
      <c r="GF127" s="84">
        <f t="shared" si="940"/>
        <v>16</v>
      </c>
      <c r="GG127" s="39"/>
      <c r="GH127" s="39"/>
      <c r="GI127" s="39"/>
      <c r="GJ127" s="39"/>
      <c r="GL127" s="8"/>
      <c r="GM127" s="8"/>
      <c r="GN127" s="19"/>
      <c r="GO127" s="9"/>
      <c r="GP127" s="23"/>
      <c r="GQ127" s="4"/>
      <c r="GR127" s="34"/>
    </row>
    <row r="128" spans="1:200" ht="24.95" hidden="1" customHeight="1" x14ac:dyDescent="0.3">
      <c r="A128" s="113"/>
      <c r="B128" s="47" t="s">
        <v>133</v>
      </c>
      <c r="C128" s="57" t="s">
        <v>158</v>
      </c>
      <c r="D128" s="57" t="s">
        <v>80</v>
      </c>
      <c r="E128" s="57" t="s">
        <v>156</v>
      </c>
      <c r="F128" s="48" t="s">
        <v>159</v>
      </c>
      <c r="G128" s="57">
        <v>1</v>
      </c>
      <c r="H128" s="48">
        <v>25</v>
      </c>
      <c r="I128" s="48"/>
      <c r="J128" s="48">
        <v>1</v>
      </c>
      <c r="K128" s="48">
        <f t="shared" si="941"/>
        <v>2</v>
      </c>
      <c r="L128" s="48">
        <v>16</v>
      </c>
      <c r="M128" s="101">
        <f t="shared" si="851"/>
        <v>16</v>
      </c>
      <c r="N128" s="48">
        <v>6</v>
      </c>
      <c r="O128" s="58">
        <f t="shared" si="852"/>
        <v>0</v>
      </c>
      <c r="P128" s="58">
        <v>10</v>
      </c>
      <c r="Q128" s="58">
        <f t="shared" si="853"/>
        <v>10</v>
      </c>
      <c r="R128" s="58"/>
      <c r="S128" s="58">
        <f t="shared" si="854"/>
        <v>0</v>
      </c>
      <c r="T128" s="102"/>
      <c r="U128" s="64">
        <f t="shared" si="960"/>
        <v>0</v>
      </c>
      <c r="V128" s="102"/>
      <c r="W128" s="64">
        <f>SUM(V128)*J128*3</f>
        <v>0</v>
      </c>
      <c r="X128" s="58">
        <f>2/8*J128*AX128</f>
        <v>0</v>
      </c>
      <c r="Y128" s="58">
        <f>SUM(L128*5/100*J128)</f>
        <v>0.8</v>
      </c>
      <c r="Z128" s="102"/>
      <c r="AA128" s="64"/>
      <c r="AB128" s="102"/>
      <c r="AC128" s="64">
        <f t="shared" si="858"/>
        <v>0</v>
      </c>
      <c r="AD128" s="102"/>
      <c r="AE128" s="64">
        <f t="shared" si="961"/>
        <v>0</v>
      </c>
      <c r="AF128" s="102"/>
      <c r="AG128" s="64">
        <f t="shared" si="860"/>
        <v>0</v>
      </c>
      <c r="AH128" s="102"/>
      <c r="AI128" s="58">
        <f t="shared" si="861"/>
        <v>0</v>
      </c>
      <c r="AJ128" s="102"/>
      <c r="AK128" s="58">
        <f t="shared" si="962"/>
        <v>0</v>
      </c>
      <c r="AL128" s="102"/>
      <c r="AM128" s="64">
        <f>SUM(AL128*H128)</f>
        <v>0</v>
      </c>
      <c r="AN128" s="102"/>
      <c r="AO128" s="64">
        <f t="shared" si="864"/>
        <v>0</v>
      </c>
      <c r="AP128" s="102"/>
      <c r="AQ128" s="64">
        <f t="shared" si="963"/>
        <v>0</v>
      </c>
      <c r="AR128" s="102"/>
      <c r="AS128" s="58">
        <f>SUM(J128*AR128*6)</f>
        <v>0</v>
      </c>
      <c r="AT128" s="97"/>
      <c r="AU128" s="58">
        <f>AT128*H128/3</f>
        <v>0</v>
      </c>
      <c r="AV128" s="102"/>
      <c r="AW128" s="58">
        <f>SUM(AV128*H128/3)</f>
        <v>0</v>
      </c>
      <c r="AX128" s="97"/>
      <c r="AY128" s="58">
        <f>AX128*J128*8/2</f>
        <v>0</v>
      </c>
      <c r="AZ128" s="102"/>
      <c r="BA128" s="58">
        <f t="shared" si="964"/>
        <v>0</v>
      </c>
      <c r="BB128" s="102"/>
      <c r="BC128" s="64">
        <f t="shared" si="965"/>
        <v>0</v>
      </c>
      <c r="BD128" s="97"/>
      <c r="BE128" s="58"/>
      <c r="BF128" s="58"/>
      <c r="BG128" s="58">
        <f t="shared" si="872"/>
        <v>10.8</v>
      </c>
      <c r="BH128" s="58">
        <f t="shared" si="873"/>
        <v>10</v>
      </c>
      <c r="BI128" s="39"/>
      <c r="BJ128" s="39"/>
      <c r="BK128" s="39"/>
      <c r="BL128" s="39"/>
      <c r="BM128" s="113"/>
      <c r="BN128" s="56"/>
      <c r="BO128" s="58"/>
      <c r="BP128" s="58"/>
      <c r="BQ128" s="58"/>
      <c r="BR128" s="68"/>
      <c r="BS128" s="59"/>
      <c r="BT128" s="59"/>
      <c r="BU128" s="59"/>
      <c r="BV128" s="59"/>
      <c r="BW128" s="59"/>
      <c r="BX128" s="52"/>
      <c r="BY128" s="62"/>
      <c r="BZ128" s="51"/>
      <c r="CA128" s="56"/>
      <c r="CB128" s="55"/>
      <c r="CC128" s="56"/>
      <c r="CD128" s="55"/>
      <c r="CE128" s="56"/>
      <c r="CF128" s="55"/>
      <c r="CG128" s="56"/>
      <c r="CH128" s="55"/>
      <c r="CI128" s="56"/>
      <c r="CJ128" s="56"/>
      <c r="CK128" s="56"/>
      <c r="CL128" s="55"/>
      <c r="CM128" s="56"/>
      <c r="CN128" s="55"/>
      <c r="CO128" s="56"/>
      <c r="CP128" s="55"/>
      <c r="CQ128" s="63"/>
      <c r="CR128" s="55"/>
      <c r="CS128" s="56"/>
      <c r="CT128" s="55"/>
      <c r="CU128" s="56"/>
      <c r="CV128" s="55"/>
      <c r="CW128" s="56"/>
      <c r="CX128" s="55"/>
      <c r="CY128" s="56"/>
      <c r="CZ128" s="55"/>
      <c r="DA128" s="56"/>
      <c r="DB128" s="55"/>
      <c r="DC128" s="56"/>
      <c r="DD128" s="55"/>
      <c r="DE128" s="56"/>
      <c r="DF128" s="55"/>
      <c r="DG128" s="56"/>
      <c r="DH128" s="55"/>
      <c r="DI128" s="56"/>
      <c r="DJ128" s="55"/>
      <c r="DK128" s="56"/>
      <c r="DL128" s="55"/>
      <c r="DM128" s="56"/>
      <c r="DN128" s="55"/>
      <c r="DO128" s="56"/>
      <c r="DP128" s="55"/>
      <c r="DQ128" s="56"/>
      <c r="DR128" s="56"/>
      <c r="DS128" s="84">
        <f t="shared" si="891"/>
        <v>0</v>
      </c>
      <c r="DT128" s="84">
        <f t="shared" si="892"/>
        <v>0</v>
      </c>
      <c r="DU128" s="39"/>
      <c r="DV128" s="39"/>
      <c r="DW128" s="39"/>
      <c r="DX128" s="39"/>
      <c r="DY128" s="113"/>
      <c r="DZ128" s="56"/>
      <c r="EA128" s="58"/>
      <c r="EB128" s="58"/>
      <c r="EC128" s="58"/>
      <c r="ED128" s="68"/>
      <c r="EE128" s="59"/>
      <c r="EF128" s="59"/>
      <c r="EG128" s="59"/>
      <c r="EH128" s="59"/>
      <c r="EI128" s="59"/>
      <c r="EJ128" s="52">
        <f t="shared" si="893"/>
        <v>16</v>
      </c>
      <c r="EK128" s="62">
        <f t="shared" si="894"/>
        <v>16</v>
      </c>
      <c r="EL128" s="51">
        <f t="shared" si="895"/>
        <v>6</v>
      </c>
      <c r="EM128" s="56">
        <f t="shared" si="896"/>
        <v>0</v>
      </c>
      <c r="EN128" s="55">
        <f t="shared" si="897"/>
        <v>10</v>
      </c>
      <c r="EO128" s="56">
        <f t="shared" si="898"/>
        <v>10</v>
      </c>
      <c r="EP128" s="55">
        <f t="shared" si="899"/>
        <v>0</v>
      </c>
      <c r="EQ128" s="56">
        <f t="shared" si="900"/>
        <v>0</v>
      </c>
      <c r="ER128" s="55">
        <f t="shared" si="901"/>
        <v>0</v>
      </c>
      <c r="ES128" s="56">
        <f t="shared" si="902"/>
        <v>0</v>
      </c>
      <c r="ET128" s="55">
        <f t="shared" si="903"/>
        <v>0</v>
      </c>
      <c r="EU128" s="56">
        <f t="shared" si="904"/>
        <v>0</v>
      </c>
      <c r="EV128" s="56">
        <f t="shared" si="905"/>
        <v>0</v>
      </c>
      <c r="EW128" s="56">
        <f t="shared" si="906"/>
        <v>0.8</v>
      </c>
      <c r="EX128" s="55">
        <f t="shared" si="907"/>
        <v>0</v>
      </c>
      <c r="EY128" s="56">
        <f t="shared" si="908"/>
        <v>0</v>
      </c>
      <c r="EZ128" s="55">
        <f t="shared" si="909"/>
        <v>0</v>
      </c>
      <c r="FA128" s="56">
        <f t="shared" si="910"/>
        <v>0</v>
      </c>
      <c r="FB128" s="55">
        <f t="shared" si="911"/>
        <v>0</v>
      </c>
      <c r="FC128" s="63">
        <f t="shared" si="912"/>
        <v>0</v>
      </c>
      <c r="FD128" s="55">
        <f t="shared" si="913"/>
        <v>0</v>
      </c>
      <c r="FE128" s="56">
        <f t="shared" si="914"/>
        <v>0</v>
      </c>
      <c r="FF128" s="55">
        <f t="shared" si="915"/>
        <v>0</v>
      </c>
      <c r="FG128" s="56">
        <f t="shared" si="916"/>
        <v>0</v>
      </c>
      <c r="FH128" s="55">
        <f t="shared" si="917"/>
        <v>0</v>
      </c>
      <c r="FI128" s="56">
        <f t="shared" si="918"/>
        <v>0</v>
      </c>
      <c r="FJ128" s="55">
        <f t="shared" si="919"/>
        <v>0</v>
      </c>
      <c r="FK128" s="56">
        <f t="shared" si="920"/>
        <v>0</v>
      </c>
      <c r="FL128" s="55">
        <f t="shared" si="921"/>
        <v>0</v>
      </c>
      <c r="FM128" s="56">
        <f t="shared" si="922"/>
        <v>0</v>
      </c>
      <c r="FN128" s="55">
        <f t="shared" si="923"/>
        <v>0</v>
      </c>
      <c r="FO128" s="56">
        <f t="shared" si="924"/>
        <v>0</v>
      </c>
      <c r="FP128" s="55">
        <f t="shared" si="925"/>
        <v>0</v>
      </c>
      <c r="FQ128" s="56">
        <f t="shared" si="926"/>
        <v>0</v>
      </c>
      <c r="FR128" s="55"/>
      <c r="FS128" s="56">
        <f t="shared" si="927"/>
        <v>0</v>
      </c>
      <c r="FT128" s="55">
        <f t="shared" si="928"/>
        <v>0</v>
      </c>
      <c r="FU128" s="56">
        <f t="shared" si="929"/>
        <v>0</v>
      </c>
      <c r="FV128" s="55">
        <f t="shared" si="930"/>
        <v>0</v>
      </c>
      <c r="FW128" s="56">
        <f t="shared" si="931"/>
        <v>0</v>
      </c>
      <c r="FX128" s="55">
        <f t="shared" si="932"/>
        <v>0</v>
      </c>
      <c r="FY128" s="56">
        <f t="shared" si="933"/>
        <v>0</v>
      </c>
      <c r="FZ128" s="55">
        <f t="shared" si="934"/>
        <v>0</v>
      </c>
      <c r="GA128" s="56">
        <f t="shared" si="935"/>
        <v>0</v>
      </c>
      <c r="GB128" s="55">
        <f t="shared" si="936"/>
        <v>0</v>
      </c>
      <c r="GC128" s="56">
        <f t="shared" si="937"/>
        <v>0</v>
      </c>
      <c r="GD128" s="56">
        <f t="shared" si="938"/>
        <v>0</v>
      </c>
      <c r="GE128" s="84">
        <f t="shared" si="939"/>
        <v>10.8</v>
      </c>
      <c r="GF128" s="84">
        <f t="shared" si="940"/>
        <v>10</v>
      </c>
      <c r="GG128" s="39"/>
      <c r="GH128" s="39"/>
      <c r="GI128" s="39"/>
      <c r="GJ128" s="39"/>
      <c r="GL128" s="8"/>
      <c r="GM128" s="8"/>
      <c r="GN128" s="19"/>
      <c r="GO128" s="9"/>
      <c r="GP128" s="23"/>
      <c r="GQ128" s="4"/>
      <c r="GR128" s="34"/>
    </row>
    <row r="129" spans="1:200" ht="24.95" hidden="1" customHeight="1" x14ac:dyDescent="0.3">
      <c r="A129" s="113"/>
      <c r="B129" s="47" t="s">
        <v>90</v>
      </c>
      <c r="C129" s="57" t="s">
        <v>91</v>
      </c>
      <c r="D129" s="57" t="s">
        <v>80</v>
      </c>
      <c r="E129" s="57" t="s">
        <v>105</v>
      </c>
      <c r="F129" s="48" t="s">
        <v>116</v>
      </c>
      <c r="G129" s="48">
        <v>3</v>
      </c>
      <c r="H129" s="48">
        <v>87</v>
      </c>
      <c r="I129" s="48"/>
      <c r="J129" s="48"/>
      <c r="K129" s="57">
        <f>SUM(J129)*2</f>
        <v>0</v>
      </c>
      <c r="L129" s="48">
        <v>50</v>
      </c>
      <c r="M129" s="93">
        <f>SUM(N129+P129+R129+T129+V129)</f>
        <v>50</v>
      </c>
      <c r="N129" s="94">
        <v>30</v>
      </c>
      <c r="O129" s="58">
        <f>SUM(N129)*I129</f>
        <v>0</v>
      </c>
      <c r="P129" s="97"/>
      <c r="Q129" s="58">
        <f>SUM(P129)*J129</f>
        <v>0</v>
      </c>
      <c r="R129" s="97">
        <v>20</v>
      </c>
      <c r="S129" s="58">
        <f>SUM(R129)*J129</f>
        <v>0</v>
      </c>
      <c r="T129" s="97"/>
      <c r="U129" s="58">
        <f>SUM(T129)*K129</f>
        <v>0</v>
      </c>
      <c r="V129" s="97"/>
      <c r="W129" s="58">
        <f>SUM(V129)*J129*5</f>
        <v>0</v>
      </c>
      <c r="X129" s="58">
        <f>SUM(J129*AX129*2+K129*AZ129*2)</f>
        <v>0</v>
      </c>
      <c r="Y129" s="58">
        <f t="shared" ref="Y129" si="967">SUM(L129*5/100*J129)</f>
        <v>0</v>
      </c>
      <c r="Z129" s="97"/>
      <c r="AA129" s="58"/>
      <c r="AB129" s="97"/>
      <c r="AC129" s="58">
        <f>SUM(AB129)*3*H129/5</f>
        <v>0</v>
      </c>
      <c r="AD129" s="97"/>
      <c r="AE129" s="99">
        <f>SUM(AD129*H129*(30+4))</f>
        <v>0</v>
      </c>
      <c r="AF129" s="97"/>
      <c r="AG129" s="58">
        <f>SUM(AF129*H129*3)</f>
        <v>0</v>
      </c>
      <c r="AH129" s="97"/>
      <c r="AI129" s="58">
        <f>SUM(AH129*H129/3)</f>
        <v>0</v>
      </c>
      <c r="AJ129" s="97"/>
      <c r="AK129" s="58">
        <f>SUM(AJ129*H129*2/3)</f>
        <v>0</v>
      </c>
      <c r="AL129" s="97">
        <v>1</v>
      </c>
      <c r="AM129" s="58">
        <f>SUM(AL129*H129*2)</f>
        <v>174</v>
      </c>
      <c r="AN129" s="97"/>
      <c r="AO129" s="58">
        <f>SUM(AN129*J129*2)</f>
        <v>0</v>
      </c>
      <c r="AP129" s="97"/>
      <c r="AQ129" s="58">
        <f>SUM(AP129*H129*2)</f>
        <v>0</v>
      </c>
      <c r="AR129" s="97"/>
      <c r="AS129" s="58">
        <f>SUM(J129*AR129*6)</f>
        <v>0</v>
      </c>
      <c r="AT129" s="97"/>
      <c r="AU129" s="58">
        <f t="shared" ref="AU129:AU130" si="968">AT129*H129/3</f>
        <v>0</v>
      </c>
      <c r="AV129" s="97"/>
      <c r="AW129" s="58">
        <f>SUM(AV129*H129/3)</f>
        <v>0</v>
      </c>
      <c r="AX129" s="97">
        <v>1</v>
      </c>
      <c r="AY129" s="58">
        <f>SUM(J129*AX129*8)</f>
        <v>0</v>
      </c>
      <c r="AZ129" s="97"/>
      <c r="BA129" s="58">
        <f>SUM(AZ129*K129*5*6)</f>
        <v>0</v>
      </c>
      <c r="BB129" s="97"/>
      <c r="BC129" s="58">
        <f>SUM(BB129*K129*4*6)</f>
        <v>0</v>
      </c>
      <c r="BD129" s="97"/>
      <c r="BE129" s="58"/>
      <c r="BF129" s="58"/>
      <c r="BG129" s="58">
        <f t="shared" si="872"/>
        <v>174</v>
      </c>
      <c r="BH129" s="58">
        <f t="shared" si="873"/>
        <v>0</v>
      </c>
      <c r="BI129" s="39"/>
      <c r="BJ129" s="39"/>
      <c r="BK129" s="39"/>
      <c r="BL129" s="39"/>
      <c r="BM129" s="113"/>
      <c r="BN129" s="56"/>
      <c r="BO129" s="58"/>
      <c r="BP129" s="58"/>
      <c r="BQ129" s="58"/>
      <c r="BR129" s="68"/>
      <c r="BS129" s="59"/>
      <c r="BT129" s="59"/>
      <c r="BU129" s="59"/>
      <c r="BV129" s="59"/>
      <c r="BW129" s="59"/>
      <c r="BX129" s="52"/>
      <c r="BY129" s="62"/>
      <c r="BZ129" s="51"/>
      <c r="CA129" s="56"/>
      <c r="CB129" s="55"/>
      <c r="CC129" s="56"/>
      <c r="CD129" s="55"/>
      <c r="CE129" s="56"/>
      <c r="CF129" s="55"/>
      <c r="CG129" s="56"/>
      <c r="CH129" s="55"/>
      <c r="CI129" s="56"/>
      <c r="CJ129" s="56"/>
      <c r="CK129" s="56"/>
      <c r="CL129" s="55"/>
      <c r="CM129" s="56"/>
      <c r="CN129" s="55"/>
      <c r="CO129" s="56"/>
      <c r="CP129" s="55"/>
      <c r="CQ129" s="63"/>
      <c r="CR129" s="55"/>
      <c r="CS129" s="56"/>
      <c r="CT129" s="55"/>
      <c r="CU129" s="56"/>
      <c r="CV129" s="55"/>
      <c r="CW129" s="56"/>
      <c r="CX129" s="55"/>
      <c r="CY129" s="56"/>
      <c r="CZ129" s="55"/>
      <c r="DA129" s="56"/>
      <c r="DB129" s="55"/>
      <c r="DC129" s="56"/>
      <c r="DD129" s="55"/>
      <c r="DE129" s="56"/>
      <c r="DF129" s="55"/>
      <c r="DG129" s="56"/>
      <c r="DH129" s="55"/>
      <c r="DI129" s="56"/>
      <c r="DJ129" s="55"/>
      <c r="DK129" s="56"/>
      <c r="DL129" s="55"/>
      <c r="DM129" s="56"/>
      <c r="DN129" s="55"/>
      <c r="DO129" s="56"/>
      <c r="DP129" s="55"/>
      <c r="DQ129" s="56"/>
      <c r="DR129" s="56"/>
      <c r="DS129" s="84">
        <f t="shared" si="891"/>
        <v>0</v>
      </c>
      <c r="DT129" s="84">
        <f t="shared" si="892"/>
        <v>0</v>
      </c>
      <c r="DU129" s="39"/>
      <c r="DV129" s="39"/>
      <c r="DW129" s="39"/>
      <c r="DX129" s="39"/>
      <c r="DY129" s="113"/>
      <c r="DZ129" s="56"/>
      <c r="EA129" s="58"/>
      <c r="EB129" s="58"/>
      <c r="EC129" s="58"/>
      <c r="ED129" s="68"/>
      <c r="EE129" s="59"/>
      <c r="EF129" s="59"/>
      <c r="EG129" s="59"/>
      <c r="EH129" s="59"/>
      <c r="EI129" s="59"/>
      <c r="EJ129" s="52">
        <f t="shared" si="893"/>
        <v>50</v>
      </c>
      <c r="EK129" s="62">
        <f t="shared" si="894"/>
        <v>50</v>
      </c>
      <c r="EL129" s="51">
        <f t="shared" si="895"/>
        <v>30</v>
      </c>
      <c r="EM129" s="56">
        <f t="shared" si="896"/>
        <v>0</v>
      </c>
      <c r="EN129" s="55">
        <f t="shared" si="897"/>
        <v>0</v>
      </c>
      <c r="EO129" s="56">
        <f t="shared" si="898"/>
        <v>0</v>
      </c>
      <c r="EP129" s="55">
        <f t="shared" si="899"/>
        <v>20</v>
      </c>
      <c r="EQ129" s="56">
        <f t="shared" si="900"/>
        <v>0</v>
      </c>
      <c r="ER129" s="55">
        <f t="shared" si="901"/>
        <v>0</v>
      </c>
      <c r="ES129" s="56">
        <f t="shared" si="902"/>
        <v>0</v>
      </c>
      <c r="ET129" s="55">
        <f t="shared" si="903"/>
        <v>0</v>
      </c>
      <c r="EU129" s="56">
        <f t="shared" si="904"/>
        <v>0</v>
      </c>
      <c r="EV129" s="56">
        <f t="shared" si="905"/>
        <v>0</v>
      </c>
      <c r="EW129" s="56">
        <f t="shared" si="906"/>
        <v>0</v>
      </c>
      <c r="EX129" s="55">
        <f t="shared" si="907"/>
        <v>0</v>
      </c>
      <c r="EY129" s="56">
        <f t="shared" si="908"/>
        <v>0</v>
      </c>
      <c r="EZ129" s="55">
        <f t="shared" si="909"/>
        <v>0</v>
      </c>
      <c r="FA129" s="56">
        <f t="shared" si="910"/>
        <v>0</v>
      </c>
      <c r="FB129" s="55">
        <f t="shared" si="911"/>
        <v>0</v>
      </c>
      <c r="FC129" s="63">
        <f t="shared" si="912"/>
        <v>0</v>
      </c>
      <c r="FD129" s="55">
        <f t="shared" si="913"/>
        <v>0</v>
      </c>
      <c r="FE129" s="56">
        <f t="shared" si="914"/>
        <v>0</v>
      </c>
      <c r="FF129" s="55">
        <f t="shared" si="915"/>
        <v>0</v>
      </c>
      <c r="FG129" s="56">
        <f t="shared" si="916"/>
        <v>0</v>
      </c>
      <c r="FH129" s="55">
        <f t="shared" si="917"/>
        <v>0</v>
      </c>
      <c r="FI129" s="56">
        <f t="shared" si="918"/>
        <v>0</v>
      </c>
      <c r="FJ129" s="55">
        <f t="shared" si="919"/>
        <v>1</v>
      </c>
      <c r="FK129" s="56">
        <f t="shared" si="920"/>
        <v>174</v>
      </c>
      <c r="FL129" s="55">
        <f t="shared" si="921"/>
        <v>0</v>
      </c>
      <c r="FM129" s="56">
        <f t="shared" si="922"/>
        <v>0</v>
      </c>
      <c r="FN129" s="55">
        <f t="shared" si="923"/>
        <v>0</v>
      </c>
      <c r="FO129" s="56">
        <f t="shared" si="924"/>
        <v>0</v>
      </c>
      <c r="FP129" s="55">
        <f t="shared" si="925"/>
        <v>0</v>
      </c>
      <c r="FQ129" s="56">
        <f t="shared" si="926"/>
        <v>0</v>
      </c>
      <c r="FR129" s="55"/>
      <c r="FS129" s="56">
        <f t="shared" si="927"/>
        <v>0</v>
      </c>
      <c r="FT129" s="55">
        <f t="shared" si="928"/>
        <v>0</v>
      </c>
      <c r="FU129" s="56">
        <f t="shared" si="929"/>
        <v>0</v>
      </c>
      <c r="FV129" s="55">
        <f t="shared" si="930"/>
        <v>1</v>
      </c>
      <c r="FW129" s="56">
        <f t="shared" si="931"/>
        <v>0</v>
      </c>
      <c r="FX129" s="55">
        <f t="shared" si="932"/>
        <v>0</v>
      </c>
      <c r="FY129" s="56">
        <f t="shared" si="933"/>
        <v>0</v>
      </c>
      <c r="FZ129" s="55">
        <f t="shared" si="934"/>
        <v>0</v>
      </c>
      <c r="GA129" s="56">
        <f t="shared" si="935"/>
        <v>0</v>
      </c>
      <c r="GB129" s="55">
        <f t="shared" si="936"/>
        <v>0</v>
      </c>
      <c r="GC129" s="56">
        <f t="shared" si="937"/>
        <v>0</v>
      </c>
      <c r="GD129" s="56">
        <f t="shared" si="938"/>
        <v>0</v>
      </c>
      <c r="GE129" s="84">
        <f t="shared" si="939"/>
        <v>174</v>
      </c>
      <c r="GF129" s="84">
        <f t="shared" si="940"/>
        <v>0</v>
      </c>
      <c r="GG129" s="39"/>
      <c r="GH129" s="39"/>
      <c r="GI129" s="39"/>
      <c r="GJ129" s="39"/>
      <c r="GL129" s="8"/>
      <c r="GM129" s="8"/>
      <c r="GN129" s="19"/>
      <c r="GO129" s="9"/>
      <c r="GP129" s="23"/>
      <c r="GQ129" s="4"/>
      <c r="GR129" s="34"/>
    </row>
    <row r="130" spans="1:200" ht="24.95" hidden="1" customHeight="1" x14ac:dyDescent="0.3">
      <c r="A130" s="113"/>
      <c r="B130" s="47" t="s">
        <v>90</v>
      </c>
      <c r="C130" s="57" t="s">
        <v>91</v>
      </c>
      <c r="D130" s="57" t="s">
        <v>80</v>
      </c>
      <c r="E130" s="57" t="s">
        <v>105</v>
      </c>
      <c r="F130" s="48" t="s">
        <v>160</v>
      </c>
      <c r="G130" s="48">
        <v>3</v>
      </c>
      <c r="H130" s="48">
        <v>55</v>
      </c>
      <c r="I130" s="48"/>
      <c r="J130" s="48"/>
      <c r="K130" s="57">
        <f>SUM(J130)*2</f>
        <v>0</v>
      </c>
      <c r="L130" s="48">
        <v>50</v>
      </c>
      <c r="M130" s="93">
        <f>SUM(N130+P130+R130+T130+V130)</f>
        <v>50</v>
      </c>
      <c r="N130" s="94">
        <v>30</v>
      </c>
      <c r="O130" s="58">
        <f>SUM(N130)*I130</f>
        <v>0</v>
      </c>
      <c r="P130" s="97"/>
      <c r="Q130" s="58">
        <f>SUM(P130)*J130</f>
        <v>0</v>
      </c>
      <c r="R130" s="97">
        <v>20</v>
      </c>
      <c r="S130" s="58">
        <f>SUM(R130)*J130</f>
        <v>0</v>
      </c>
      <c r="T130" s="97"/>
      <c r="U130" s="58">
        <f>SUM(T130)*K130</f>
        <v>0</v>
      </c>
      <c r="V130" s="97"/>
      <c r="W130" s="58">
        <f>SUM(V130)*J130*5</f>
        <v>0</v>
      </c>
      <c r="X130" s="58">
        <f>SUM(J130*AX130*2+K130*AZ130*2)</f>
        <v>0</v>
      </c>
      <c r="Y130" s="58">
        <f t="shared" ref="Y130" si="969">SUM(L130*5/100*J130)</f>
        <v>0</v>
      </c>
      <c r="Z130" s="97"/>
      <c r="AA130" s="58"/>
      <c r="AB130" s="97"/>
      <c r="AC130" s="58">
        <f>SUM(AB130)*3*H130/5</f>
        <v>0</v>
      </c>
      <c r="AD130" s="97"/>
      <c r="AE130" s="99">
        <f>SUM(AD130*H130*(30+4))</f>
        <v>0</v>
      </c>
      <c r="AF130" s="97"/>
      <c r="AG130" s="58">
        <f>SUM(AF130*H130*3)</f>
        <v>0</v>
      </c>
      <c r="AH130" s="97"/>
      <c r="AI130" s="58">
        <f>SUM(AH130*H130/3)</f>
        <v>0</v>
      </c>
      <c r="AJ130" s="97"/>
      <c r="AK130" s="58">
        <f>SUM(AJ130*H130*2/3)</f>
        <v>0</v>
      </c>
      <c r="AL130" s="97">
        <v>1</v>
      </c>
      <c r="AM130" s="58">
        <f>SUM(AL130*H130*2)</f>
        <v>110</v>
      </c>
      <c r="AN130" s="97"/>
      <c r="AO130" s="58">
        <f>SUM(AN130*J130*2)</f>
        <v>0</v>
      </c>
      <c r="AP130" s="97"/>
      <c r="AQ130" s="58">
        <f>SUM(AP130*H130*2)</f>
        <v>0</v>
      </c>
      <c r="AR130" s="97"/>
      <c r="AS130" s="58">
        <f>SUM(J130*AR130*6)</f>
        <v>0</v>
      </c>
      <c r="AT130" s="97"/>
      <c r="AU130" s="58">
        <f t="shared" si="968"/>
        <v>0</v>
      </c>
      <c r="AV130" s="97"/>
      <c r="AW130" s="58">
        <f>SUM(AV130*H130/3)</f>
        <v>0</v>
      </c>
      <c r="AX130" s="97">
        <v>1</v>
      </c>
      <c r="AY130" s="58">
        <f>SUM(J130*AX130*8)</f>
        <v>0</v>
      </c>
      <c r="AZ130" s="97"/>
      <c r="BA130" s="58">
        <f>SUM(AZ130*K130*5*6)</f>
        <v>0</v>
      </c>
      <c r="BB130" s="97"/>
      <c r="BC130" s="58">
        <f>SUM(BB130*K130*4*6)</f>
        <v>0</v>
      </c>
      <c r="BD130" s="97"/>
      <c r="BE130" s="58"/>
      <c r="BF130" s="58"/>
      <c r="BG130" s="58">
        <f t="shared" si="872"/>
        <v>110</v>
      </c>
      <c r="BH130" s="58">
        <f t="shared" si="873"/>
        <v>0</v>
      </c>
      <c r="BI130" s="39"/>
      <c r="BJ130" s="39"/>
      <c r="BK130" s="39"/>
      <c r="BL130" s="39"/>
      <c r="BM130" s="113"/>
      <c r="BN130" s="56"/>
      <c r="BO130" s="58"/>
      <c r="BP130" s="58"/>
      <c r="BQ130" s="58"/>
      <c r="BR130" s="68"/>
      <c r="BS130" s="59"/>
      <c r="BT130" s="59"/>
      <c r="BU130" s="59"/>
      <c r="BV130" s="59"/>
      <c r="BW130" s="59"/>
      <c r="BX130" s="52"/>
      <c r="BY130" s="62"/>
      <c r="BZ130" s="51"/>
      <c r="CA130" s="56"/>
      <c r="CB130" s="55"/>
      <c r="CC130" s="56"/>
      <c r="CD130" s="55"/>
      <c r="CE130" s="56"/>
      <c r="CF130" s="55"/>
      <c r="CG130" s="56"/>
      <c r="CH130" s="55"/>
      <c r="CI130" s="56"/>
      <c r="CJ130" s="56"/>
      <c r="CK130" s="56"/>
      <c r="CL130" s="55"/>
      <c r="CM130" s="56"/>
      <c r="CN130" s="55"/>
      <c r="CO130" s="56"/>
      <c r="CP130" s="55"/>
      <c r="CQ130" s="63"/>
      <c r="CR130" s="55"/>
      <c r="CS130" s="56"/>
      <c r="CT130" s="55"/>
      <c r="CU130" s="56"/>
      <c r="CV130" s="55"/>
      <c r="CW130" s="56"/>
      <c r="CX130" s="55"/>
      <c r="CY130" s="56"/>
      <c r="CZ130" s="55"/>
      <c r="DA130" s="56"/>
      <c r="DB130" s="55"/>
      <c r="DC130" s="56"/>
      <c r="DD130" s="55"/>
      <c r="DE130" s="56"/>
      <c r="DF130" s="55"/>
      <c r="DG130" s="56"/>
      <c r="DH130" s="55"/>
      <c r="DI130" s="56"/>
      <c r="DJ130" s="55"/>
      <c r="DK130" s="56"/>
      <c r="DL130" s="55"/>
      <c r="DM130" s="56"/>
      <c r="DN130" s="55"/>
      <c r="DO130" s="56"/>
      <c r="DP130" s="55"/>
      <c r="DQ130" s="56"/>
      <c r="DR130" s="56"/>
      <c r="DS130" s="84">
        <f t="shared" si="891"/>
        <v>0</v>
      </c>
      <c r="DT130" s="84">
        <f t="shared" si="892"/>
        <v>0</v>
      </c>
      <c r="DU130" s="39"/>
      <c r="DV130" s="39"/>
      <c r="DW130" s="39"/>
      <c r="DX130" s="39"/>
      <c r="DY130" s="113"/>
      <c r="DZ130" s="56"/>
      <c r="EA130" s="58"/>
      <c r="EB130" s="58"/>
      <c r="EC130" s="58"/>
      <c r="ED130" s="68"/>
      <c r="EE130" s="59"/>
      <c r="EF130" s="59"/>
      <c r="EG130" s="59"/>
      <c r="EH130" s="59"/>
      <c r="EI130" s="59"/>
      <c r="EJ130" s="52">
        <f t="shared" si="893"/>
        <v>50</v>
      </c>
      <c r="EK130" s="62">
        <f t="shared" si="894"/>
        <v>50</v>
      </c>
      <c r="EL130" s="51">
        <f t="shared" si="895"/>
        <v>30</v>
      </c>
      <c r="EM130" s="56">
        <f t="shared" si="896"/>
        <v>0</v>
      </c>
      <c r="EN130" s="55">
        <f t="shared" si="897"/>
        <v>0</v>
      </c>
      <c r="EO130" s="56">
        <f t="shared" si="898"/>
        <v>0</v>
      </c>
      <c r="EP130" s="55">
        <f t="shared" si="899"/>
        <v>20</v>
      </c>
      <c r="EQ130" s="56">
        <f t="shared" si="900"/>
        <v>0</v>
      </c>
      <c r="ER130" s="55">
        <f t="shared" si="901"/>
        <v>0</v>
      </c>
      <c r="ES130" s="56">
        <f t="shared" si="902"/>
        <v>0</v>
      </c>
      <c r="ET130" s="55">
        <f t="shared" si="903"/>
        <v>0</v>
      </c>
      <c r="EU130" s="56">
        <f t="shared" si="904"/>
        <v>0</v>
      </c>
      <c r="EV130" s="56">
        <f t="shared" si="905"/>
        <v>0</v>
      </c>
      <c r="EW130" s="56">
        <f t="shared" si="906"/>
        <v>0</v>
      </c>
      <c r="EX130" s="55">
        <f t="shared" si="907"/>
        <v>0</v>
      </c>
      <c r="EY130" s="56">
        <f t="shared" si="908"/>
        <v>0</v>
      </c>
      <c r="EZ130" s="55">
        <f t="shared" si="909"/>
        <v>0</v>
      </c>
      <c r="FA130" s="56">
        <f t="shared" si="910"/>
        <v>0</v>
      </c>
      <c r="FB130" s="55">
        <f t="shared" si="911"/>
        <v>0</v>
      </c>
      <c r="FC130" s="63">
        <f t="shared" si="912"/>
        <v>0</v>
      </c>
      <c r="FD130" s="55">
        <f t="shared" si="913"/>
        <v>0</v>
      </c>
      <c r="FE130" s="56">
        <f t="shared" si="914"/>
        <v>0</v>
      </c>
      <c r="FF130" s="55">
        <f t="shared" si="915"/>
        <v>0</v>
      </c>
      <c r="FG130" s="56">
        <f t="shared" si="916"/>
        <v>0</v>
      </c>
      <c r="FH130" s="55">
        <f t="shared" si="917"/>
        <v>0</v>
      </c>
      <c r="FI130" s="56">
        <f t="shared" si="918"/>
        <v>0</v>
      </c>
      <c r="FJ130" s="55">
        <f t="shared" si="919"/>
        <v>1</v>
      </c>
      <c r="FK130" s="56">
        <f t="shared" si="920"/>
        <v>110</v>
      </c>
      <c r="FL130" s="55">
        <f t="shared" si="921"/>
        <v>0</v>
      </c>
      <c r="FM130" s="56">
        <f t="shared" si="922"/>
        <v>0</v>
      </c>
      <c r="FN130" s="55">
        <f t="shared" si="923"/>
        <v>0</v>
      </c>
      <c r="FO130" s="56">
        <f t="shared" si="924"/>
        <v>0</v>
      </c>
      <c r="FP130" s="55">
        <f t="shared" si="925"/>
        <v>0</v>
      </c>
      <c r="FQ130" s="56">
        <f t="shared" si="926"/>
        <v>0</v>
      </c>
      <c r="FR130" s="55"/>
      <c r="FS130" s="56">
        <f t="shared" si="927"/>
        <v>0</v>
      </c>
      <c r="FT130" s="55">
        <f t="shared" si="928"/>
        <v>0</v>
      </c>
      <c r="FU130" s="56">
        <f t="shared" si="929"/>
        <v>0</v>
      </c>
      <c r="FV130" s="55">
        <f t="shared" si="930"/>
        <v>1</v>
      </c>
      <c r="FW130" s="56">
        <f t="shared" si="931"/>
        <v>0</v>
      </c>
      <c r="FX130" s="55">
        <f t="shared" si="932"/>
        <v>0</v>
      </c>
      <c r="FY130" s="56">
        <f t="shared" si="933"/>
        <v>0</v>
      </c>
      <c r="FZ130" s="55">
        <f t="shared" si="934"/>
        <v>0</v>
      </c>
      <c r="GA130" s="56">
        <f t="shared" si="935"/>
        <v>0</v>
      </c>
      <c r="GB130" s="55">
        <f t="shared" si="936"/>
        <v>0</v>
      </c>
      <c r="GC130" s="56">
        <f t="shared" si="937"/>
        <v>0</v>
      </c>
      <c r="GD130" s="56">
        <f t="shared" si="938"/>
        <v>0</v>
      </c>
      <c r="GE130" s="84">
        <f t="shared" si="939"/>
        <v>110</v>
      </c>
      <c r="GF130" s="84">
        <f t="shared" si="940"/>
        <v>0</v>
      </c>
      <c r="GG130" s="39"/>
      <c r="GH130" s="39"/>
      <c r="GI130" s="39"/>
      <c r="GJ130" s="39"/>
      <c r="GL130" s="8"/>
      <c r="GM130" s="8"/>
      <c r="GN130" s="19"/>
      <c r="GO130" s="9"/>
      <c r="GP130" s="23"/>
      <c r="GQ130" s="4"/>
      <c r="GR130" s="34"/>
    </row>
    <row r="131" spans="1:200" ht="24.95" hidden="1" customHeight="1" x14ac:dyDescent="0.3">
      <c r="A131" s="113"/>
      <c r="B131" s="47" t="s">
        <v>90</v>
      </c>
      <c r="C131" s="48" t="s">
        <v>95</v>
      </c>
      <c r="D131" s="57" t="s">
        <v>80</v>
      </c>
      <c r="E131" s="57" t="s">
        <v>119</v>
      </c>
      <c r="F131" s="48" t="s">
        <v>161</v>
      </c>
      <c r="G131" s="57">
        <v>3</v>
      </c>
      <c r="H131" s="48">
        <v>12</v>
      </c>
      <c r="I131" s="48"/>
      <c r="J131" s="48"/>
      <c r="K131" s="48">
        <v>1</v>
      </c>
      <c r="L131" s="48">
        <v>50</v>
      </c>
      <c r="M131" s="93">
        <f>SUM(N131+P131+R131+T131+V131)</f>
        <v>50</v>
      </c>
      <c r="N131" s="94">
        <v>30</v>
      </c>
      <c r="O131" s="58">
        <f>SUM(N131)*I131</f>
        <v>0</v>
      </c>
      <c r="P131" s="97"/>
      <c r="Q131" s="58">
        <f>SUM(P131)*J131</f>
        <v>0</v>
      </c>
      <c r="R131" s="97">
        <v>20</v>
      </c>
      <c r="S131" s="58">
        <f>SUM(R131)*J131</f>
        <v>0</v>
      </c>
      <c r="T131" s="97"/>
      <c r="U131" s="58">
        <f>SUM(T131)*K131</f>
        <v>0</v>
      </c>
      <c r="V131" s="97"/>
      <c r="W131" s="58">
        <f>SUM(V131)*J131*5</f>
        <v>0</v>
      </c>
      <c r="X131" s="58">
        <f>SUM(J131*AX131*2+K131*AZ131*2)</f>
        <v>0</v>
      </c>
      <c r="Y131" s="58">
        <f t="shared" ref="Y131" si="970">SUM(L131*5/100*J131)</f>
        <v>0</v>
      </c>
      <c r="Z131" s="97"/>
      <c r="AA131" s="58"/>
      <c r="AB131" s="97"/>
      <c r="AC131" s="58">
        <f>SUM(AB131)*3*H131/5</f>
        <v>0</v>
      </c>
      <c r="AD131" s="97"/>
      <c r="AE131" s="99">
        <f>SUM(AD131*H131*(30+4))</f>
        <v>0</v>
      </c>
      <c r="AF131" s="97"/>
      <c r="AG131" s="58">
        <f>SUM(AF131*H131*3)</f>
        <v>0</v>
      </c>
      <c r="AH131" s="97"/>
      <c r="AI131" s="58">
        <f>SUM(AH131*H131/3)</f>
        <v>0</v>
      </c>
      <c r="AJ131" s="97"/>
      <c r="AK131" s="58">
        <f>SUM(AJ131*H131*2/3)</f>
        <v>0</v>
      </c>
      <c r="AL131" s="97">
        <v>1</v>
      </c>
      <c r="AM131" s="58">
        <f>SUM(AL131*H131*2)</f>
        <v>24</v>
      </c>
      <c r="AN131" s="97"/>
      <c r="AO131" s="58">
        <f>SUM(AN131*J131*2)</f>
        <v>0</v>
      </c>
      <c r="AP131" s="97"/>
      <c r="AQ131" s="58">
        <f>SUM(AP131*H131*2)</f>
        <v>0</v>
      </c>
      <c r="AR131" s="97"/>
      <c r="AS131" s="58">
        <f>SUM(J131*AR131*6)</f>
        <v>0</v>
      </c>
      <c r="AT131" s="97"/>
      <c r="AU131" s="58">
        <f>AT131*H131/3</f>
        <v>0</v>
      </c>
      <c r="AV131" s="97"/>
      <c r="AW131" s="58">
        <f>SUM(AV131*H131/3)</f>
        <v>0</v>
      </c>
      <c r="AX131" s="97">
        <v>1</v>
      </c>
      <c r="AY131" s="58">
        <v>0</v>
      </c>
      <c r="AZ131" s="97"/>
      <c r="BA131" s="58">
        <f>SUM(AZ131*K131*5*6)</f>
        <v>0</v>
      </c>
      <c r="BB131" s="97"/>
      <c r="BC131" s="58">
        <f>SUM(BB131*K131*4*6)</f>
        <v>0</v>
      </c>
      <c r="BD131" s="97"/>
      <c r="BE131" s="58"/>
      <c r="BF131" s="58"/>
      <c r="BG131" s="58">
        <f t="shared" si="872"/>
        <v>24</v>
      </c>
      <c r="BH131" s="58">
        <f t="shared" si="873"/>
        <v>0</v>
      </c>
      <c r="BI131" s="39"/>
      <c r="BJ131" s="39"/>
      <c r="BK131" s="39"/>
      <c r="BL131" s="39"/>
      <c r="BM131" s="113"/>
      <c r="BN131" s="56"/>
      <c r="BO131" s="64"/>
      <c r="BP131" s="64"/>
      <c r="BQ131" s="64"/>
      <c r="BR131" s="59"/>
      <c r="BS131" s="60"/>
      <c r="BT131" s="60"/>
      <c r="BU131" s="60"/>
      <c r="BV131" s="60"/>
      <c r="BW131" s="60"/>
      <c r="BX131" s="52"/>
      <c r="BY131" s="62">
        <f t="shared" ref="BY131:BY137" si="971">SUM(BZ131+CB131+CF131+CH131+DD131*2)</f>
        <v>0</v>
      </c>
      <c r="BZ131" s="51"/>
      <c r="CA131" s="56"/>
      <c r="CB131" s="55"/>
      <c r="CC131" s="56"/>
      <c r="CD131" s="55"/>
      <c r="CE131" s="56"/>
      <c r="CF131" s="55"/>
      <c r="CG131" s="56"/>
      <c r="CH131" s="55"/>
      <c r="CI131" s="56"/>
      <c r="CJ131" s="56"/>
      <c r="CK131" s="56"/>
      <c r="CL131" s="55"/>
      <c r="CM131" s="56"/>
      <c r="CN131" s="55"/>
      <c r="CO131" s="56"/>
      <c r="CP131" s="55"/>
      <c r="CQ131" s="63"/>
      <c r="CR131" s="55"/>
      <c r="CS131" s="56"/>
      <c r="CT131" s="55"/>
      <c r="CU131" s="56"/>
      <c r="CV131" s="55"/>
      <c r="CW131" s="56"/>
      <c r="CX131" s="55"/>
      <c r="CY131" s="56"/>
      <c r="CZ131" s="55"/>
      <c r="DA131" s="56"/>
      <c r="DB131" s="55"/>
      <c r="DC131" s="56"/>
      <c r="DD131" s="55"/>
      <c r="DE131" s="56"/>
      <c r="DF131" s="55"/>
      <c r="DG131" s="56"/>
      <c r="DH131" s="55"/>
      <c r="DI131" s="56"/>
      <c r="DJ131" s="55"/>
      <c r="DK131" s="56"/>
      <c r="DL131" s="55"/>
      <c r="DM131" s="56"/>
      <c r="DN131" s="55"/>
      <c r="DO131" s="56"/>
      <c r="DP131" s="55"/>
      <c r="DQ131" s="56"/>
      <c r="DR131" s="56"/>
      <c r="DS131" s="84">
        <f t="shared" si="891"/>
        <v>0</v>
      </c>
      <c r="DT131" s="84">
        <f t="shared" si="892"/>
        <v>0</v>
      </c>
      <c r="DU131" s="39"/>
      <c r="DV131" s="39"/>
      <c r="DW131" s="39"/>
      <c r="DX131" s="39"/>
      <c r="DY131" s="113"/>
      <c r="DZ131" s="56"/>
      <c r="EA131" s="64"/>
      <c r="EB131" s="64"/>
      <c r="EC131" s="64"/>
      <c r="ED131" s="59"/>
      <c r="EE131" s="60"/>
      <c r="EF131" s="60"/>
      <c r="EG131" s="60"/>
      <c r="EH131" s="60"/>
      <c r="EI131" s="60"/>
      <c r="EJ131" s="52">
        <f t="shared" si="893"/>
        <v>50</v>
      </c>
      <c r="EK131" s="62">
        <f t="shared" si="894"/>
        <v>50</v>
      </c>
      <c r="EL131" s="51">
        <f t="shared" si="895"/>
        <v>30</v>
      </c>
      <c r="EM131" s="56">
        <f t="shared" si="896"/>
        <v>0</v>
      </c>
      <c r="EN131" s="55">
        <f t="shared" si="897"/>
        <v>0</v>
      </c>
      <c r="EO131" s="56">
        <f t="shared" si="898"/>
        <v>0</v>
      </c>
      <c r="EP131" s="55">
        <f t="shared" si="899"/>
        <v>20</v>
      </c>
      <c r="EQ131" s="56">
        <f t="shared" si="900"/>
        <v>0</v>
      </c>
      <c r="ER131" s="55">
        <f t="shared" si="901"/>
        <v>0</v>
      </c>
      <c r="ES131" s="56">
        <f t="shared" si="902"/>
        <v>0</v>
      </c>
      <c r="ET131" s="55">
        <f t="shared" si="903"/>
        <v>0</v>
      </c>
      <c r="EU131" s="56">
        <f t="shared" si="904"/>
        <v>0</v>
      </c>
      <c r="EV131" s="56">
        <f t="shared" si="905"/>
        <v>0</v>
      </c>
      <c r="EW131" s="56">
        <f t="shared" si="906"/>
        <v>0</v>
      </c>
      <c r="EX131" s="55">
        <f t="shared" si="907"/>
        <v>0</v>
      </c>
      <c r="EY131" s="56">
        <f t="shared" si="908"/>
        <v>0</v>
      </c>
      <c r="EZ131" s="55">
        <f t="shared" si="909"/>
        <v>0</v>
      </c>
      <c r="FA131" s="56">
        <f t="shared" si="910"/>
        <v>0</v>
      </c>
      <c r="FB131" s="55">
        <f t="shared" si="911"/>
        <v>0</v>
      </c>
      <c r="FC131" s="63">
        <f t="shared" si="912"/>
        <v>0</v>
      </c>
      <c r="FD131" s="55">
        <f t="shared" si="913"/>
        <v>0</v>
      </c>
      <c r="FE131" s="56">
        <f t="shared" si="914"/>
        <v>0</v>
      </c>
      <c r="FF131" s="55">
        <f t="shared" si="915"/>
        <v>0</v>
      </c>
      <c r="FG131" s="56">
        <f t="shared" si="916"/>
        <v>0</v>
      </c>
      <c r="FH131" s="55">
        <f t="shared" si="917"/>
        <v>0</v>
      </c>
      <c r="FI131" s="56">
        <f t="shared" si="918"/>
        <v>0</v>
      </c>
      <c r="FJ131" s="55">
        <f t="shared" si="919"/>
        <v>1</v>
      </c>
      <c r="FK131" s="56">
        <f t="shared" si="920"/>
        <v>24</v>
      </c>
      <c r="FL131" s="55">
        <f t="shared" si="921"/>
        <v>0</v>
      </c>
      <c r="FM131" s="56">
        <f t="shared" si="922"/>
        <v>0</v>
      </c>
      <c r="FN131" s="55">
        <f t="shared" si="923"/>
        <v>0</v>
      </c>
      <c r="FO131" s="56">
        <f t="shared" si="924"/>
        <v>0</v>
      </c>
      <c r="FP131" s="55">
        <f t="shared" si="925"/>
        <v>0</v>
      </c>
      <c r="FQ131" s="56">
        <f t="shared" si="926"/>
        <v>0</v>
      </c>
      <c r="FR131" s="55"/>
      <c r="FS131" s="56">
        <f t="shared" si="927"/>
        <v>0</v>
      </c>
      <c r="FT131" s="55">
        <f t="shared" si="928"/>
        <v>0</v>
      </c>
      <c r="FU131" s="56">
        <f t="shared" si="929"/>
        <v>0</v>
      </c>
      <c r="FV131" s="55">
        <f t="shared" si="930"/>
        <v>1</v>
      </c>
      <c r="FW131" s="56">
        <f t="shared" si="931"/>
        <v>0</v>
      </c>
      <c r="FX131" s="55">
        <f t="shared" si="932"/>
        <v>0</v>
      </c>
      <c r="FY131" s="56">
        <f t="shared" si="933"/>
        <v>0</v>
      </c>
      <c r="FZ131" s="55">
        <f t="shared" si="934"/>
        <v>0</v>
      </c>
      <c r="GA131" s="56">
        <f t="shared" si="935"/>
        <v>0</v>
      </c>
      <c r="GB131" s="55">
        <f t="shared" si="936"/>
        <v>0</v>
      </c>
      <c r="GC131" s="56">
        <f t="shared" si="937"/>
        <v>0</v>
      </c>
      <c r="GD131" s="56">
        <f t="shared" si="938"/>
        <v>0</v>
      </c>
      <c r="GE131" s="84">
        <f t="shared" si="939"/>
        <v>24</v>
      </c>
      <c r="GF131" s="84">
        <f t="shared" si="940"/>
        <v>0</v>
      </c>
      <c r="GG131" s="39"/>
      <c r="GH131" s="39"/>
      <c r="GI131" s="39"/>
      <c r="GJ131" s="39"/>
      <c r="GL131" s="8"/>
      <c r="GM131" s="8"/>
      <c r="GN131" s="1"/>
      <c r="GO131" s="9"/>
      <c r="GP131" s="23"/>
      <c r="GQ131" s="4"/>
      <c r="GR131" s="34"/>
    </row>
    <row r="132" spans="1:200" ht="24.95" hidden="1" customHeight="1" x14ac:dyDescent="0.3">
      <c r="A132" s="113"/>
      <c r="B132" s="56"/>
      <c r="C132" s="58"/>
      <c r="D132" s="58"/>
      <c r="E132" s="58"/>
      <c r="F132" s="59"/>
      <c r="G132" s="59"/>
      <c r="H132" s="59"/>
      <c r="I132" s="59"/>
      <c r="J132" s="59"/>
      <c r="K132" s="59"/>
      <c r="L132" s="59"/>
      <c r="M132" s="98">
        <f t="shared" ref="M132:M137" si="972">SUM(N132+P132+T132+V132+AR132*2)</f>
        <v>0</v>
      </c>
      <c r="N132" s="94"/>
      <c r="O132" s="58"/>
      <c r="P132" s="97"/>
      <c r="Q132" s="58"/>
      <c r="R132" s="97"/>
      <c r="S132" s="58"/>
      <c r="T132" s="97"/>
      <c r="U132" s="58"/>
      <c r="V132" s="97"/>
      <c r="W132" s="58"/>
      <c r="X132" s="58"/>
      <c r="Y132" s="58"/>
      <c r="Z132" s="97"/>
      <c r="AA132" s="58"/>
      <c r="AB132" s="97"/>
      <c r="AC132" s="58"/>
      <c r="AD132" s="97"/>
      <c r="AE132" s="99"/>
      <c r="AF132" s="97"/>
      <c r="AG132" s="58"/>
      <c r="AH132" s="97"/>
      <c r="AI132" s="58"/>
      <c r="AJ132" s="97"/>
      <c r="AK132" s="58"/>
      <c r="AL132" s="97"/>
      <c r="AM132" s="58"/>
      <c r="AN132" s="97"/>
      <c r="AO132" s="58"/>
      <c r="AP132" s="97"/>
      <c r="AQ132" s="58"/>
      <c r="AR132" s="97"/>
      <c r="AS132" s="58"/>
      <c r="AT132" s="97"/>
      <c r="AU132" s="58"/>
      <c r="AV132" s="97"/>
      <c r="AW132" s="58"/>
      <c r="AX132" s="97"/>
      <c r="AY132" s="58"/>
      <c r="AZ132" s="97"/>
      <c r="BA132" s="58"/>
      <c r="BB132" s="97"/>
      <c r="BC132" s="58"/>
      <c r="BD132" s="97"/>
      <c r="BE132" s="58"/>
      <c r="BF132" s="58"/>
      <c r="BG132" s="58">
        <f t="shared" si="872"/>
        <v>0</v>
      </c>
      <c r="BH132" s="58">
        <f t="shared" si="873"/>
        <v>0</v>
      </c>
      <c r="BI132" s="39"/>
      <c r="BJ132" s="39"/>
      <c r="BK132" s="39"/>
      <c r="BL132" s="39"/>
      <c r="BM132" s="113"/>
      <c r="BN132" s="56"/>
      <c r="BO132" s="58"/>
      <c r="BP132" s="58"/>
      <c r="BQ132" s="58"/>
      <c r="BR132" s="59"/>
      <c r="BS132" s="59"/>
      <c r="BT132" s="59"/>
      <c r="BU132" s="59"/>
      <c r="BV132" s="59"/>
      <c r="BW132" s="59"/>
      <c r="BX132" s="52"/>
      <c r="BY132" s="62">
        <f t="shared" si="971"/>
        <v>0</v>
      </c>
      <c r="BZ132" s="51"/>
      <c r="CA132" s="56"/>
      <c r="CB132" s="55"/>
      <c r="CC132" s="56"/>
      <c r="CD132" s="55"/>
      <c r="CE132" s="56"/>
      <c r="CF132" s="55"/>
      <c r="CG132" s="56"/>
      <c r="CH132" s="55"/>
      <c r="CI132" s="56"/>
      <c r="CJ132" s="56"/>
      <c r="CK132" s="56"/>
      <c r="CL132" s="55"/>
      <c r="CM132" s="56"/>
      <c r="CN132" s="55"/>
      <c r="CO132" s="56"/>
      <c r="CP132" s="55"/>
      <c r="CQ132" s="63"/>
      <c r="CR132" s="55"/>
      <c r="CS132" s="56"/>
      <c r="CT132" s="55"/>
      <c r="CU132" s="56"/>
      <c r="CV132" s="55"/>
      <c r="CW132" s="56"/>
      <c r="CX132" s="55"/>
      <c r="CY132" s="56"/>
      <c r="CZ132" s="55"/>
      <c r="DA132" s="56"/>
      <c r="DB132" s="55"/>
      <c r="DC132" s="56"/>
      <c r="DD132" s="55"/>
      <c r="DE132" s="56"/>
      <c r="DF132" s="55"/>
      <c r="DG132" s="56"/>
      <c r="DH132" s="55"/>
      <c r="DI132" s="56"/>
      <c r="DJ132" s="55"/>
      <c r="DK132" s="56"/>
      <c r="DL132" s="55"/>
      <c r="DM132" s="56"/>
      <c r="DN132" s="55"/>
      <c r="DO132" s="56"/>
      <c r="DP132" s="55"/>
      <c r="DQ132" s="56"/>
      <c r="DR132" s="56"/>
      <c r="DS132" s="84">
        <f t="shared" si="891"/>
        <v>0</v>
      </c>
      <c r="DT132" s="84">
        <f t="shared" si="892"/>
        <v>0</v>
      </c>
      <c r="DU132" s="39"/>
      <c r="DV132" s="39"/>
      <c r="DW132" s="39"/>
      <c r="DX132" s="39"/>
      <c r="DY132" s="113"/>
      <c r="DZ132" s="56"/>
      <c r="EA132" s="58"/>
      <c r="EB132" s="58"/>
      <c r="EC132" s="58"/>
      <c r="ED132" s="59"/>
      <c r="EE132" s="59"/>
      <c r="EF132" s="59"/>
      <c r="EG132" s="59"/>
      <c r="EH132" s="59"/>
      <c r="EI132" s="59"/>
      <c r="EJ132" s="52">
        <f t="shared" si="893"/>
        <v>0</v>
      </c>
      <c r="EK132" s="62">
        <f t="shared" si="894"/>
        <v>0</v>
      </c>
      <c r="EL132" s="51">
        <f t="shared" si="895"/>
        <v>0</v>
      </c>
      <c r="EM132" s="56">
        <f t="shared" si="896"/>
        <v>0</v>
      </c>
      <c r="EN132" s="55">
        <f t="shared" si="897"/>
        <v>0</v>
      </c>
      <c r="EO132" s="56">
        <f t="shared" si="898"/>
        <v>0</v>
      </c>
      <c r="EP132" s="55">
        <f t="shared" si="899"/>
        <v>0</v>
      </c>
      <c r="EQ132" s="56">
        <f t="shared" si="900"/>
        <v>0</v>
      </c>
      <c r="ER132" s="55">
        <f t="shared" si="901"/>
        <v>0</v>
      </c>
      <c r="ES132" s="56">
        <f t="shared" si="902"/>
        <v>0</v>
      </c>
      <c r="ET132" s="55">
        <f t="shared" si="903"/>
        <v>0</v>
      </c>
      <c r="EU132" s="56">
        <f t="shared" si="904"/>
        <v>0</v>
      </c>
      <c r="EV132" s="56">
        <f t="shared" si="905"/>
        <v>0</v>
      </c>
      <c r="EW132" s="56">
        <f t="shared" si="906"/>
        <v>0</v>
      </c>
      <c r="EX132" s="55">
        <f t="shared" si="907"/>
        <v>0</v>
      </c>
      <c r="EY132" s="56">
        <f t="shared" si="908"/>
        <v>0</v>
      </c>
      <c r="EZ132" s="55">
        <f t="shared" si="909"/>
        <v>0</v>
      </c>
      <c r="FA132" s="56">
        <f t="shared" si="910"/>
        <v>0</v>
      </c>
      <c r="FB132" s="55">
        <f t="shared" si="911"/>
        <v>0</v>
      </c>
      <c r="FC132" s="63">
        <f t="shared" si="912"/>
        <v>0</v>
      </c>
      <c r="FD132" s="55">
        <f t="shared" si="913"/>
        <v>0</v>
      </c>
      <c r="FE132" s="56">
        <f t="shared" si="914"/>
        <v>0</v>
      </c>
      <c r="FF132" s="55">
        <f t="shared" si="915"/>
        <v>0</v>
      </c>
      <c r="FG132" s="56">
        <f t="shared" si="916"/>
        <v>0</v>
      </c>
      <c r="FH132" s="55">
        <f t="shared" si="917"/>
        <v>0</v>
      </c>
      <c r="FI132" s="56">
        <f t="shared" si="918"/>
        <v>0</v>
      </c>
      <c r="FJ132" s="55">
        <f t="shared" si="919"/>
        <v>0</v>
      </c>
      <c r="FK132" s="56">
        <f t="shared" si="920"/>
        <v>0</v>
      </c>
      <c r="FL132" s="55">
        <f t="shared" si="921"/>
        <v>0</v>
      </c>
      <c r="FM132" s="56">
        <f t="shared" si="922"/>
        <v>0</v>
      </c>
      <c r="FN132" s="55">
        <f t="shared" si="923"/>
        <v>0</v>
      </c>
      <c r="FO132" s="56">
        <f t="shared" si="924"/>
        <v>0</v>
      </c>
      <c r="FP132" s="55">
        <f t="shared" si="925"/>
        <v>0</v>
      </c>
      <c r="FQ132" s="56">
        <f t="shared" si="926"/>
        <v>0</v>
      </c>
      <c r="FR132" s="55"/>
      <c r="FS132" s="56">
        <f t="shared" si="927"/>
        <v>0</v>
      </c>
      <c r="FT132" s="55">
        <f t="shared" si="928"/>
        <v>0</v>
      </c>
      <c r="FU132" s="56">
        <f t="shared" si="929"/>
        <v>0</v>
      </c>
      <c r="FV132" s="55">
        <f t="shared" si="930"/>
        <v>0</v>
      </c>
      <c r="FW132" s="56">
        <f t="shared" si="931"/>
        <v>0</v>
      </c>
      <c r="FX132" s="55">
        <f t="shared" si="932"/>
        <v>0</v>
      </c>
      <c r="FY132" s="56">
        <f t="shared" si="933"/>
        <v>0</v>
      </c>
      <c r="FZ132" s="55">
        <f t="shared" si="934"/>
        <v>0</v>
      </c>
      <c r="GA132" s="56">
        <f t="shared" si="935"/>
        <v>0</v>
      </c>
      <c r="GB132" s="55">
        <f t="shared" si="936"/>
        <v>0</v>
      </c>
      <c r="GC132" s="56">
        <f t="shared" si="937"/>
        <v>0</v>
      </c>
      <c r="GD132" s="56">
        <f t="shared" si="938"/>
        <v>0</v>
      </c>
      <c r="GE132" s="84">
        <f t="shared" si="939"/>
        <v>0</v>
      </c>
      <c r="GF132" s="84">
        <f t="shared" si="940"/>
        <v>0</v>
      </c>
      <c r="GG132" s="39"/>
      <c r="GH132" s="39"/>
      <c r="GI132" s="39"/>
      <c r="GJ132" s="39"/>
      <c r="GL132" s="8"/>
      <c r="GM132" s="8"/>
      <c r="GN132" s="1"/>
      <c r="GO132" s="9"/>
      <c r="GP132" s="23"/>
      <c r="GQ132" s="4"/>
      <c r="GR132" s="34"/>
    </row>
    <row r="133" spans="1:200" ht="24.95" hidden="1" customHeight="1" x14ac:dyDescent="0.3">
      <c r="A133" s="113"/>
      <c r="B133" s="45"/>
      <c r="C133" s="66"/>
      <c r="D133" s="69"/>
      <c r="E133" s="69"/>
      <c r="F133" s="69"/>
      <c r="G133" s="69"/>
      <c r="H133" s="69"/>
      <c r="I133" s="69"/>
      <c r="J133" s="69"/>
      <c r="K133" s="69"/>
      <c r="L133" s="69"/>
      <c r="M133" s="98">
        <f t="shared" si="972"/>
        <v>0</v>
      </c>
      <c r="N133" s="94"/>
      <c r="O133" s="58"/>
      <c r="P133" s="97"/>
      <c r="Q133" s="58"/>
      <c r="R133" s="97"/>
      <c r="S133" s="58"/>
      <c r="T133" s="97"/>
      <c r="U133" s="58"/>
      <c r="V133" s="97"/>
      <c r="W133" s="58"/>
      <c r="X133" s="58"/>
      <c r="Y133" s="58"/>
      <c r="Z133" s="97"/>
      <c r="AA133" s="58"/>
      <c r="AB133" s="97"/>
      <c r="AC133" s="58"/>
      <c r="AD133" s="97"/>
      <c r="AE133" s="99"/>
      <c r="AF133" s="97"/>
      <c r="AG133" s="58"/>
      <c r="AH133" s="97"/>
      <c r="AI133" s="58"/>
      <c r="AJ133" s="97"/>
      <c r="AK133" s="58"/>
      <c r="AL133" s="97"/>
      <c r="AM133" s="58"/>
      <c r="AN133" s="97"/>
      <c r="AO133" s="58"/>
      <c r="AP133" s="97"/>
      <c r="AQ133" s="58"/>
      <c r="AR133" s="97"/>
      <c r="AS133" s="58"/>
      <c r="AT133" s="97"/>
      <c r="AU133" s="58"/>
      <c r="AV133" s="97"/>
      <c r="AW133" s="58"/>
      <c r="AX133" s="97"/>
      <c r="AY133" s="58"/>
      <c r="AZ133" s="97"/>
      <c r="BA133" s="58"/>
      <c r="BB133" s="97"/>
      <c r="BC133" s="58"/>
      <c r="BD133" s="97"/>
      <c r="BE133" s="58"/>
      <c r="BF133" s="58"/>
      <c r="BG133" s="58">
        <f t="shared" si="872"/>
        <v>0</v>
      </c>
      <c r="BH133" s="58">
        <f t="shared" si="873"/>
        <v>0</v>
      </c>
      <c r="BI133" s="39"/>
      <c r="BJ133" s="39"/>
      <c r="BK133" s="39"/>
      <c r="BL133" s="39"/>
      <c r="BM133" s="113"/>
      <c r="BN133" s="45"/>
      <c r="BO133" s="66"/>
      <c r="BP133" s="69"/>
      <c r="BQ133" s="69"/>
      <c r="BR133" s="69"/>
      <c r="BS133" s="69"/>
      <c r="BT133" s="69"/>
      <c r="BU133" s="69"/>
      <c r="BV133" s="69"/>
      <c r="BW133" s="69"/>
      <c r="BX133" s="75"/>
      <c r="BY133" s="62">
        <f t="shared" si="971"/>
        <v>0</v>
      </c>
      <c r="BZ133" s="51"/>
      <c r="CA133" s="56"/>
      <c r="CB133" s="55"/>
      <c r="CC133" s="56"/>
      <c r="CD133" s="55"/>
      <c r="CE133" s="56"/>
      <c r="CF133" s="55"/>
      <c r="CG133" s="56"/>
      <c r="CH133" s="55"/>
      <c r="CI133" s="56"/>
      <c r="CJ133" s="56"/>
      <c r="CK133" s="56"/>
      <c r="CL133" s="55"/>
      <c r="CM133" s="56"/>
      <c r="CN133" s="55"/>
      <c r="CO133" s="56"/>
      <c r="CP133" s="55"/>
      <c r="CQ133" s="63"/>
      <c r="CR133" s="55"/>
      <c r="CS133" s="56"/>
      <c r="CT133" s="55"/>
      <c r="CU133" s="56"/>
      <c r="CV133" s="55"/>
      <c r="CW133" s="56"/>
      <c r="CX133" s="55"/>
      <c r="CY133" s="56"/>
      <c r="CZ133" s="55"/>
      <c r="DA133" s="56"/>
      <c r="DB133" s="55"/>
      <c r="DC133" s="56"/>
      <c r="DD133" s="55"/>
      <c r="DE133" s="56"/>
      <c r="DF133" s="55"/>
      <c r="DG133" s="56"/>
      <c r="DH133" s="55"/>
      <c r="DI133" s="56"/>
      <c r="DJ133" s="55"/>
      <c r="DK133" s="56"/>
      <c r="DL133" s="55"/>
      <c r="DM133" s="56"/>
      <c r="DN133" s="55"/>
      <c r="DO133" s="56"/>
      <c r="DP133" s="55"/>
      <c r="DQ133" s="56"/>
      <c r="DR133" s="56"/>
      <c r="DS133" s="84">
        <f t="shared" si="891"/>
        <v>0</v>
      </c>
      <c r="DT133" s="84">
        <f t="shared" si="892"/>
        <v>0</v>
      </c>
      <c r="DU133" s="39"/>
      <c r="DV133" s="39"/>
      <c r="DW133" s="39"/>
      <c r="DX133" s="39"/>
      <c r="DY133" s="113"/>
      <c r="DZ133" s="45"/>
      <c r="EA133" s="66"/>
      <c r="EB133" s="69"/>
      <c r="EC133" s="69"/>
      <c r="ED133" s="69"/>
      <c r="EE133" s="69"/>
      <c r="EF133" s="69"/>
      <c r="EG133" s="69"/>
      <c r="EH133" s="69"/>
      <c r="EI133" s="69"/>
      <c r="EJ133" s="75">
        <f t="shared" si="893"/>
        <v>0</v>
      </c>
      <c r="EK133" s="62">
        <f t="shared" si="894"/>
        <v>0</v>
      </c>
      <c r="EL133" s="51">
        <f t="shared" si="895"/>
        <v>0</v>
      </c>
      <c r="EM133" s="56">
        <f t="shared" si="896"/>
        <v>0</v>
      </c>
      <c r="EN133" s="55">
        <f t="shared" si="897"/>
        <v>0</v>
      </c>
      <c r="EO133" s="56">
        <f t="shared" si="898"/>
        <v>0</v>
      </c>
      <c r="EP133" s="55">
        <f t="shared" si="899"/>
        <v>0</v>
      </c>
      <c r="EQ133" s="56">
        <f t="shared" si="900"/>
        <v>0</v>
      </c>
      <c r="ER133" s="55">
        <f t="shared" si="901"/>
        <v>0</v>
      </c>
      <c r="ES133" s="56">
        <f t="shared" si="902"/>
        <v>0</v>
      </c>
      <c r="ET133" s="55">
        <f t="shared" si="903"/>
        <v>0</v>
      </c>
      <c r="EU133" s="56">
        <f t="shared" si="904"/>
        <v>0</v>
      </c>
      <c r="EV133" s="56">
        <f t="shared" si="905"/>
        <v>0</v>
      </c>
      <c r="EW133" s="56">
        <f t="shared" si="906"/>
        <v>0</v>
      </c>
      <c r="EX133" s="55">
        <f t="shared" si="907"/>
        <v>0</v>
      </c>
      <c r="EY133" s="56">
        <f t="shared" si="908"/>
        <v>0</v>
      </c>
      <c r="EZ133" s="55">
        <f t="shared" si="909"/>
        <v>0</v>
      </c>
      <c r="FA133" s="56">
        <f t="shared" si="910"/>
        <v>0</v>
      </c>
      <c r="FB133" s="55">
        <f t="shared" si="911"/>
        <v>0</v>
      </c>
      <c r="FC133" s="63">
        <f t="shared" si="912"/>
        <v>0</v>
      </c>
      <c r="FD133" s="55">
        <f t="shared" si="913"/>
        <v>0</v>
      </c>
      <c r="FE133" s="56">
        <f t="shared" si="914"/>
        <v>0</v>
      </c>
      <c r="FF133" s="55">
        <f t="shared" si="915"/>
        <v>0</v>
      </c>
      <c r="FG133" s="56">
        <f t="shared" si="916"/>
        <v>0</v>
      </c>
      <c r="FH133" s="55">
        <f t="shared" si="917"/>
        <v>0</v>
      </c>
      <c r="FI133" s="56">
        <f t="shared" si="918"/>
        <v>0</v>
      </c>
      <c r="FJ133" s="55">
        <f t="shared" si="919"/>
        <v>0</v>
      </c>
      <c r="FK133" s="56">
        <f t="shared" si="920"/>
        <v>0</v>
      </c>
      <c r="FL133" s="55">
        <f t="shared" si="921"/>
        <v>0</v>
      </c>
      <c r="FM133" s="56">
        <f t="shared" si="922"/>
        <v>0</v>
      </c>
      <c r="FN133" s="55">
        <f t="shared" si="923"/>
        <v>0</v>
      </c>
      <c r="FO133" s="56">
        <f t="shared" si="924"/>
        <v>0</v>
      </c>
      <c r="FP133" s="55">
        <f t="shared" si="925"/>
        <v>0</v>
      </c>
      <c r="FQ133" s="56">
        <f t="shared" si="926"/>
        <v>0</v>
      </c>
      <c r="FR133" s="55"/>
      <c r="FS133" s="56">
        <f t="shared" si="927"/>
        <v>0</v>
      </c>
      <c r="FT133" s="55">
        <f t="shared" si="928"/>
        <v>0</v>
      </c>
      <c r="FU133" s="56">
        <f t="shared" si="929"/>
        <v>0</v>
      </c>
      <c r="FV133" s="55">
        <f t="shared" si="930"/>
        <v>0</v>
      </c>
      <c r="FW133" s="56">
        <f t="shared" si="931"/>
        <v>0</v>
      </c>
      <c r="FX133" s="55">
        <f t="shared" si="932"/>
        <v>0</v>
      </c>
      <c r="FY133" s="56">
        <f t="shared" si="933"/>
        <v>0</v>
      </c>
      <c r="FZ133" s="55">
        <f t="shared" si="934"/>
        <v>0</v>
      </c>
      <c r="GA133" s="56">
        <f t="shared" si="935"/>
        <v>0</v>
      </c>
      <c r="GB133" s="55">
        <f t="shared" si="936"/>
        <v>0</v>
      </c>
      <c r="GC133" s="56">
        <f t="shared" si="937"/>
        <v>0</v>
      </c>
      <c r="GD133" s="56">
        <f t="shared" si="938"/>
        <v>0</v>
      </c>
      <c r="GE133" s="84">
        <f t="shared" si="939"/>
        <v>0</v>
      </c>
      <c r="GF133" s="84">
        <f t="shared" si="940"/>
        <v>0</v>
      </c>
      <c r="GG133" s="39"/>
      <c r="GH133" s="39"/>
      <c r="GI133" s="39"/>
      <c r="GJ133" s="39"/>
      <c r="GL133" s="8"/>
      <c r="GM133" s="8"/>
      <c r="GN133" s="1"/>
      <c r="GO133" s="9"/>
      <c r="GP133" s="23"/>
      <c r="GQ133" s="4"/>
      <c r="GR133" s="34"/>
    </row>
    <row r="134" spans="1:200" ht="24.95" hidden="1" customHeight="1" x14ac:dyDescent="0.3">
      <c r="A134" s="113"/>
      <c r="B134" s="45"/>
      <c r="C134" s="66"/>
      <c r="D134" s="69"/>
      <c r="E134" s="69"/>
      <c r="F134" s="69"/>
      <c r="G134" s="69"/>
      <c r="H134" s="69"/>
      <c r="I134" s="69"/>
      <c r="J134" s="69"/>
      <c r="K134" s="69"/>
      <c r="L134" s="69"/>
      <c r="M134" s="98">
        <f t="shared" si="972"/>
        <v>0</v>
      </c>
      <c r="N134" s="94"/>
      <c r="O134" s="58"/>
      <c r="P134" s="97"/>
      <c r="Q134" s="58"/>
      <c r="R134" s="97"/>
      <c r="S134" s="58"/>
      <c r="T134" s="97"/>
      <c r="U134" s="58"/>
      <c r="V134" s="97"/>
      <c r="W134" s="58"/>
      <c r="X134" s="58"/>
      <c r="Y134" s="58"/>
      <c r="Z134" s="97"/>
      <c r="AA134" s="58"/>
      <c r="AB134" s="97"/>
      <c r="AC134" s="58"/>
      <c r="AD134" s="97"/>
      <c r="AE134" s="99"/>
      <c r="AF134" s="97"/>
      <c r="AG134" s="58"/>
      <c r="AH134" s="97"/>
      <c r="AI134" s="58"/>
      <c r="AJ134" s="97"/>
      <c r="AK134" s="58"/>
      <c r="AL134" s="97"/>
      <c r="AM134" s="58"/>
      <c r="AN134" s="97"/>
      <c r="AO134" s="58"/>
      <c r="AP134" s="97"/>
      <c r="AQ134" s="58"/>
      <c r="AR134" s="97"/>
      <c r="AS134" s="58"/>
      <c r="AT134" s="97"/>
      <c r="AU134" s="58"/>
      <c r="AV134" s="97"/>
      <c r="AW134" s="58"/>
      <c r="AX134" s="97"/>
      <c r="AY134" s="58"/>
      <c r="AZ134" s="97"/>
      <c r="BA134" s="58"/>
      <c r="BB134" s="97"/>
      <c r="BC134" s="58"/>
      <c r="BD134" s="97"/>
      <c r="BE134" s="58"/>
      <c r="BF134" s="58"/>
      <c r="BG134" s="58">
        <f t="shared" si="872"/>
        <v>0</v>
      </c>
      <c r="BH134" s="58">
        <f t="shared" si="873"/>
        <v>0</v>
      </c>
      <c r="BI134" s="39"/>
      <c r="BJ134" s="39"/>
      <c r="BK134" s="39"/>
      <c r="BL134" s="39"/>
      <c r="BM134" s="113"/>
      <c r="BN134" s="45"/>
      <c r="BO134" s="66"/>
      <c r="BP134" s="69"/>
      <c r="BQ134" s="69"/>
      <c r="BR134" s="69"/>
      <c r="BS134" s="69"/>
      <c r="BT134" s="69"/>
      <c r="BU134" s="69"/>
      <c r="BV134" s="69"/>
      <c r="BW134" s="69"/>
      <c r="BX134" s="75"/>
      <c r="BY134" s="62">
        <f t="shared" si="971"/>
        <v>0</v>
      </c>
      <c r="BZ134" s="51"/>
      <c r="CA134" s="56"/>
      <c r="CB134" s="55"/>
      <c r="CC134" s="56"/>
      <c r="CD134" s="55"/>
      <c r="CE134" s="56"/>
      <c r="CF134" s="55"/>
      <c r="CG134" s="56"/>
      <c r="CH134" s="55"/>
      <c r="CI134" s="56"/>
      <c r="CJ134" s="56"/>
      <c r="CK134" s="56"/>
      <c r="CL134" s="55"/>
      <c r="CM134" s="56"/>
      <c r="CN134" s="55"/>
      <c r="CO134" s="56"/>
      <c r="CP134" s="55"/>
      <c r="CQ134" s="63"/>
      <c r="CR134" s="55"/>
      <c r="CS134" s="56"/>
      <c r="CT134" s="55"/>
      <c r="CU134" s="56"/>
      <c r="CV134" s="55"/>
      <c r="CW134" s="56"/>
      <c r="CX134" s="55"/>
      <c r="CY134" s="56"/>
      <c r="CZ134" s="55"/>
      <c r="DA134" s="56"/>
      <c r="DB134" s="55"/>
      <c r="DC134" s="56"/>
      <c r="DD134" s="55"/>
      <c r="DE134" s="56"/>
      <c r="DF134" s="55"/>
      <c r="DG134" s="56"/>
      <c r="DH134" s="55"/>
      <c r="DI134" s="56"/>
      <c r="DJ134" s="55"/>
      <c r="DK134" s="56"/>
      <c r="DL134" s="55"/>
      <c r="DM134" s="56"/>
      <c r="DN134" s="55"/>
      <c r="DO134" s="56"/>
      <c r="DP134" s="55"/>
      <c r="DQ134" s="56"/>
      <c r="DR134" s="56"/>
      <c r="DS134" s="84">
        <f t="shared" si="891"/>
        <v>0</v>
      </c>
      <c r="DT134" s="84">
        <f t="shared" si="892"/>
        <v>0</v>
      </c>
      <c r="DU134" s="39"/>
      <c r="DV134" s="39"/>
      <c r="DW134" s="39"/>
      <c r="DX134" s="39"/>
      <c r="DY134" s="113"/>
      <c r="DZ134" s="45"/>
      <c r="EA134" s="66"/>
      <c r="EB134" s="69"/>
      <c r="EC134" s="69"/>
      <c r="ED134" s="69"/>
      <c r="EE134" s="69"/>
      <c r="EF134" s="69"/>
      <c r="EG134" s="69"/>
      <c r="EH134" s="69"/>
      <c r="EI134" s="69"/>
      <c r="EJ134" s="75">
        <f t="shared" si="893"/>
        <v>0</v>
      </c>
      <c r="EK134" s="62">
        <f t="shared" si="894"/>
        <v>0</v>
      </c>
      <c r="EL134" s="51">
        <f t="shared" si="895"/>
        <v>0</v>
      </c>
      <c r="EM134" s="56">
        <f t="shared" si="896"/>
        <v>0</v>
      </c>
      <c r="EN134" s="55">
        <f t="shared" si="897"/>
        <v>0</v>
      </c>
      <c r="EO134" s="56">
        <f t="shared" si="898"/>
        <v>0</v>
      </c>
      <c r="EP134" s="55">
        <f t="shared" si="899"/>
        <v>0</v>
      </c>
      <c r="EQ134" s="56">
        <f t="shared" si="900"/>
        <v>0</v>
      </c>
      <c r="ER134" s="55">
        <f t="shared" si="901"/>
        <v>0</v>
      </c>
      <c r="ES134" s="56">
        <f t="shared" si="902"/>
        <v>0</v>
      </c>
      <c r="ET134" s="55">
        <f t="shared" si="903"/>
        <v>0</v>
      </c>
      <c r="EU134" s="56">
        <f t="shared" si="904"/>
        <v>0</v>
      </c>
      <c r="EV134" s="56">
        <f t="shared" si="905"/>
        <v>0</v>
      </c>
      <c r="EW134" s="56">
        <f t="shared" si="906"/>
        <v>0</v>
      </c>
      <c r="EX134" s="55">
        <f t="shared" si="907"/>
        <v>0</v>
      </c>
      <c r="EY134" s="56">
        <f t="shared" si="908"/>
        <v>0</v>
      </c>
      <c r="EZ134" s="55">
        <f t="shared" si="909"/>
        <v>0</v>
      </c>
      <c r="FA134" s="56">
        <f t="shared" si="910"/>
        <v>0</v>
      </c>
      <c r="FB134" s="55">
        <f t="shared" si="911"/>
        <v>0</v>
      </c>
      <c r="FC134" s="63">
        <f t="shared" si="912"/>
        <v>0</v>
      </c>
      <c r="FD134" s="55">
        <f t="shared" si="913"/>
        <v>0</v>
      </c>
      <c r="FE134" s="56">
        <f t="shared" si="914"/>
        <v>0</v>
      </c>
      <c r="FF134" s="55">
        <f t="shared" si="915"/>
        <v>0</v>
      </c>
      <c r="FG134" s="56">
        <f t="shared" si="916"/>
        <v>0</v>
      </c>
      <c r="FH134" s="55">
        <f t="shared" si="917"/>
        <v>0</v>
      </c>
      <c r="FI134" s="56">
        <f t="shared" si="918"/>
        <v>0</v>
      </c>
      <c r="FJ134" s="55">
        <f t="shared" si="919"/>
        <v>0</v>
      </c>
      <c r="FK134" s="56">
        <f t="shared" si="920"/>
        <v>0</v>
      </c>
      <c r="FL134" s="55">
        <f t="shared" si="921"/>
        <v>0</v>
      </c>
      <c r="FM134" s="56">
        <f t="shared" si="922"/>
        <v>0</v>
      </c>
      <c r="FN134" s="55">
        <f t="shared" si="923"/>
        <v>0</v>
      </c>
      <c r="FO134" s="56">
        <f t="shared" si="924"/>
        <v>0</v>
      </c>
      <c r="FP134" s="55">
        <f t="shared" si="925"/>
        <v>0</v>
      </c>
      <c r="FQ134" s="56">
        <f t="shared" si="926"/>
        <v>0</v>
      </c>
      <c r="FR134" s="55"/>
      <c r="FS134" s="56">
        <f t="shared" si="927"/>
        <v>0</v>
      </c>
      <c r="FT134" s="55">
        <f t="shared" si="928"/>
        <v>0</v>
      </c>
      <c r="FU134" s="56">
        <f t="shared" si="929"/>
        <v>0</v>
      </c>
      <c r="FV134" s="55">
        <f t="shared" si="930"/>
        <v>0</v>
      </c>
      <c r="FW134" s="56">
        <f t="shared" si="931"/>
        <v>0</v>
      </c>
      <c r="FX134" s="55">
        <f t="shared" si="932"/>
        <v>0</v>
      </c>
      <c r="FY134" s="56">
        <f t="shared" si="933"/>
        <v>0</v>
      </c>
      <c r="FZ134" s="55">
        <f t="shared" si="934"/>
        <v>0</v>
      </c>
      <c r="GA134" s="56">
        <f t="shared" si="935"/>
        <v>0</v>
      </c>
      <c r="GB134" s="55">
        <f t="shared" si="936"/>
        <v>0</v>
      </c>
      <c r="GC134" s="56">
        <f t="shared" si="937"/>
        <v>0</v>
      </c>
      <c r="GD134" s="56">
        <f t="shared" si="938"/>
        <v>0</v>
      </c>
      <c r="GE134" s="84">
        <f t="shared" si="939"/>
        <v>0</v>
      </c>
      <c r="GF134" s="84">
        <f t="shared" si="940"/>
        <v>0</v>
      </c>
      <c r="GG134" s="39"/>
      <c r="GH134" s="39"/>
      <c r="GI134" s="39"/>
      <c r="GJ134" s="39"/>
      <c r="GL134" s="8"/>
      <c r="GM134" s="8"/>
      <c r="GN134" s="1"/>
      <c r="GO134" s="9"/>
      <c r="GP134" s="23"/>
      <c r="GQ134" s="4"/>
      <c r="GR134" s="34"/>
    </row>
    <row r="135" spans="1:200" ht="24.95" hidden="1" customHeight="1" x14ac:dyDescent="0.3">
      <c r="A135" s="113"/>
      <c r="B135" s="45"/>
      <c r="C135" s="66"/>
      <c r="D135" s="69"/>
      <c r="E135" s="69"/>
      <c r="F135" s="69"/>
      <c r="G135" s="69"/>
      <c r="H135" s="69"/>
      <c r="I135" s="69"/>
      <c r="J135" s="69"/>
      <c r="K135" s="69"/>
      <c r="L135" s="69"/>
      <c r="M135" s="98">
        <f t="shared" si="972"/>
        <v>0</v>
      </c>
      <c r="N135" s="94"/>
      <c r="O135" s="58"/>
      <c r="P135" s="97"/>
      <c r="Q135" s="58"/>
      <c r="R135" s="97"/>
      <c r="S135" s="58"/>
      <c r="T135" s="97"/>
      <c r="U135" s="58"/>
      <c r="V135" s="97"/>
      <c r="W135" s="58"/>
      <c r="X135" s="58"/>
      <c r="Y135" s="58"/>
      <c r="Z135" s="97"/>
      <c r="AA135" s="58"/>
      <c r="AB135" s="97"/>
      <c r="AC135" s="58"/>
      <c r="AD135" s="97"/>
      <c r="AE135" s="99"/>
      <c r="AF135" s="97"/>
      <c r="AG135" s="58"/>
      <c r="AH135" s="97"/>
      <c r="AI135" s="58"/>
      <c r="AJ135" s="97"/>
      <c r="AK135" s="58"/>
      <c r="AL135" s="97"/>
      <c r="AM135" s="58"/>
      <c r="AN135" s="97"/>
      <c r="AO135" s="58"/>
      <c r="AP135" s="97"/>
      <c r="AQ135" s="58"/>
      <c r="AR135" s="97"/>
      <c r="AS135" s="58"/>
      <c r="AT135" s="97"/>
      <c r="AU135" s="58"/>
      <c r="AV135" s="97"/>
      <c r="AW135" s="58"/>
      <c r="AX135" s="97"/>
      <c r="AY135" s="58"/>
      <c r="AZ135" s="97"/>
      <c r="BA135" s="58"/>
      <c r="BB135" s="97"/>
      <c r="BC135" s="58"/>
      <c r="BD135" s="97"/>
      <c r="BE135" s="58"/>
      <c r="BF135" s="58"/>
      <c r="BG135" s="58">
        <f t="shared" si="872"/>
        <v>0</v>
      </c>
      <c r="BH135" s="58">
        <f t="shared" si="873"/>
        <v>0</v>
      </c>
      <c r="BI135" s="39"/>
      <c r="BJ135" s="39"/>
      <c r="BK135" s="39"/>
      <c r="BL135" s="39"/>
      <c r="BM135" s="113"/>
      <c r="BN135" s="45"/>
      <c r="BO135" s="66"/>
      <c r="BP135" s="69"/>
      <c r="BQ135" s="69"/>
      <c r="BR135" s="69"/>
      <c r="BS135" s="69"/>
      <c r="BT135" s="69"/>
      <c r="BU135" s="69"/>
      <c r="BV135" s="69"/>
      <c r="BW135" s="69"/>
      <c r="BX135" s="75"/>
      <c r="BY135" s="62">
        <f t="shared" si="971"/>
        <v>0</v>
      </c>
      <c r="BZ135" s="51"/>
      <c r="CA135" s="56"/>
      <c r="CB135" s="55"/>
      <c r="CC135" s="56"/>
      <c r="CD135" s="55"/>
      <c r="CE135" s="56"/>
      <c r="CF135" s="55"/>
      <c r="CG135" s="56"/>
      <c r="CH135" s="55"/>
      <c r="CI135" s="56"/>
      <c r="CJ135" s="56"/>
      <c r="CK135" s="56"/>
      <c r="CL135" s="55"/>
      <c r="CM135" s="56"/>
      <c r="CN135" s="55"/>
      <c r="CO135" s="56"/>
      <c r="CP135" s="55"/>
      <c r="CQ135" s="63"/>
      <c r="CR135" s="55"/>
      <c r="CS135" s="56"/>
      <c r="CT135" s="55"/>
      <c r="CU135" s="56"/>
      <c r="CV135" s="55"/>
      <c r="CW135" s="56"/>
      <c r="CX135" s="55"/>
      <c r="CY135" s="56"/>
      <c r="CZ135" s="55"/>
      <c r="DA135" s="56"/>
      <c r="DB135" s="55"/>
      <c r="DC135" s="56"/>
      <c r="DD135" s="55"/>
      <c r="DE135" s="56"/>
      <c r="DF135" s="55"/>
      <c r="DG135" s="56"/>
      <c r="DH135" s="55"/>
      <c r="DI135" s="56"/>
      <c r="DJ135" s="55"/>
      <c r="DK135" s="56"/>
      <c r="DL135" s="55"/>
      <c r="DM135" s="56"/>
      <c r="DN135" s="55"/>
      <c r="DO135" s="56"/>
      <c r="DP135" s="55"/>
      <c r="DQ135" s="56"/>
      <c r="DR135" s="56"/>
      <c r="DS135" s="84">
        <f t="shared" si="891"/>
        <v>0</v>
      </c>
      <c r="DT135" s="84">
        <f t="shared" si="892"/>
        <v>0</v>
      </c>
      <c r="DU135" s="39"/>
      <c r="DV135" s="39"/>
      <c r="DW135" s="39"/>
      <c r="DX135" s="39"/>
      <c r="DY135" s="113"/>
      <c r="DZ135" s="45"/>
      <c r="EA135" s="66"/>
      <c r="EB135" s="69"/>
      <c r="EC135" s="69"/>
      <c r="ED135" s="69"/>
      <c r="EE135" s="69"/>
      <c r="EF135" s="69"/>
      <c r="EG135" s="69"/>
      <c r="EH135" s="69"/>
      <c r="EI135" s="69"/>
      <c r="EJ135" s="75">
        <f t="shared" si="893"/>
        <v>0</v>
      </c>
      <c r="EK135" s="62">
        <f t="shared" si="894"/>
        <v>0</v>
      </c>
      <c r="EL135" s="51">
        <f t="shared" si="895"/>
        <v>0</v>
      </c>
      <c r="EM135" s="56">
        <f t="shared" si="896"/>
        <v>0</v>
      </c>
      <c r="EN135" s="55">
        <f t="shared" si="897"/>
        <v>0</v>
      </c>
      <c r="EO135" s="56">
        <f t="shared" si="898"/>
        <v>0</v>
      </c>
      <c r="EP135" s="55">
        <f t="shared" si="899"/>
        <v>0</v>
      </c>
      <c r="EQ135" s="56">
        <f t="shared" si="900"/>
        <v>0</v>
      </c>
      <c r="ER135" s="55">
        <f t="shared" si="901"/>
        <v>0</v>
      </c>
      <c r="ES135" s="56">
        <f t="shared" si="902"/>
        <v>0</v>
      </c>
      <c r="ET135" s="55">
        <f t="shared" si="903"/>
        <v>0</v>
      </c>
      <c r="EU135" s="56">
        <f t="shared" si="904"/>
        <v>0</v>
      </c>
      <c r="EV135" s="56">
        <f t="shared" si="905"/>
        <v>0</v>
      </c>
      <c r="EW135" s="56">
        <f t="shared" si="906"/>
        <v>0</v>
      </c>
      <c r="EX135" s="55">
        <f t="shared" si="907"/>
        <v>0</v>
      </c>
      <c r="EY135" s="56">
        <f t="shared" si="908"/>
        <v>0</v>
      </c>
      <c r="EZ135" s="55">
        <f t="shared" si="909"/>
        <v>0</v>
      </c>
      <c r="FA135" s="56">
        <f t="shared" si="910"/>
        <v>0</v>
      </c>
      <c r="FB135" s="55">
        <f t="shared" si="911"/>
        <v>0</v>
      </c>
      <c r="FC135" s="63">
        <f t="shared" si="912"/>
        <v>0</v>
      </c>
      <c r="FD135" s="55">
        <f t="shared" si="913"/>
        <v>0</v>
      </c>
      <c r="FE135" s="56">
        <f t="shared" si="914"/>
        <v>0</v>
      </c>
      <c r="FF135" s="55">
        <f t="shared" si="915"/>
        <v>0</v>
      </c>
      <c r="FG135" s="56">
        <f t="shared" si="916"/>
        <v>0</v>
      </c>
      <c r="FH135" s="55">
        <f t="shared" si="917"/>
        <v>0</v>
      </c>
      <c r="FI135" s="56">
        <f t="shared" si="918"/>
        <v>0</v>
      </c>
      <c r="FJ135" s="55">
        <f t="shared" si="919"/>
        <v>0</v>
      </c>
      <c r="FK135" s="56">
        <f t="shared" si="920"/>
        <v>0</v>
      </c>
      <c r="FL135" s="55">
        <f t="shared" si="921"/>
        <v>0</v>
      </c>
      <c r="FM135" s="56">
        <f t="shared" si="922"/>
        <v>0</v>
      </c>
      <c r="FN135" s="55">
        <f t="shared" si="923"/>
        <v>0</v>
      </c>
      <c r="FO135" s="56">
        <f t="shared" si="924"/>
        <v>0</v>
      </c>
      <c r="FP135" s="55">
        <f t="shared" si="925"/>
        <v>0</v>
      </c>
      <c r="FQ135" s="56">
        <f t="shared" si="926"/>
        <v>0</v>
      </c>
      <c r="FR135" s="55"/>
      <c r="FS135" s="56">
        <f t="shared" si="927"/>
        <v>0</v>
      </c>
      <c r="FT135" s="55">
        <f t="shared" si="928"/>
        <v>0</v>
      </c>
      <c r="FU135" s="56">
        <f t="shared" si="929"/>
        <v>0</v>
      </c>
      <c r="FV135" s="55">
        <f t="shared" si="930"/>
        <v>0</v>
      </c>
      <c r="FW135" s="56">
        <f t="shared" si="931"/>
        <v>0</v>
      </c>
      <c r="FX135" s="55">
        <f t="shared" si="932"/>
        <v>0</v>
      </c>
      <c r="FY135" s="56">
        <f t="shared" si="933"/>
        <v>0</v>
      </c>
      <c r="FZ135" s="55">
        <f t="shared" si="934"/>
        <v>0</v>
      </c>
      <c r="GA135" s="56">
        <f t="shared" si="935"/>
        <v>0</v>
      </c>
      <c r="GB135" s="55">
        <f t="shared" si="936"/>
        <v>0</v>
      </c>
      <c r="GC135" s="56">
        <f t="shared" si="937"/>
        <v>0</v>
      </c>
      <c r="GD135" s="56">
        <f t="shared" si="938"/>
        <v>0</v>
      </c>
      <c r="GE135" s="84">
        <f t="shared" si="939"/>
        <v>0</v>
      </c>
      <c r="GF135" s="84">
        <f t="shared" si="940"/>
        <v>0</v>
      </c>
      <c r="GG135" s="39"/>
      <c r="GH135" s="39"/>
      <c r="GI135" s="39"/>
      <c r="GJ135" s="39"/>
      <c r="GL135" s="8"/>
      <c r="GM135" s="8"/>
      <c r="GN135" s="1"/>
      <c r="GO135" s="9"/>
      <c r="GP135" s="23"/>
      <c r="GQ135" s="4"/>
      <c r="GR135" s="34"/>
    </row>
    <row r="136" spans="1:200" ht="24.95" hidden="1" customHeight="1" x14ac:dyDescent="0.3">
      <c r="A136" s="113"/>
      <c r="B136" s="45"/>
      <c r="C136" s="66"/>
      <c r="D136" s="69"/>
      <c r="E136" s="69"/>
      <c r="F136" s="69"/>
      <c r="G136" s="69"/>
      <c r="H136" s="69"/>
      <c r="I136" s="69"/>
      <c r="J136" s="69"/>
      <c r="K136" s="69"/>
      <c r="L136" s="69"/>
      <c r="M136" s="98">
        <f t="shared" si="972"/>
        <v>0</v>
      </c>
      <c r="N136" s="94"/>
      <c r="O136" s="58"/>
      <c r="P136" s="97"/>
      <c r="Q136" s="58"/>
      <c r="R136" s="97"/>
      <c r="S136" s="58"/>
      <c r="T136" s="97"/>
      <c r="U136" s="58"/>
      <c r="V136" s="97"/>
      <c r="W136" s="58"/>
      <c r="X136" s="58"/>
      <c r="Y136" s="58"/>
      <c r="Z136" s="97"/>
      <c r="AA136" s="58"/>
      <c r="AB136" s="97"/>
      <c r="AC136" s="58"/>
      <c r="AD136" s="97"/>
      <c r="AE136" s="99"/>
      <c r="AF136" s="97"/>
      <c r="AG136" s="58"/>
      <c r="AH136" s="97"/>
      <c r="AI136" s="58"/>
      <c r="AJ136" s="97"/>
      <c r="AK136" s="58"/>
      <c r="AL136" s="97"/>
      <c r="AM136" s="58"/>
      <c r="AN136" s="97"/>
      <c r="AO136" s="58"/>
      <c r="AP136" s="97"/>
      <c r="AQ136" s="58"/>
      <c r="AR136" s="97"/>
      <c r="AS136" s="58"/>
      <c r="AT136" s="97"/>
      <c r="AU136" s="58"/>
      <c r="AV136" s="97"/>
      <c r="AW136" s="58"/>
      <c r="AX136" s="97"/>
      <c r="AY136" s="58"/>
      <c r="AZ136" s="97"/>
      <c r="BA136" s="58"/>
      <c r="BB136" s="97"/>
      <c r="BC136" s="58"/>
      <c r="BD136" s="97"/>
      <c r="BE136" s="58"/>
      <c r="BF136" s="58"/>
      <c r="BG136" s="58">
        <f t="shared" si="872"/>
        <v>0</v>
      </c>
      <c r="BH136" s="58">
        <f t="shared" si="873"/>
        <v>0</v>
      </c>
      <c r="BI136" s="39"/>
      <c r="BJ136" s="39"/>
      <c r="BK136" s="39"/>
      <c r="BL136" s="39"/>
      <c r="BM136" s="113"/>
      <c r="BN136" s="45"/>
      <c r="BO136" s="66"/>
      <c r="BP136" s="69"/>
      <c r="BQ136" s="69"/>
      <c r="BR136" s="69"/>
      <c r="BS136" s="69"/>
      <c r="BT136" s="69"/>
      <c r="BU136" s="69"/>
      <c r="BV136" s="69"/>
      <c r="BW136" s="69"/>
      <c r="BX136" s="75"/>
      <c r="BY136" s="62">
        <f t="shared" si="971"/>
        <v>0</v>
      </c>
      <c r="BZ136" s="51"/>
      <c r="CA136" s="56"/>
      <c r="CB136" s="55"/>
      <c r="CC136" s="56"/>
      <c r="CD136" s="55"/>
      <c r="CE136" s="56"/>
      <c r="CF136" s="55"/>
      <c r="CG136" s="56"/>
      <c r="CH136" s="55"/>
      <c r="CI136" s="56"/>
      <c r="CJ136" s="56"/>
      <c r="CK136" s="56"/>
      <c r="CL136" s="55"/>
      <c r="CM136" s="56"/>
      <c r="CN136" s="55"/>
      <c r="CO136" s="56"/>
      <c r="CP136" s="55"/>
      <c r="CQ136" s="63"/>
      <c r="CR136" s="55"/>
      <c r="CS136" s="56"/>
      <c r="CT136" s="55"/>
      <c r="CU136" s="56"/>
      <c r="CV136" s="55"/>
      <c r="CW136" s="56"/>
      <c r="CX136" s="55"/>
      <c r="CY136" s="56"/>
      <c r="CZ136" s="55"/>
      <c r="DA136" s="56"/>
      <c r="DB136" s="55"/>
      <c r="DC136" s="56"/>
      <c r="DD136" s="55"/>
      <c r="DE136" s="56"/>
      <c r="DF136" s="55"/>
      <c r="DG136" s="56"/>
      <c r="DH136" s="55"/>
      <c r="DI136" s="56"/>
      <c r="DJ136" s="55"/>
      <c r="DK136" s="56"/>
      <c r="DL136" s="55"/>
      <c r="DM136" s="56"/>
      <c r="DN136" s="55"/>
      <c r="DO136" s="56"/>
      <c r="DP136" s="55"/>
      <c r="DQ136" s="56"/>
      <c r="DR136" s="56"/>
      <c r="DS136" s="84">
        <f t="shared" si="891"/>
        <v>0</v>
      </c>
      <c r="DT136" s="84">
        <f t="shared" si="892"/>
        <v>0</v>
      </c>
      <c r="DU136" s="39"/>
      <c r="DV136" s="39"/>
      <c r="DW136" s="39"/>
      <c r="DX136" s="39"/>
      <c r="DY136" s="113"/>
      <c r="DZ136" s="45"/>
      <c r="EA136" s="66"/>
      <c r="EB136" s="69"/>
      <c r="EC136" s="69"/>
      <c r="ED136" s="69"/>
      <c r="EE136" s="69"/>
      <c r="EF136" s="69"/>
      <c r="EG136" s="69"/>
      <c r="EH136" s="69"/>
      <c r="EI136" s="69"/>
      <c r="EJ136" s="75">
        <f t="shared" si="893"/>
        <v>0</v>
      </c>
      <c r="EK136" s="62">
        <f t="shared" si="894"/>
        <v>0</v>
      </c>
      <c r="EL136" s="51">
        <f t="shared" si="895"/>
        <v>0</v>
      </c>
      <c r="EM136" s="56">
        <f t="shared" si="896"/>
        <v>0</v>
      </c>
      <c r="EN136" s="55">
        <f t="shared" si="897"/>
        <v>0</v>
      </c>
      <c r="EO136" s="56">
        <f t="shared" si="898"/>
        <v>0</v>
      </c>
      <c r="EP136" s="55">
        <f t="shared" si="899"/>
        <v>0</v>
      </c>
      <c r="EQ136" s="56">
        <f t="shared" si="900"/>
        <v>0</v>
      </c>
      <c r="ER136" s="55">
        <f t="shared" si="901"/>
        <v>0</v>
      </c>
      <c r="ES136" s="56">
        <f t="shared" si="902"/>
        <v>0</v>
      </c>
      <c r="ET136" s="55">
        <f t="shared" si="903"/>
        <v>0</v>
      </c>
      <c r="EU136" s="56">
        <f t="shared" si="904"/>
        <v>0</v>
      </c>
      <c r="EV136" s="56">
        <f t="shared" si="905"/>
        <v>0</v>
      </c>
      <c r="EW136" s="56">
        <f t="shared" si="906"/>
        <v>0</v>
      </c>
      <c r="EX136" s="55">
        <f t="shared" si="907"/>
        <v>0</v>
      </c>
      <c r="EY136" s="56">
        <f t="shared" si="908"/>
        <v>0</v>
      </c>
      <c r="EZ136" s="55">
        <f t="shared" si="909"/>
        <v>0</v>
      </c>
      <c r="FA136" s="56">
        <f t="shared" si="910"/>
        <v>0</v>
      </c>
      <c r="FB136" s="55">
        <f t="shared" si="911"/>
        <v>0</v>
      </c>
      <c r="FC136" s="63">
        <f t="shared" si="912"/>
        <v>0</v>
      </c>
      <c r="FD136" s="55">
        <f t="shared" si="913"/>
        <v>0</v>
      </c>
      <c r="FE136" s="56">
        <f t="shared" si="914"/>
        <v>0</v>
      </c>
      <c r="FF136" s="55">
        <f t="shared" si="915"/>
        <v>0</v>
      </c>
      <c r="FG136" s="56">
        <f t="shared" si="916"/>
        <v>0</v>
      </c>
      <c r="FH136" s="55">
        <f t="shared" si="917"/>
        <v>0</v>
      </c>
      <c r="FI136" s="56">
        <f t="shared" si="918"/>
        <v>0</v>
      </c>
      <c r="FJ136" s="55">
        <f t="shared" si="919"/>
        <v>0</v>
      </c>
      <c r="FK136" s="56">
        <f t="shared" si="920"/>
        <v>0</v>
      </c>
      <c r="FL136" s="55">
        <f t="shared" si="921"/>
        <v>0</v>
      </c>
      <c r="FM136" s="56">
        <f t="shared" si="922"/>
        <v>0</v>
      </c>
      <c r="FN136" s="55">
        <f t="shared" si="923"/>
        <v>0</v>
      </c>
      <c r="FO136" s="56">
        <f t="shared" si="924"/>
        <v>0</v>
      </c>
      <c r="FP136" s="55">
        <f t="shared" si="925"/>
        <v>0</v>
      </c>
      <c r="FQ136" s="56">
        <f t="shared" si="926"/>
        <v>0</v>
      </c>
      <c r="FR136" s="55"/>
      <c r="FS136" s="56">
        <f t="shared" si="927"/>
        <v>0</v>
      </c>
      <c r="FT136" s="55">
        <f t="shared" si="928"/>
        <v>0</v>
      </c>
      <c r="FU136" s="56">
        <f t="shared" si="929"/>
        <v>0</v>
      </c>
      <c r="FV136" s="55">
        <f t="shared" si="930"/>
        <v>0</v>
      </c>
      <c r="FW136" s="56">
        <f t="shared" si="931"/>
        <v>0</v>
      </c>
      <c r="FX136" s="55">
        <f t="shared" si="932"/>
        <v>0</v>
      </c>
      <c r="FY136" s="56">
        <f t="shared" si="933"/>
        <v>0</v>
      </c>
      <c r="FZ136" s="55">
        <f t="shared" si="934"/>
        <v>0</v>
      </c>
      <c r="GA136" s="56">
        <f t="shared" si="935"/>
        <v>0</v>
      </c>
      <c r="GB136" s="55">
        <f t="shared" si="936"/>
        <v>0</v>
      </c>
      <c r="GC136" s="56">
        <f t="shared" si="937"/>
        <v>0</v>
      </c>
      <c r="GD136" s="56">
        <f t="shared" si="938"/>
        <v>0</v>
      </c>
      <c r="GE136" s="84">
        <f t="shared" si="939"/>
        <v>0</v>
      </c>
      <c r="GF136" s="84">
        <f t="shared" si="940"/>
        <v>0</v>
      </c>
      <c r="GG136" s="39"/>
      <c r="GH136" s="39"/>
      <c r="GI136" s="39"/>
      <c r="GJ136" s="39"/>
      <c r="GL136" s="8"/>
      <c r="GM136" s="8"/>
      <c r="GN136" s="1"/>
      <c r="GO136" s="9"/>
      <c r="GP136" s="23"/>
      <c r="GQ136" s="4"/>
      <c r="GR136" s="34"/>
    </row>
    <row r="137" spans="1:200" ht="24.95" hidden="1" customHeight="1" x14ac:dyDescent="0.3">
      <c r="A137" s="113"/>
      <c r="B137" s="45"/>
      <c r="C137" s="66"/>
      <c r="D137" s="69"/>
      <c r="E137" s="69"/>
      <c r="F137" s="69"/>
      <c r="G137" s="69"/>
      <c r="H137" s="69"/>
      <c r="I137" s="69"/>
      <c r="J137" s="69"/>
      <c r="K137" s="69"/>
      <c r="L137" s="69"/>
      <c r="M137" s="98">
        <f t="shared" si="972"/>
        <v>0</v>
      </c>
      <c r="N137" s="94"/>
      <c r="O137" s="58"/>
      <c r="P137" s="97"/>
      <c r="Q137" s="58"/>
      <c r="R137" s="97"/>
      <c r="S137" s="58"/>
      <c r="T137" s="97"/>
      <c r="U137" s="58"/>
      <c r="V137" s="97"/>
      <c r="W137" s="58"/>
      <c r="X137" s="58"/>
      <c r="Y137" s="58"/>
      <c r="Z137" s="97"/>
      <c r="AA137" s="58"/>
      <c r="AB137" s="97"/>
      <c r="AC137" s="58"/>
      <c r="AD137" s="97"/>
      <c r="AE137" s="99"/>
      <c r="AF137" s="97"/>
      <c r="AG137" s="58"/>
      <c r="AH137" s="97"/>
      <c r="AI137" s="58"/>
      <c r="AJ137" s="97"/>
      <c r="AK137" s="58"/>
      <c r="AL137" s="97"/>
      <c r="AM137" s="58"/>
      <c r="AN137" s="97"/>
      <c r="AO137" s="58"/>
      <c r="AP137" s="97"/>
      <c r="AQ137" s="58"/>
      <c r="AR137" s="97"/>
      <c r="AS137" s="58"/>
      <c r="AT137" s="97"/>
      <c r="AU137" s="58"/>
      <c r="AV137" s="97"/>
      <c r="AW137" s="58"/>
      <c r="AX137" s="97"/>
      <c r="AY137" s="58"/>
      <c r="AZ137" s="97"/>
      <c r="BA137" s="58"/>
      <c r="BB137" s="97"/>
      <c r="BC137" s="58"/>
      <c r="BD137" s="97"/>
      <c r="BE137" s="58"/>
      <c r="BF137" s="58"/>
      <c r="BG137" s="58">
        <f t="shared" si="872"/>
        <v>0</v>
      </c>
      <c r="BH137" s="58">
        <f t="shared" si="873"/>
        <v>0</v>
      </c>
      <c r="BI137" s="39"/>
      <c r="BJ137" s="39"/>
      <c r="BK137" s="39"/>
      <c r="BL137" s="39"/>
      <c r="BM137" s="113"/>
      <c r="BN137" s="45"/>
      <c r="BO137" s="66"/>
      <c r="BP137" s="69"/>
      <c r="BQ137" s="69"/>
      <c r="BR137" s="69"/>
      <c r="BS137" s="69"/>
      <c r="BT137" s="69"/>
      <c r="BU137" s="69"/>
      <c r="BV137" s="69"/>
      <c r="BW137" s="69"/>
      <c r="BX137" s="45"/>
      <c r="BY137" s="62">
        <f t="shared" si="971"/>
        <v>0</v>
      </c>
      <c r="BZ137" s="51"/>
      <c r="CA137" s="56"/>
      <c r="CB137" s="55"/>
      <c r="CC137" s="56"/>
      <c r="CD137" s="55"/>
      <c r="CE137" s="56"/>
      <c r="CF137" s="55"/>
      <c r="CG137" s="56"/>
      <c r="CH137" s="55"/>
      <c r="CI137" s="56"/>
      <c r="CJ137" s="56"/>
      <c r="CK137" s="56"/>
      <c r="CL137" s="55"/>
      <c r="CM137" s="56"/>
      <c r="CN137" s="55"/>
      <c r="CO137" s="56"/>
      <c r="CP137" s="55"/>
      <c r="CQ137" s="63"/>
      <c r="CR137" s="55"/>
      <c r="CS137" s="56"/>
      <c r="CT137" s="55"/>
      <c r="CU137" s="56"/>
      <c r="CV137" s="55"/>
      <c r="CW137" s="56"/>
      <c r="CX137" s="55"/>
      <c r="CY137" s="56"/>
      <c r="CZ137" s="55"/>
      <c r="DA137" s="56"/>
      <c r="DB137" s="55"/>
      <c r="DC137" s="56"/>
      <c r="DD137" s="55"/>
      <c r="DE137" s="56"/>
      <c r="DF137" s="55"/>
      <c r="DG137" s="56"/>
      <c r="DH137" s="55"/>
      <c r="DI137" s="56"/>
      <c r="DJ137" s="55"/>
      <c r="DK137" s="56"/>
      <c r="DL137" s="55"/>
      <c r="DM137" s="56"/>
      <c r="DN137" s="55"/>
      <c r="DO137" s="56"/>
      <c r="DP137" s="55"/>
      <c r="DQ137" s="56"/>
      <c r="DR137" s="56"/>
      <c r="DS137" s="84">
        <f t="shared" si="891"/>
        <v>0</v>
      </c>
      <c r="DT137" s="84">
        <f t="shared" si="892"/>
        <v>0</v>
      </c>
      <c r="DU137" s="39"/>
      <c r="DV137" s="39"/>
      <c r="DW137" s="39"/>
      <c r="DX137" s="39"/>
      <c r="DY137" s="113"/>
      <c r="DZ137" s="45"/>
      <c r="EA137" s="66"/>
      <c r="EB137" s="69"/>
      <c r="EC137" s="69"/>
      <c r="ED137" s="69"/>
      <c r="EE137" s="69"/>
      <c r="EF137" s="69"/>
      <c r="EG137" s="69"/>
      <c r="EH137" s="69"/>
      <c r="EI137" s="69"/>
      <c r="EJ137" s="45">
        <f t="shared" si="893"/>
        <v>0</v>
      </c>
      <c r="EK137" s="62">
        <f t="shared" si="894"/>
        <v>0</v>
      </c>
      <c r="EL137" s="51">
        <f t="shared" si="895"/>
        <v>0</v>
      </c>
      <c r="EM137" s="56">
        <f t="shared" si="896"/>
        <v>0</v>
      </c>
      <c r="EN137" s="55">
        <f t="shared" si="897"/>
        <v>0</v>
      </c>
      <c r="EO137" s="56">
        <f t="shared" si="898"/>
        <v>0</v>
      </c>
      <c r="EP137" s="55">
        <f t="shared" si="899"/>
        <v>0</v>
      </c>
      <c r="EQ137" s="56">
        <f t="shared" si="900"/>
        <v>0</v>
      </c>
      <c r="ER137" s="55">
        <f t="shared" si="901"/>
        <v>0</v>
      </c>
      <c r="ES137" s="56">
        <f t="shared" si="902"/>
        <v>0</v>
      </c>
      <c r="ET137" s="55">
        <f t="shared" si="903"/>
        <v>0</v>
      </c>
      <c r="EU137" s="56">
        <f t="shared" si="904"/>
        <v>0</v>
      </c>
      <c r="EV137" s="56">
        <f t="shared" si="905"/>
        <v>0</v>
      </c>
      <c r="EW137" s="56">
        <f t="shared" si="906"/>
        <v>0</v>
      </c>
      <c r="EX137" s="55">
        <f t="shared" si="907"/>
        <v>0</v>
      </c>
      <c r="EY137" s="56">
        <f t="shared" si="908"/>
        <v>0</v>
      </c>
      <c r="EZ137" s="55">
        <f t="shared" si="909"/>
        <v>0</v>
      </c>
      <c r="FA137" s="56">
        <f t="shared" si="910"/>
        <v>0</v>
      </c>
      <c r="FB137" s="55">
        <f t="shared" si="911"/>
        <v>0</v>
      </c>
      <c r="FC137" s="63">
        <f t="shared" si="912"/>
        <v>0</v>
      </c>
      <c r="FD137" s="55">
        <f t="shared" si="913"/>
        <v>0</v>
      </c>
      <c r="FE137" s="56">
        <f t="shared" si="914"/>
        <v>0</v>
      </c>
      <c r="FF137" s="55">
        <f t="shared" si="915"/>
        <v>0</v>
      </c>
      <c r="FG137" s="56">
        <f t="shared" si="916"/>
        <v>0</v>
      </c>
      <c r="FH137" s="55">
        <f t="shared" si="917"/>
        <v>0</v>
      </c>
      <c r="FI137" s="56">
        <f t="shared" si="918"/>
        <v>0</v>
      </c>
      <c r="FJ137" s="55">
        <f t="shared" si="919"/>
        <v>0</v>
      </c>
      <c r="FK137" s="56">
        <f t="shared" si="920"/>
        <v>0</v>
      </c>
      <c r="FL137" s="55">
        <f t="shared" si="921"/>
        <v>0</v>
      </c>
      <c r="FM137" s="56">
        <f t="shared" si="922"/>
        <v>0</v>
      </c>
      <c r="FN137" s="55">
        <f t="shared" si="923"/>
        <v>0</v>
      </c>
      <c r="FO137" s="56">
        <f t="shared" si="924"/>
        <v>0</v>
      </c>
      <c r="FP137" s="55">
        <f t="shared" si="925"/>
        <v>0</v>
      </c>
      <c r="FQ137" s="56">
        <f t="shared" si="926"/>
        <v>0</v>
      </c>
      <c r="FR137" s="55"/>
      <c r="FS137" s="56">
        <f t="shared" si="927"/>
        <v>0</v>
      </c>
      <c r="FT137" s="55">
        <f t="shared" si="928"/>
        <v>0</v>
      </c>
      <c r="FU137" s="56">
        <f t="shared" si="929"/>
        <v>0</v>
      </c>
      <c r="FV137" s="55">
        <f t="shared" si="930"/>
        <v>0</v>
      </c>
      <c r="FW137" s="56">
        <f t="shared" si="931"/>
        <v>0</v>
      </c>
      <c r="FX137" s="55">
        <f t="shared" si="932"/>
        <v>0</v>
      </c>
      <c r="FY137" s="56">
        <f t="shared" si="933"/>
        <v>0</v>
      </c>
      <c r="FZ137" s="55">
        <f t="shared" si="934"/>
        <v>0</v>
      </c>
      <c r="GA137" s="56">
        <f t="shared" si="935"/>
        <v>0</v>
      </c>
      <c r="GB137" s="55">
        <f t="shared" si="936"/>
        <v>0</v>
      </c>
      <c r="GC137" s="56">
        <f t="shared" si="937"/>
        <v>0</v>
      </c>
      <c r="GD137" s="56">
        <f t="shared" si="938"/>
        <v>0</v>
      </c>
      <c r="GE137" s="84">
        <f t="shared" si="939"/>
        <v>0</v>
      </c>
      <c r="GF137" s="84">
        <f t="shared" si="940"/>
        <v>0</v>
      </c>
      <c r="GG137" s="39"/>
      <c r="GH137" s="39"/>
      <c r="GI137" s="39"/>
      <c r="GJ137" s="39"/>
      <c r="GL137" s="8"/>
      <c r="GM137" s="8"/>
      <c r="GN137" s="1"/>
      <c r="GO137" s="9"/>
      <c r="GP137" s="23"/>
      <c r="GQ137" s="4"/>
      <c r="GR137" s="34"/>
    </row>
    <row r="138" spans="1:200" ht="24.95" customHeight="1" x14ac:dyDescent="0.3">
      <c r="A138" s="113">
        <v>10</v>
      </c>
      <c r="B138" s="66" t="s">
        <v>67</v>
      </c>
      <c r="C138" s="66" t="s">
        <v>66</v>
      </c>
      <c r="D138" s="113">
        <v>1</v>
      </c>
      <c r="E138" s="113"/>
      <c r="F138" s="113"/>
      <c r="G138" s="113"/>
      <c r="H138" s="113"/>
      <c r="I138" s="113"/>
      <c r="J138" s="113"/>
      <c r="K138" s="113"/>
      <c r="L138" s="113">
        <f t="shared" ref="L138:N138" si="973">SUM(L139:L151)</f>
        <v>72</v>
      </c>
      <c r="M138" s="113">
        <f t="shared" si="973"/>
        <v>72</v>
      </c>
      <c r="N138" s="113">
        <f t="shared" si="973"/>
        <v>36</v>
      </c>
      <c r="O138" s="92">
        <f>SUM(O139:O151)</f>
        <v>32</v>
      </c>
      <c r="P138" s="92">
        <f t="shared" ref="P138" si="974">SUM(P139:P152)</f>
        <v>224</v>
      </c>
      <c r="Q138" s="92">
        <f t="shared" ref="Q138:BH138" si="975">SUM(Q139:Q151)</f>
        <v>72</v>
      </c>
      <c r="R138" s="92">
        <f t="shared" si="975"/>
        <v>6</v>
      </c>
      <c r="S138" s="92">
        <f t="shared" si="975"/>
        <v>10</v>
      </c>
      <c r="T138" s="92">
        <f t="shared" si="975"/>
        <v>0</v>
      </c>
      <c r="U138" s="92">
        <f t="shared" si="975"/>
        <v>0</v>
      </c>
      <c r="V138" s="92">
        <f t="shared" si="975"/>
        <v>0</v>
      </c>
      <c r="W138" s="92">
        <f t="shared" si="975"/>
        <v>0</v>
      </c>
      <c r="X138" s="92">
        <f t="shared" si="975"/>
        <v>6</v>
      </c>
      <c r="Y138" s="92">
        <f t="shared" si="975"/>
        <v>13.499999999999998</v>
      </c>
      <c r="Z138" s="92">
        <f t="shared" si="975"/>
        <v>0</v>
      </c>
      <c r="AA138" s="92">
        <f t="shared" si="975"/>
        <v>0</v>
      </c>
      <c r="AB138" s="92">
        <f t="shared" si="975"/>
        <v>0</v>
      </c>
      <c r="AC138" s="92">
        <f t="shared" si="975"/>
        <v>0</v>
      </c>
      <c r="AD138" s="92">
        <f t="shared" si="975"/>
        <v>0</v>
      </c>
      <c r="AE138" s="92">
        <f t="shared" si="975"/>
        <v>0</v>
      </c>
      <c r="AF138" s="92">
        <f t="shared" si="975"/>
        <v>0</v>
      </c>
      <c r="AG138" s="92">
        <f t="shared" si="975"/>
        <v>0</v>
      </c>
      <c r="AH138" s="92">
        <f t="shared" si="975"/>
        <v>1</v>
      </c>
      <c r="AI138" s="92">
        <f t="shared" si="975"/>
        <v>20</v>
      </c>
      <c r="AJ138" s="92">
        <f t="shared" si="975"/>
        <v>0</v>
      </c>
      <c r="AK138" s="92">
        <f t="shared" si="975"/>
        <v>0</v>
      </c>
      <c r="AL138" s="92">
        <f t="shared" si="975"/>
        <v>2</v>
      </c>
      <c r="AM138" s="92">
        <f t="shared" si="975"/>
        <v>284</v>
      </c>
      <c r="AN138" s="92">
        <f t="shared" si="975"/>
        <v>0</v>
      </c>
      <c r="AO138" s="92">
        <f t="shared" si="975"/>
        <v>0</v>
      </c>
      <c r="AP138" s="92">
        <f t="shared" si="975"/>
        <v>0</v>
      </c>
      <c r="AQ138" s="92">
        <f t="shared" si="975"/>
        <v>0</v>
      </c>
      <c r="AR138" s="92">
        <f t="shared" si="975"/>
        <v>2</v>
      </c>
      <c r="AS138" s="92">
        <f t="shared" si="975"/>
        <v>12</v>
      </c>
      <c r="AT138" s="92">
        <f t="shared" si="975"/>
        <v>0</v>
      </c>
      <c r="AU138" s="92">
        <f t="shared" si="975"/>
        <v>0</v>
      </c>
      <c r="AV138" s="92">
        <f t="shared" si="975"/>
        <v>0</v>
      </c>
      <c r="AW138" s="92">
        <f t="shared" si="975"/>
        <v>0</v>
      </c>
      <c r="AX138" s="92">
        <f t="shared" si="975"/>
        <v>3</v>
      </c>
      <c r="AY138" s="92">
        <f t="shared" si="975"/>
        <v>48</v>
      </c>
      <c r="AZ138" s="92">
        <f t="shared" si="975"/>
        <v>0</v>
      </c>
      <c r="BA138" s="92">
        <f t="shared" si="975"/>
        <v>0</v>
      </c>
      <c r="BB138" s="92">
        <f t="shared" si="975"/>
        <v>0</v>
      </c>
      <c r="BC138" s="92">
        <f t="shared" si="975"/>
        <v>0</v>
      </c>
      <c r="BD138" s="92">
        <f t="shared" si="975"/>
        <v>0</v>
      </c>
      <c r="BE138" s="92">
        <f t="shared" si="975"/>
        <v>0</v>
      </c>
      <c r="BF138" s="92">
        <f t="shared" si="975"/>
        <v>0</v>
      </c>
      <c r="BG138" s="92">
        <f t="shared" si="975"/>
        <v>497.5</v>
      </c>
      <c r="BH138" s="92">
        <f t="shared" si="975"/>
        <v>180</v>
      </c>
      <c r="BI138" s="39"/>
      <c r="BJ138" s="39"/>
      <c r="BK138" s="39"/>
      <c r="BL138" s="39"/>
      <c r="BM138" s="113">
        <v>10</v>
      </c>
      <c r="BN138" s="66" t="s">
        <v>67</v>
      </c>
      <c r="BO138" s="66" t="s">
        <v>66</v>
      </c>
      <c r="BP138" s="113">
        <v>1</v>
      </c>
      <c r="BQ138" s="39"/>
      <c r="BR138" s="39"/>
      <c r="BS138" s="39"/>
      <c r="BT138" s="39"/>
      <c r="BU138" s="39"/>
      <c r="BV138" s="39"/>
      <c r="BW138" s="39"/>
      <c r="BX138" s="45">
        <f>SUM(BX139:BX140)</f>
        <v>104</v>
      </c>
      <c r="BY138" s="45">
        <f>SUM(BY139:BY140)</f>
        <v>104</v>
      </c>
      <c r="BZ138" s="39">
        <f t="shared" ref="BZ138:CB138" si="976">SUM(BZ139:BZ152)</f>
        <v>254</v>
      </c>
      <c r="CA138" s="46">
        <f>SUM(CA139:CA151)</f>
        <v>54</v>
      </c>
      <c r="CB138" s="46">
        <f t="shared" si="976"/>
        <v>266</v>
      </c>
      <c r="CC138" s="46">
        <f>SUM(CC139:CC151)</f>
        <v>56</v>
      </c>
      <c r="CD138" s="46">
        <f t="shared" ref="CD138:DT138" si="977">SUM(CD139:CD151)</f>
        <v>0</v>
      </c>
      <c r="CE138" s="46">
        <f t="shared" si="977"/>
        <v>0</v>
      </c>
      <c r="CF138" s="46">
        <f t="shared" si="977"/>
        <v>0</v>
      </c>
      <c r="CG138" s="46">
        <f t="shared" si="977"/>
        <v>0</v>
      </c>
      <c r="CH138" s="46">
        <f t="shared" si="977"/>
        <v>0</v>
      </c>
      <c r="CI138" s="46">
        <f t="shared" si="977"/>
        <v>0</v>
      </c>
      <c r="CJ138" s="46">
        <f t="shared" si="977"/>
        <v>2</v>
      </c>
      <c r="CK138" s="46">
        <f t="shared" si="977"/>
        <v>8.9</v>
      </c>
      <c r="CL138" s="46">
        <f t="shared" si="977"/>
        <v>0</v>
      </c>
      <c r="CM138" s="46">
        <f t="shared" si="977"/>
        <v>0</v>
      </c>
      <c r="CN138" s="46">
        <f t="shared" si="977"/>
        <v>0</v>
      </c>
      <c r="CO138" s="46">
        <f t="shared" si="977"/>
        <v>0</v>
      </c>
      <c r="CP138" s="46">
        <f t="shared" si="977"/>
        <v>0</v>
      </c>
      <c r="CQ138" s="46">
        <f t="shared" si="977"/>
        <v>0</v>
      </c>
      <c r="CR138" s="46">
        <f t="shared" si="977"/>
        <v>0</v>
      </c>
      <c r="CS138" s="46">
        <f t="shared" si="977"/>
        <v>0</v>
      </c>
      <c r="CT138" s="46">
        <f t="shared" si="977"/>
        <v>0</v>
      </c>
      <c r="CU138" s="46">
        <f t="shared" si="977"/>
        <v>0</v>
      </c>
      <c r="CV138" s="46">
        <f t="shared" si="977"/>
        <v>0</v>
      </c>
      <c r="CW138" s="46">
        <f t="shared" si="977"/>
        <v>0</v>
      </c>
      <c r="CX138" s="46">
        <f t="shared" si="977"/>
        <v>1</v>
      </c>
      <c r="CY138" s="46">
        <f t="shared" si="977"/>
        <v>18</v>
      </c>
      <c r="CZ138" s="46">
        <f t="shared" si="977"/>
        <v>0</v>
      </c>
      <c r="DA138" s="46">
        <f t="shared" si="977"/>
        <v>0</v>
      </c>
      <c r="DB138" s="46">
        <f t="shared" si="977"/>
        <v>0</v>
      </c>
      <c r="DC138" s="46">
        <f t="shared" si="977"/>
        <v>0</v>
      </c>
      <c r="DD138" s="46">
        <f t="shared" si="977"/>
        <v>0</v>
      </c>
      <c r="DE138" s="46">
        <f t="shared" si="977"/>
        <v>0</v>
      </c>
      <c r="DF138" s="46">
        <f t="shared" si="977"/>
        <v>0</v>
      </c>
      <c r="DG138" s="46">
        <f t="shared" si="977"/>
        <v>0</v>
      </c>
      <c r="DH138" s="46">
        <f t="shared" si="977"/>
        <v>0</v>
      </c>
      <c r="DI138" s="46">
        <f t="shared" si="977"/>
        <v>0</v>
      </c>
      <c r="DJ138" s="46">
        <f t="shared" si="977"/>
        <v>1</v>
      </c>
      <c r="DK138" s="46">
        <f t="shared" si="977"/>
        <v>3</v>
      </c>
      <c r="DL138" s="46">
        <f t="shared" si="977"/>
        <v>0</v>
      </c>
      <c r="DM138" s="46">
        <f t="shared" si="977"/>
        <v>0</v>
      </c>
      <c r="DN138" s="46">
        <f t="shared" si="977"/>
        <v>0</v>
      </c>
      <c r="DO138" s="46">
        <f t="shared" si="977"/>
        <v>0</v>
      </c>
      <c r="DP138" s="46">
        <f t="shared" si="977"/>
        <v>0</v>
      </c>
      <c r="DQ138" s="46">
        <f t="shared" si="977"/>
        <v>0</v>
      </c>
      <c r="DR138" s="46">
        <f t="shared" si="977"/>
        <v>0</v>
      </c>
      <c r="DS138" s="83">
        <f t="shared" si="977"/>
        <v>141.9</v>
      </c>
      <c r="DT138" s="83">
        <f t="shared" si="977"/>
        <v>115</v>
      </c>
      <c r="DU138" s="39"/>
      <c r="DV138" s="39"/>
      <c r="DW138" s="39"/>
      <c r="DX138" s="39"/>
      <c r="DY138" s="113">
        <v>10</v>
      </c>
      <c r="DZ138" s="66" t="s">
        <v>67</v>
      </c>
      <c r="EA138" s="66" t="s">
        <v>66</v>
      </c>
      <c r="EB138" s="113">
        <v>1</v>
      </c>
      <c r="EC138" s="39"/>
      <c r="ED138" s="39"/>
      <c r="EE138" s="39"/>
      <c r="EF138" s="39"/>
      <c r="EG138" s="39"/>
      <c r="EH138" s="39"/>
      <c r="EI138" s="39"/>
      <c r="EJ138" s="45">
        <f t="shared" ref="EJ138:EN138" si="978">SUM(EJ139:EJ152)</f>
        <v>1040</v>
      </c>
      <c r="EK138" s="45">
        <f t="shared" si="978"/>
        <v>1040</v>
      </c>
      <c r="EL138" s="39">
        <f t="shared" si="978"/>
        <v>504</v>
      </c>
      <c r="EM138" s="46">
        <f>SUM(EM139:EM151)</f>
        <v>86</v>
      </c>
      <c r="EN138" s="46">
        <f t="shared" si="978"/>
        <v>490</v>
      </c>
      <c r="EO138" s="46">
        <f t="shared" ref="EO138:GF138" si="979">SUM(EO139:EO151)</f>
        <v>128</v>
      </c>
      <c r="EP138" s="46">
        <f t="shared" si="979"/>
        <v>6</v>
      </c>
      <c r="EQ138" s="46">
        <f t="shared" si="979"/>
        <v>10</v>
      </c>
      <c r="ER138" s="46">
        <f t="shared" si="979"/>
        <v>0</v>
      </c>
      <c r="ES138" s="46">
        <f t="shared" si="979"/>
        <v>0</v>
      </c>
      <c r="ET138" s="46">
        <f t="shared" si="979"/>
        <v>0</v>
      </c>
      <c r="EU138" s="46">
        <f t="shared" si="979"/>
        <v>0</v>
      </c>
      <c r="EV138" s="46">
        <f t="shared" si="979"/>
        <v>8</v>
      </c>
      <c r="EW138" s="46">
        <f t="shared" si="979"/>
        <v>22.400000000000002</v>
      </c>
      <c r="EX138" s="46">
        <f t="shared" si="979"/>
        <v>0</v>
      </c>
      <c r="EY138" s="46">
        <f t="shared" si="979"/>
        <v>0</v>
      </c>
      <c r="EZ138" s="46">
        <f t="shared" si="979"/>
        <v>0</v>
      </c>
      <c r="FA138" s="46">
        <f t="shared" si="979"/>
        <v>0</v>
      </c>
      <c r="FB138" s="46">
        <f t="shared" si="979"/>
        <v>0</v>
      </c>
      <c r="FC138" s="46">
        <f t="shared" si="979"/>
        <v>0</v>
      </c>
      <c r="FD138" s="46">
        <f t="shared" si="979"/>
        <v>0</v>
      </c>
      <c r="FE138" s="46">
        <f t="shared" si="979"/>
        <v>0</v>
      </c>
      <c r="FF138" s="46">
        <f t="shared" si="979"/>
        <v>1</v>
      </c>
      <c r="FG138" s="46">
        <f t="shared" si="979"/>
        <v>20</v>
      </c>
      <c r="FH138" s="46">
        <f t="shared" si="979"/>
        <v>0</v>
      </c>
      <c r="FI138" s="46">
        <f t="shared" si="979"/>
        <v>0</v>
      </c>
      <c r="FJ138" s="46">
        <f t="shared" si="979"/>
        <v>3</v>
      </c>
      <c r="FK138" s="46">
        <f t="shared" si="979"/>
        <v>302</v>
      </c>
      <c r="FL138" s="46">
        <f t="shared" si="979"/>
        <v>0</v>
      </c>
      <c r="FM138" s="46">
        <f t="shared" si="979"/>
        <v>0</v>
      </c>
      <c r="FN138" s="46">
        <f t="shared" si="979"/>
        <v>0</v>
      </c>
      <c r="FO138" s="46">
        <f t="shared" si="979"/>
        <v>0</v>
      </c>
      <c r="FP138" s="46">
        <f t="shared" si="979"/>
        <v>2</v>
      </c>
      <c r="FQ138" s="46">
        <f t="shared" si="979"/>
        <v>12</v>
      </c>
      <c r="FR138" s="46">
        <f t="shared" si="979"/>
        <v>0</v>
      </c>
      <c r="FS138" s="46">
        <f t="shared" si="979"/>
        <v>0</v>
      </c>
      <c r="FT138" s="46">
        <f t="shared" si="979"/>
        <v>0</v>
      </c>
      <c r="FU138" s="46">
        <f t="shared" si="979"/>
        <v>0</v>
      </c>
      <c r="FV138" s="46">
        <f t="shared" si="979"/>
        <v>4</v>
      </c>
      <c r="FW138" s="46">
        <f t="shared" si="979"/>
        <v>51</v>
      </c>
      <c r="FX138" s="46">
        <f t="shared" si="979"/>
        <v>0</v>
      </c>
      <c r="FY138" s="46">
        <f t="shared" si="979"/>
        <v>0</v>
      </c>
      <c r="FZ138" s="46">
        <f t="shared" si="979"/>
        <v>0</v>
      </c>
      <c r="GA138" s="46">
        <f t="shared" si="979"/>
        <v>0</v>
      </c>
      <c r="GB138" s="46">
        <f t="shared" si="979"/>
        <v>0</v>
      </c>
      <c r="GC138" s="46">
        <f t="shared" si="979"/>
        <v>0</v>
      </c>
      <c r="GD138" s="46">
        <f t="shared" si="979"/>
        <v>0</v>
      </c>
      <c r="GE138" s="83">
        <f t="shared" si="979"/>
        <v>639.4</v>
      </c>
      <c r="GF138" s="83">
        <f t="shared" si="979"/>
        <v>295</v>
      </c>
      <c r="GG138" s="39"/>
      <c r="GH138" s="39"/>
      <c r="GI138" s="39"/>
      <c r="GJ138" s="39"/>
      <c r="GL138" s="8"/>
      <c r="GM138" s="8"/>
      <c r="GN138" s="7"/>
      <c r="GO138" s="7"/>
      <c r="GP138" s="24"/>
      <c r="GQ138" s="4"/>
      <c r="GR138" s="34"/>
    </row>
    <row r="139" spans="1:200" ht="24.95" hidden="1" customHeight="1" x14ac:dyDescent="0.3">
      <c r="A139" s="113"/>
      <c r="B139" s="47" t="s">
        <v>97</v>
      </c>
      <c r="C139" s="57" t="s">
        <v>91</v>
      </c>
      <c r="D139" s="57" t="s">
        <v>80</v>
      </c>
      <c r="E139" s="57" t="s">
        <v>105</v>
      </c>
      <c r="F139" s="48" t="s">
        <v>164</v>
      </c>
      <c r="G139" s="48">
        <v>3</v>
      </c>
      <c r="H139" s="48">
        <v>82</v>
      </c>
      <c r="I139" s="48">
        <v>1</v>
      </c>
      <c r="J139" s="48">
        <v>3</v>
      </c>
      <c r="K139" s="48">
        <f t="shared" ref="K139:K144" si="980">SUM(J139)*2</f>
        <v>6</v>
      </c>
      <c r="L139" s="48">
        <v>38</v>
      </c>
      <c r="M139" s="93">
        <f t="shared" ref="M139" si="981">SUM(N139+P139+R139+T139+V139)</f>
        <v>38</v>
      </c>
      <c r="N139" s="94">
        <v>16</v>
      </c>
      <c r="O139" s="58">
        <f t="shared" ref="O139:O144" si="982">SUM(N139)*I139</f>
        <v>16</v>
      </c>
      <c r="P139" s="97">
        <v>22</v>
      </c>
      <c r="Q139" s="58">
        <f>SUM(P139)*J139</f>
        <v>66</v>
      </c>
      <c r="R139" s="97"/>
      <c r="S139" s="58">
        <f t="shared" ref="S139" si="983">SUM(R139)*J139</f>
        <v>0</v>
      </c>
      <c r="T139" s="97"/>
      <c r="U139" s="58">
        <f t="shared" ref="U139" si="984">SUM(T139)*K139</f>
        <v>0</v>
      </c>
      <c r="V139" s="97"/>
      <c r="W139" s="58">
        <f t="shared" ref="W139" si="985">SUM(V139)*J139*5</f>
        <v>0</v>
      </c>
      <c r="X139" s="58">
        <f t="shared" ref="X139" si="986">SUM(J139*AX139*2+K139*AZ139*2)</f>
        <v>6</v>
      </c>
      <c r="Y139" s="58">
        <f t="shared" ref="Y139" si="987">SUM(L139*5/100*J139)</f>
        <v>5.6999999999999993</v>
      </c>
      <c r="Z139" s="97"/>
      <c r="AA139" s="58"/>
      <c r="AB139" s="97"/>
      <c r="AC139" s="58">
        <f t="shared" ref="AC139" si="988">SUM(AB139)*3*H139/5</f>
        <v>0</v>
      </c>
      <c r="AD139" s="97"/>
      <c r="AE139" s="99">
        <f t="shared" ref="AE139" si="989">SUM(AD139*H139*(30+4))</f>
        <v>0</v>
      </c>
      <c r="AF139" s="97"/>
      <c r="AG139" s="58">
        <f t="shared" ref="AG139" si="990">SUM(AF139*H139*3)</f>
        <v>0</v>
      </c>
      <c r="AH139" s="97"/>
      <c r="AI139" s="58">
        <f t="shared" ref="AI139" si="991">SUM(AH139*H139/3)</f>
        <v>0</v>
      </c>
      <c r="AJ139" s="97"/>
      <c r="AK139" s="58">
        <f t="shared" ref="AK139" si="992">SUM(AJ139*H139*2/3)</f>
        <v>0</v>
      </c>
      <c r="AL139" s="97">
        <v>1</v>
      </c>
      <c r="AM139" s="58">
        <f t="shared" ref="AM139" si="993">SUM(AL139*H139)*2</f>
        <v>164</v>
      </c>
      <c r="AN139" s="97"/>
      <c r="AO139" s="58">
        <f t="shared" ref="AO139" si="994">SUM(AN139*J139)</f>
        <v>0</v>
      </c>
      <c r="AP139" s="97"/>
      <c r="AQ139" s="58">
        <f t="shared" ref="AQ139" si="995">SUM(AP139*H139*2)</f>
        <v>0</v>
      </c>
      <c r="AR139" s="97"/>
      <c r="AS139" s="58">
        <f t="shared" ref="AS139" si="996">SUM(J139*AR139*6)</f>
        <v>0</v>
      </c>
      <c r="AT139" s="97"/>
      <c r="AU139" s="58">
        <f t="shared" ref="AU139" si="997">AT139*H139/3</f>
        <v>0</v>
      </c>
      <c r="AV139" s="97"/>
      <c r="AW139" s="58">
        <f t="shared" ref="AW139" si="998">SUM(AV139*H139/3)</f>
        <v>0</v>
      </c>
      <c r="AX139" s="97">
        <v>1</v>
      </c>
      <c r="AY139" s="58">
        <f t="shared" ref="AY139" si="999">SUM(J139*AX139*8)</f>
        <v>24</v>
      </c>
      <c r="AZ139" s="97"/>
      <c r="BA139" s="58">
        <f t="shared" ref="BA139" si="1000">SUM(AZ139*K139*5*6)</f>
        <v>0</v>
      </c>
      <c r="BB139" s="97"/>
      <c r="BC139" s="58">
        <f t="shared" ref="BC139" si="1001">SUM(BB139*K139*4*6)</f>
        <v>0</v>
      </c>
      <c r="BD139" s="97"/>
      <c r="BE139" s="58"/>
      <c r="BF139" s="58"/>
      <c r="BG139" s="58">
        <f t="shared" ref="BG139:BG151" si="1002">SUM(AO139+BE139+BC139+BA139+AY139+AW139+AS139+AQ139+AK139+AM139+AI139+AG139+AE139+AC139+AA139+Y139+X139+W139+U139+Q139+O139+S139+AU139)</f>
        <v>281.7</v>
      </c>
      <c r="BH139" s="58">
        <f t="shared" ref="BH139:BH151" si="1003">SUM(O139+Q139+U139+W139+X139+AS139+AW139+AY139+BA139+BC139+S139+AQ139)</f>
        <v>112</v>
      </c>
      <c r="BI139" s="39"/>
      <c r="BJ139" s="39"/>
      <c r="BK139" s="39"/>
      <c r="BL139" s="39"/>
      <c r="BM139" s="113"/>
      <c r="BN139" s="47" t="s">
        <v>97</v>
      </c>
      <c r="BO139" s="48" t="s">
        <v>98</v>
      </c>
      <c r="BP139" s="57" t="s">
        <v>80</v>
      </c>
      <c r="BQ139" s="57" t="s">
        <v>107</v>
      </c>
      <c r="BR139" s="48" t="s">
        <v>143</v>
      </c>
      <c r="BS139" s="57">
        <v>4</v>
      </c>
      <c r="BT139" s="48">
        <v>9</v>
      </c>
      <c r="BU139" s="48">
        <v>1</v>
      </c>
      <c r="BV139" s="48">
        <v>1</v>
      </c>
      <c r="BW139" s="48">
        <v>4</v>
      </c>
      <c r="BX139" s="47">
        <v>100</v>
      </c>
      <c r="BY139" s="50">
        <f t="shared" ref="BY139" si="1004">SUM(BZ139+CB139+CD139+CF139+CH139)</f>
        <v>100</v>
      </c>
      <c r="BZ139" s="51">
        <v>44</v>
      </c>
      <c r="CA139" s="56">
        <f t="shared" ref="CA139:CA141" si="1005">SUM(BZ139)*BU139</f>
        <v>44</v>
      </c>
      <c r="CB139" s="55">
        <v>56</v>
      </c>
      <c r="CC139" s="56">
        <f t="shared" ref="CC139" si="1006">SUM(CB139)*BV139</f>
        <v>56</v>
      </c>
      <c r="CD139" s="55"/>
      <c r="CE139" s="56">
        <f t="shared" ref="CE139" si="1007">SUM(CD139)*BV139</f>
        <v>0</v>
      </c>
      <c r="CF139" s="55"/>
      <c r="CG139" s="56">
        <f t="shared" ref="CG139" si="1008">SUM(CF139)*BW139</f>
        <v>0</v>
      </c>
      <c r="CH139" s="55"/>
      <c r="CI139" s="56">
        <f t="shared" ref="CI139" si="1009">SUM(CH139)*BV139*5</f>
        <v>0</v>
      </c>
      <c r="CJ139" s="56">
        <f>SUM(BV139*DJ139*2+BW139*DL139*2)</f>
        <v>2</v>
      </c>
      <c r="CK139" s="56">
        <f t="shared" ref="CK139" si="1010">SUM(BX139*5/100*BV139)</f>
        <v>5</v>
      </c>
      <c r="CL139" s="55"/>
      <c r="CM139" s="56"/>
      <c r="CN139" s="55"/>
      <c r="CO139" s="56">
        <f t="shared" ref="CO139:CO141" si="1011">SUM(CN139)*3*BT139/5</f>
        <v>0</v>
      </c>
      <c r="CP139" s="55"/>
      <c r="CQ139" s="63">
        <f t="shared" ref="CQ139:CQ141" si="1012">SUM(CP139*BT139*(30+4))</f>
        <v>0</v>
      </c>
      <c r="CR139" s="55"/>
      <c r="CS139" s="56">
        <f t="shared" ref="CS139:CS141" si="1013">SUM(CR139*BT139*3)</f>
        <v>0</v>
      </c>
      <c r="CT139" s="55"/>
      <c r="CU139" s="56">
        <f t="shared" ref="CU139:CU141" si="1014">SUM(CT139*BT139/3)</f>
        <v>0</v>
      </c>
      <c r="CV139" s="55"/>
      <c r="CW139" s="56">
        <f t="shared" ref="CW139" si="1015">SUM(CV139*BT139*2/3)</f>
        <v>0</v>
      </c>
      <c r="CX139" s="55">
        <v>1</v>
      </c>
      <c r="CY139" s="56">
        <f t="shared" ref="CY139:CY141" si="1016">SUM(CX139*BT139)*2</f>
        <v>18</v>
      </c>
      <c r="CZ139" s="55"/>
      <c r="DA139" s="56">
        <f t="shared" ref="DA139:DA141" si="1017">SUM(CZ139*BV139)</f>
        <v>0</v>
      </c>
      <c r="DB139" s="55"/>
      <c r="DC139" s="56">
        <f t="shared" ref="DC139:DC141" si="1018">SUM(DB139*BT139*2)</f>
        <v>0</v>
      </c>
      <c r="DD139" s="55"/>
      <c r="DE139" s="56">
        <f>BV139*6*DD139</f>
        <v>0</v>
      </c>
      <c r="DF139" s="55"/>
      <c r="DG139" s="56">
        <f t="shared" ref="DG139" si="1019">DF139*BT139/3</f>
        <v>0</v>
      </c>
      <c r="DH139" s="55"/>
      <c r="DI139" s="56">
        <f t="shared" ref="DI139:DI141" si="1020">SUM(DH139*6*BV139)</f>
        <v>0</v>
      </c>
      <c r="DJ139" s="55">
        <v>1</v>
      </c>
      <c r="DK139" s="56">
        <f>DJ139*BT139/3</f>
        <v>3</v>
      </c>
      <c r="DL139" s="55"/>
      <c r="DM139" s="56">
        <f t="shared" ref="DM139:DM141" si="1021">SUM(DL139*BW139*5*6)</f>
        <v>0</v>
      </c>
      <c r="DN139" s="55"/>
      <c r="DO139" s="56">
        <f t="shared" ref="DO139:DO141" si="1022">SUM(DN139*BW139*4*6)</f>
        <v>0</v>
      </c>
      <c r="DP139" s="55"/>
      <c r="DQ139" s="56"/>
      <c r="DR139" s="56"/>
      <c r="DS139" s="84">
        <f t="shared" ref="DS139:DS151" si="1023">SUM(DA139+DQ139+DO139+DM139+DK139+DI139+DE139+DC139+CW139+CY139+CU139+CS139+CQ139+CO139+CM139+CK139+CJ139+CI139+CG139+CC139+CA139+CE139+DG139)</f>
        <v>128</v>
      </c>
      <c r="DT139" s="84">
        <f t="shared" ref="DT139:DT151" si="1024">SUM(CA139+CC139+CG139+CI139+CJ139+DE139+DI139+DK139+DM139+DO139+CE139+DC139)</f>
        <v>105</v>
      </c>
      <c r="DU139" s="39"/>
      <c r="DV139" s="39"/>
      <c r="DW139" s="39"/>
      <c r="DX139" s="39"/>
      <c r="DY139" s="113"/>
      <c r="DZ139" s="56"/>
      <c r="EA139" s="58"/>
      <c r="EB139" s="58"/>
      <c r="EC139" s="58"/>
      <c r="ED139" s="59"/>
      <c r="EE139" s="59"/>
      <c r="EF139" s="59"/>
      <c r="EG139" s="60"/>
      <c r="EH139" s="61"/>
      <c r="EI139" s="60"/>
      <c r="EJ139" s="52">
        <f>SUM(BX139+L139)</f>
        <v>138</v>
      </c>
      <c r="EK139" s="62">
        <f t="shared" ref="EK139:EL144" si="1025">SUM(M139+BY139)</f>
        <v>138</v>
      </c>
      <c r="EL139" s="51">
        <f t="shared" si="1025"/>
        <v>60</v>
      </c>
      <c r="EM139" s="56">
        <f t="shared" ref="EM139:EM151" si="1026">SUM(O139+CA139)</f>
        <v>60</v>
      </c>
      <c r="EN139" s="55">
        <f t="shared" ref="EN139:EN151" si="1027">SUM(P139+CB139)</f>
        <v>78</v>
      </c>
      <c r="EO139" s="56">
        <f t="shared" ref="EO139:EO151" si="1028">SUM(Q139+CC139)</f>
        <v>122</v>
      </c>
      <c r="EP139" s="55">
        <f t="shared" ref="EP139:EP151" si="1029">SUM(R139+CD139)</f>
        <v>0</v>
      </c>
      <c r="EQ139" s="56">
        <f t="shared" ref="EQ139:EQ151" si="1030">SUM(S139+CE139)</f>
        <v>0</v>
      </c>
      <c r="ER139" s="55">
        <f t="shared" ref="ER139:ER151" si="1031">SUM(T139+CF139)</f>
        <v>0</v>
      </c>
      <c r="ES139" s="56">
        <f t="shared" ref="ES139:ES151" si="1032">SUM(U139+CG139)</f>
        <v>0</v>
      </c>
      <c r="ET139" s="55">
        <f t="shared" ref="ET139:ET151" si="1033">SUM(V139+CH139)</f>
        <v>0</v>
      </c>
      <c r="EU139" s="56">
        <f t="shared" ref="EU139:EU151" si="1034">SUM(W139+CI139)</f>
        <v>0</v>
      </c>
      <c r="EV139" s="56">
        <f t="shared" ref="EV139:EV151" si="1035">SUM(X139+CJ139)</f>
        <v>8</v>
      </c>
      <c r="EW139" s="56">
        <f t="shared" ref="EW139:EW151" si="1036">SUM(Y139+CK139)</f>
        <v>10.7</v>
      </c>
      <c r="EX139" s="55">
        <f t="shared" ref="EX139:EX151" si="1037">SUM(Z139+CL139)</f>
        <v>0</v>
      </c>
      <c r="EY139" s="56">
        <f t="shared" ref="EY139:EY151" si="1038">SUM(AA139+CM139)</f>
        <v>0</v>
      </c>
      <c r="EZ139" s="55">
        <f t="shared" ref="EZ139:EZ151" si="1039">SUM(AB139+CN139)</f>
        <v>0</v>
      </c>
      <c r="FA139" s="56">
        <f t="shared" ref="FA139:FA151" si="1040">SUM(AC139+CO139)</f>
        <v>0</v>
      </c>
      <c r="FB139" s="55">
        <f t="shared" ref="FB139:FB151" si="1041">SUM(AD139+CP139)</f>
        <v>0</v>
      </c>
      <c r="FC139" s="63">
        <f t="shared" ref="FC139:FC151" si="1042">SUM(AE139+CQ139)</f>
        <v>0</v>
      </c>
      <c r="FD139" s="55">
        <f t="shared" ref="FD139:FD151" si="1043">SUM(AF139+CR139)</f>
        <v>0</v>
      </c>
      <c r="FE139" s="56">
        <f t="shared" ref="FE139:FE151" si="1044">SUM(AG139+CS139)</f>
        <v>0</v>
      </c>
      <c r="FF139" s="55">
        <f t="shared" ref="FF139:FF151" si="1045">SUM(AH139+CT139)</f>
        <v>0</v>
      </c>
      <c r="FG139" s="56">
        <f t="shared" ref="FG139:FG151" si="1046">SUM(AI139+CU139)</f>
        <v>0</v>
      </c>
      <c r="FH139" s="55">
        <f t="shared" ref="FH139:FH151" si="1047">SUM(AJ139+CV139)</f>
        <v>0</v>
      </c>
      <c r="FI139" s="56">
        <f t="shared" ref="FI139:FI151" si="1048">SUM(AK139+CW139)</f>
        <v>0</v>
      </c>
      <c r="FJ139" s="55">
        <f t="shared" ref="FJ139:FJ151" si="1049">SUM(AL139+CX139)</f>
        <v>2</v>
      </c>
      <c r="FK139" s="56">
        <f t="shared" ref="FK139:FK151" si="1050">SUM(AM139+CY139)</f>
        <v>182</v>
      </c>
      <c r="FL139" s="55">
        <f t="shared" ref="FL139:FL151" si="1051">SUM(AN139+CZ139)</f>
        <v>0</v>
      </c>
      <c r="FM139" s="56">
        <f t="shared" ref="FM139:FM151" si="1052">SUM(AO139+DA139)</f>
        <v>0</v>
      </c>
      <c r="FN139" s="55">
        <f t="shared" ref="FN139:FN151" si="1053">SUM(AP139+DB139)</f>
        <v>0</v>
      </c>
      <c r="FO139" s="56">
        <f t="shared" ref="FO139:FO151" si="1054">SUM(AQ139+DC139)</f>
        <v>0</v>
      </c>
      <c r="FP139" s="55">
        <f t="shared" ref="FP139:FP151" si="1055">SUM(AR139+DD139)</f>
        <v>0</v>
      </c>
      <c r="FQ139" s="56">
        <f t="shared" ref="FQ139:FS151" si="1056">SUM(AS139+DE139)</f>
        <v>0</v>
      </c>
      <c r="FR139" s="55"/>
      <c r="FS139" s="56">
        <f t="shared" si="1056"/>
        <v>0</v>
      </c>
      <c r="FT139" s="55">
        <f t="shared" ref="FT139:FT151" si="1057">SUM(AV139+DH139)</f>
        <v>0</v>
      </c>
      <c r="FU139" s="56">
        <f t="shared" ref="FU139:FU151" si="1058">SUM(AW139+DI139)</f>
        <v>0</v>
      </c>
      <c r="FV139" s="55">
        <f t="shared" ref="FV139:FV151" si="1059">SUM(AX139+DJ139)</f>
        <v>2</v>
      </c>
      <c r="FW139" s="56">
        <f t="shared" ref="FW139:FW151" si="1060">SUM(AY139+DK139)</f>
        <v>27</v>
      </c>
      <c r="FX139" s="55">
        <f t="shared" ref="FX139:FX151" si="1061">SUM(AZ139+DL139)</f>
        <v>0</v>
      </c>
      <c r="FY139" s="56">
        <f t="shared" ref="FY139:FY151" si="1062">SUM(BA139+DM139)</f>
        <v>0</v>
      </c>
      <c r="FZ139" s="55">
        <f t="shared" ref="FZ139:FZ151" si="1063">SUM(BB139+DN139)</f>
        <v>0</v>
      </c>
      <c r="GA139" s="56">
        <f t="shared" ref="GA139:GA151" si="1064">SUM(BC139+DO139)</f>
        <v>0</v>
      </c>
      <c r="GB139" s="55">
        <f t="shared" ref="GB139:GB151" si="1065">SUM(BD139+DP139)</f>
        <v>0</v>
      </c>
      <c r="GC139" s="56">
        <f t="shared" ref="GC139:GC151" si="1066">SUM(BE139+DQ139)</f>
        <v>0</v>
      </c>
      <c r="GD139" s="56">
        <f t="shared" ref="GD139:GD151" si="1067">SUM(BF139+DR139)</f>
        <v>0</v>
      </c>
      <c r="GE139" s="84">
        <f t="shared" ref="GE139:GE151" si="1068">SUM(BG139+DS139)</f>
        <v>409.7</v>
      </c>
      <c r="GF139" s="84">
        <f t="shared" ref="GF139:GF151" si="1069">SUM(BH139+DT139)</f>
        <v>217</v>
      </c>
      <c r="GG139" s="39"/>
      <c r="GH139" s="39"/>
      <c r="GI139" s="39"/>
      <c r="GJ139" s="39"/>
      <c r="GL139" s="8"/>
      <c r="GM139" s="8"/>
      <c r="GN139" s="1"/>
      <c r="GO139" s="9"/>
      <c r="GP139" s="23"/>
      <c r="GQ139" s="4"/>
      <c r="GR139" s="34"/>
    </row>
    <row r="140" spans="1:200" ht="24.95" hidden="1" customHeight="1" x14ac:dyDescent="0.3">
      <c r="A140" s="113"/>
      <c r="B140" s="47" t="s">
        <v>97</v>
      </c>
      <c r="C140" s="48" t="s">
        <v>95</v>
      </c>
      <c r="D140" s="57" t="s">
        <v>92</v>
      </c>
      <c r="E140" s="48" t="s">
        <v>93</v>
      </c>
      <c r="F140" s="48" t="s">
        <v>165</v>
      </c>
      <c r="G140" s="48" t="s">
        <v>166</v>
      </c>
      <c r="H140" s="48">
        <v>54</v>
      </c>
      <c r="I140" s="48">
        <v>1</v>
      </c>
      <c r="J140" s="48">
        <v>2</v>
      </c>
      <c r="K140" s="48">
        <f t="shared" si="980"/>
        <v>4</v>
      </c>
      <c r="L140" s="48">
        <v>4</v>
      </c>
      <c r="M140" s="93">
        <f>SUM(N140+P140+R140+T140+V140)</f>
        <v>4</v>
      </c>
      <c r="N140" s="94">
        <v>4</v>
      </c>
      <c r="O140" s="58">
        <f t="shared" si="982"/>
        <v>4</v>
      </c>
      <c r="P140" s="97"/>
      <c r="Q140" s="58">
        <f>SUM(P140)*J140</f>
        <v>0</v>
      </c>
      <c r="R140" s="97"/>
      <c r="S140" s="58">
        <f>SUM(R140)*J140</f>
        <v>0</v>
      </c>
      <c r="T140" s="97"/>
      <c r="U140" s="58">
        <f>SUM(T140)*K140</f>
        <v>0</v>
      </c>
      <c r="V140" s="97"/>
      <c r="W140" s="58">
        <f>SUM(V140)*J140*5</f>
        <v>0</v>
      </c>
      <c r="X140" s="58">
        <f>SUM(J140*AX140*2+K140*AZ140*2)</f>
        <v>0</v>
      </c>
      <c r="Y140" s="58">
        <f>SUM(L140*15/100*J140)</f>
        <v>1.2</v>
      </c>
      <c r="Z140" s="97"/>
      <c r="AA140" s="58"/>
      <c r="AB140" s="97"/>
      <c r="AC140" s="58">
        <f>SUM(AB140)*3*H140/5</f>
        <v>0</v>
      </c>
      <c r="AD140" s="97"/>
      <c r="AE140" s="99">
        <f>SUM(AD140*H140*(30+4))</f>
        <v>0</v>
      </c>
      <c r="AF140" s="97"/>
      <c r="AG140" s="58">
        <f>SUM(AF140*H140*3)</f>
        <v>0</v>
      </c>
      <c r="AH140" s="97"/>
      <c r="AI140" s="58">
        <f>SUM(AH140*H140/3)</f>
        <v>0</v>
      </c>
      <c r="AJ140" s="97"/>
      <c r="AK140" s="58">
        <f>SUM(AJ140*H140*2/3)</f>
        <v>0</v>
      </c>
      <c r="AL140" s="97"/>
      <c r="AM140" s="58">
        <f>SUM(AL140*H140)*2</f>
        <v>0</v>
      </c>
      <c r="AN140" s="97"/>
      <c r="AO140" s="58">
        <f>SUM(AN140*J140)</f>
        <v>0</v>
      </c>
      <c r="AP140" s="97"/>
      <c r="AQ140" s="58">
        <f>SUM(AP140*H140*2)</f>
        <v>0</v>
      </c>
      <c r="AR140" s="97"/>
      <c r="AS140" s="58">
        <f>SUM(J140*AR140*6)</f>
        <v>0</v>
      </c>
      <c r="AT140" s="97"/>
      <c r="AU140" s="58">
        <f>AT140*H140/3</f>
        <v>0</v>
      </c>
      <c r="AV140" s="97"/>
      <c r="AW140" s="58">
        <f>SUM(AV140*6*J140)</f>
        <v>0</v>
      </c>
      <c r="AX140" s="97"/>
      <c r="AY140" s="58">
        <f>SUM(J140*AX140*8)</f>
        <v>0</v>
      </c>
      <c r="AZ140" s="97"/>
      <c r="BA140" s="58">
        <f>SUM(AZ140*K140*5*6)</f>
        <v>0</v>
      </c>
      <c r="BB140" s="97"/>
      <c r="BC140" s="58">
        <f>SUM(BB140*K140*4*6)</f>
        <v>0</v>
      </c>
      <c r="BD140" s="97"/>
      <c r="BE140" s="58"/>
      <c r="BF140" s="58"/>
      <c r="BG140" s="58">
        <f t="shared" si="1002"/>
        <v>5.2</v>
      </c>
      <c r="BH140" s="58">
        <f t="shared" si="1003"/>
        <v>4</v>
      </c>
      <c r="BI140" s="39"/>
      <c r="BJ140" s="39"/>
      <c r="BK140" s="39"/>
      <c r="BL140" s="39"/>
      <c r="BM140" s="113"/>
      <c r="BN140" s="47" t="s">
        <v>97</v>
      </c>
      <c r="BO140" s="48" t="s">
        <v>91</v>
      </c>
      <c r="BP140" s="57" t="s">
        <v>92</v>
      </c>
      <c r="BQ140" s="48" t="s">
        <v>93</v>
      </c>
      <c r="BR140" s="48" t="s">
        <v>172</v>
      </c>
      <c r="BS140" s="48" t="s">
        <v>111</v>
      </c>
      <c r="BT140" s="48">
        <v>100</v>
      </c>
      <c r="BU140" s="48">
        <v>1</v>
      </c>
      <c r="BV140" s="48">
        <v>5</v>
      </c>
      <c r="BW140" s="48">
        <f>SUM(BV140)*2</f>
        <v>10</v>
      </c>
      <c r="BX140" s="47">
        <v>4</v>
      </c>
      <c r="BY140" s="50">
        <f>SUM(BZ140+CB140+CD140+CF140+CH140)</f>
        <v>4</v>
      </c>
      <c r="BZ140" s="51">
        <v>4</v>
      </c>
      <c r="CA140" s="56">
        <f t="shared" si="1005"/>
        <v>4</v>
      </c>
      <c r="CB140" s="55"/>
      <c r="CC140" s="56">
        <f>SUM(CB140)*BV140</f>
        <v>0</v>
      </c>
      <c r="CD140" s="55"/>
      <c r="CE140" s="56">
        <f>SUM(CD140)*BV140</f>
        <v>0</v>
      </c>
      <c r="CF140" s="55"/>
      <c r="CG140" s="56">
        <f>SUM(CF140)*BW140</f>
        <v>0</v>
      </c>
      <c r="CH140" s="55"/>
      <c r="CI140" s="56">
        <f>SUM(CH140)*BV140*5</f>
        <v>0</v>
      </c>
      <c r="CJ140" s="56">
        <f>SUM(BV140*DJ140*2+BW140*DL140*2)</f>
        <v>0</v>
      </c>
      <c r="CK140" s="56">
        <f>SUM(BX140*15/100*BV140)</f>
        <v>3</v>
      </c>
      <c r="CL140" s="55"/>
      <c r="CM140" s="56"/>
      <c r="CN140" s="55"/>
      <c r="CO140" s="56">
        <f t="shared" si="1011"/>
        <v>0</v>
      </c>
      <c r="CP140" s="55"/>
      <c r="CQ140" s="63">
        <f t="shared" si="1012"/>
        <v>0</v>
      </c>
      <c r="CR140" s="55"/>
      <c r="CS140" s="56">
        <f t="shared" si="1013"/>
        <v>0</v>
      </c>
      <c r="CT140" s="55"/>
      <c r="CU140" s="56">
        <f t="shared" si="1014"/>
        <v>0</v>
      </c>
      <c r="CV140" s="55"/>
      <c r="CW140" s="56">
        <f>SUM(CV140*BT140*2/3)</f>
        <v>0</v>
      </c>
      <c r="CX140" s="55"/>
      <c r="CY140" s="56">
        <f t="shared" si="1016"/>
        <v>0</v>
      </c>
      <c r="CZ140" s="55"/>
      <c r="DA140" s="56">
        <f t="shared" si="1017"/>
        <v>0</v>
      </c>
      <c r="DB140" s="55"/>
      <c r="DC140" s="56">
        <f t="shared" si="1018"/>
        <v>0</v>
      </c>
      <c r="DD140" s="55"/>
      <c r="DE140" s="56">
        <f>SUM(BV140*DD140*6)</f>
        <v>0</v>
      </c>
      <c r="DF140" s="55"/>
      <c r="DG140" s="56">
        <f>DF140*BT140/3</f>
        <v>0</v>
      </c>
      <c r="DH140" s="55"/>
      <c r="DI140" s="56">
        <f t="shared" si="1020"/>
        <v>0</v>
      </c>
      <c r="DJ140" s="55"/>
      <c r="DK140" s="56">
        <f>SUM(BV140*DJ140*8)</f>
        <v>0</v>
      </c>
      <c r="DL140" s="55"/>
      <c r="DM140" s="56">
        <f t="shared" si="1021"/>
        <v>0</v>
      </c>
      <c r="DN140" s="55"/>
      <c r="DO140" s="56">
        <f t="shared" si="1022"/>
        <v>0</v>
      </c>
      <c r="DP140" s="55"/>
      <c r="DQ140" s="56"/>
      <c r="DR140" s="56"/>
      <c r="DS140" s="84">
        <f t="shared" si="1023"/>
        <v>7</v>
      </c>
      <c r="DT140" s="84">
        <f t="shared" si="1024"/>
        <v>4</v>
      </c>
      <c r="DU140" s="39"/>
      <c r="DV140" s="39"/>
      <c r="DW140" s="39"/>
      <c r="DX140" s="39"/>
      <c r="DY140" s="113"/>
      <c r="DZ140" s="56"/>
      <c r="EA140" s="64"/>
      <c r="EB140" s="64"/>
      <c r="EC140" s="64"/>
      <c r="ED140" s="59"/>
      <c r="EE140" s="60"/>
      <c r="EF140" s="60"/>
      <c r="EG140" s="60"/>
      <c r="EH140" s="60"/>
      <c r="EI140" s="60"/>
      <c r="EJ140" s="52">
        <f t="shared" ref="EJ140:EJ151" si="1070">SUM(L140+BX140)</f>
        <v>8</v>
      </c>
      <c r="EK140" s="62">
        <f t="shared" si="1025"/>
        <v>8</v>
      </c>
      <c r="EL140" s="51">
        <f t="shared" si="1025"/>
        <v>8</v>
      </c>
      <c r="EM140" s="56">
        <f t="shared" si="1026"/>
        <v>8</v>
      </c>
      <c r="EN140" s="55">
        <f t="shared" si="1027"/>
        <v>0</v>
      </c>
      <c r="EO140" s="56">
        <f t="shared" si="1028"/>
        <v>0</v>
      </c>
      <c r="EP140" s="55">
        <f t="shared" si="1029"/>
        <v>0</v>
      </c>
      <c r="EQ140" s="56">
        <f t="shared" si="1030"/>
        <v>0</v>
      </c>
      <c r="ER140" s="55">
        <f t="shared" si="1031"/>
        <v>0</v>
      </c>
      <c r="ES140" s="56">
        <f t="shared" si="1032"/>
        <v>0</v>
      </c>
      <c r="ET140" s="55">
        <f t="shared" si="1033"/>
        <v>0</v>
      </c>
      <c r="EU140" s="56">
        <f t="shared" si="1034"/>
        <v>0</v>
      </c>
      <c r="EV140" s="56">
        <f t="shared" si="1035"/>
        <v>0</v>
      </c>
      <c r="EW140" s="56">
        <f t="shared" si="1036"/>
        <v>4.2</v>
      </c>
      <c r="EX140" s="55">
        <f t="shared" si="1037"/>
        <v>0</v>
      </c>
      <c r="EY140" s="56">
        <f t="shared" si="1038"/>
        <v>0</v>
      </c>
      <c r="EZ140" s="55">
        <f t="shared" si="1039"/>
        <v>0</v>
      </c>
      <c r="FA140" s="56">
        <f t="shared" si="1040"/>
        <v>0</v>
      </c>
      <c r="FB140" s="55">
        <f t="shared" si="1041"/>
        <v>0</v>
      </c>
      <c r="FC140" s="63">
        <f t="shared" si="1042"/>
        <v>0</v>
      </c>
      <c r="FD140" s="55">
        <f t="shared" si="1043"/>
        <v>0</v>
      </c>
      <c r="FE140" s="56">
        <f t="shared" si="1044"/>
        <v>0</v>
      </c>
      <c r="FF140" s="55">
        <f t="shared" si="1045"/>
        <v>0</v>
      </c>
      <c r="FG140" s="56">
        <f t="shared" si="1046"/>
        <v>0</v>
      </c>
      <c r="FH140" s="55">
        <f t="shared" si="1047"/>
        <v>0</v>
      </c>
      <c r="FI140" s="56">
        <f t="shared" si="1048"/>
        <v>0</v>
      </c>
      <c r="FJ140" s="55">
        <f t="shared" si="1049"/>
        <v>0</v>
      </c>
      <c r="FK140" s="56">
        <f t="shared" si="1050"/>
        <v>0</v>
      </c>
      <c r="FL140" s="55">
        <f t="shared" si="1051"/>
        <v>0</v>
      </c>
      <c r="FM140" s="56">
        <f t="shared" si="1052"/>
        <v>0</v>
      </c>
      <c r="FN140" s="55">
        <f t="shared" si="1053"/>
        <v>0</v>
      </c>
      <c r="FO140" s="56">
        <f t="shared" si="1054"/>
        <v>0</v>
      </c>
      <c r="FP140" s="55">
        <f t="shared" si="1055"/>
        <v>0</v>
      </c>
      <c r="FQ140" s="56">
        <f t="shared" si="1056"/>
        <v>0</v>
      </c>
      <c r="FR140" s="55"/>
      <c r="FS140" s="56">
        <f t="shared" si="1056"/>
        <v>0</v>
      </c>
      <c r="FT140" s="55">
        <f t="shared" si="1057"/>
        <v>0</v>
      </c>
      <c r="FU140" s="56">
        <f t="shared" si="1058"/>
        <v>0</v>
      </c>
      <c r="FV140" s="55">
        <f t="shared" si="1059"/>
        <v>0</v>
      </c>
      <c r="FW140" s="56">
        <f t="shared" si="1060"/>
        <v>0</v>
      </c>
      <c r="FX140" s="55">
        <f t="shared" si="1061"/>
        <v>0</v>
      </c>
      <c r="FY140" s="56">
        <f t="shared" si="1062"/>
        <v>0</v>
      </c>
      <c r="FZ140" s="55">
        <f t="shared" si="1063"/>
        <v>0</v>
      </c>
      <c r="GA140" s="56">
        <f t="shared" si="1064"/>
        <v>0</v>
      </c>
      <c r="GB140" s="55">
        <f t="shared" si="1065"/>
        <v>0</v>
      </c>
      <c r="GC140" s="56">
        <f t="shared" si="1066"/>
        <v>0</v>
      </c>
      <c r="GD140" s="56">
        <f t="shared" si="1067"/>
        <v>0</v>
      </c>
      <c r="GE140" s="84">
        <f t="shared" si="1068"/>
        <v>12.2</v>
      </c>
      <c r="GF140" s="84">
        <f t="shared" si="1069"/>
        <v>8</v>
      </c>
      <c r="GG140" s="39"/>
      <c r="GH140" s="39"/>
      <c r="GI140" s="39"/>
      <c r="GJ140" s="39"/>
      <c r="GL140" s="8"/>
      <c r="GM140" s="8"/>
      <c r="GN140" s="19"/>
      <c r="GO140" s="9"/>
      <c r="GP140" s="23"/>
      <c r="GQ140" s="4"/>
      <c r="GR140" s="34"/>
    </row>
    <row r="141" spans="1:200" ht="24.95" hidden="1" customHeight="1" x14ac:dyDescent="0.3">
      <c r="A141" s="113"/>
      <c r="B141" s="47" t="s">
        <v>97</v>
      </c>
      <c r="C141" s="48" t="s">
        <v>91</v>
      </c>
      <c r="D141" s="57" t="s">
        <v>92</v>
      </c>
      <c r="E141" s="48" t="s">
        <v>93</v>
      </c>
      <c r="F141" s="48" t="s">
        <v>167</v>
      </c>
      <c r="G141" s="48">
        <v>1</v>
      </c>
      <c r="H141" s="48">
        <v>60</v>
      </c>
      <c r="I141" s="48">
        <v>1</v>
      </c>
      <c r="J141" s="48">
        <v>3</v>
      </c>
      <c r="K141" s="48">
        <f t="shared" si="980"/>
        <v>6</v>
      </c>
      <c r="L141" s="48">
        <v>10</v>
      </c>
      <c r="M141" s="93">
        <f>SUM(N141+P141+R141+T141+V141)</f>
        <v>10</v>
      </c>
      <c r="N141" s="94">
        <v>8</v>
      </c>
      <c r="O141" s="58">
        <f t="shared" si="982"/>
        <v>8</v>
      </c>
      <c r="P141" s="97"/>
      <c r="Q141" s="58">
        <f>SUM(P141)*J141</f>
        <v>0</v>
      </c>
      <c r="R141" s="97">
        <v>2</v>
      </c>
      <c r="S141" s="58">
        <f>SUM(R141)*J141</f>
        <v>6</v>
      </c>
      <c r="T141" s="97"/>
      <c r="U141" s="58">
        <f>SUM(T141)*K141</f>
        <v>0</v>
      </c>
      <c r="V141" s="97"/>
      <c r="W141" s="58">
        <f>SUM(V141)*J141*5</f>
        <v>0</v>
      </c>
      <c r="X141" s="58">
        <v>0</v>
      </c>
      <c r="Y141" s="58">
        <f>SUM(L141*15/100*J141)</f>
        <v>4.5</v>
      </c>
      <c r="Z141" s="97"/>
      <c r="AA141" s="58"/>
      <c r="AB141" s="97"/>
      <c r="AC141" s="58">
        <f>SUM(AB141)*3*H141/5</f>
        <v>0</v>
      </c>
      <c r="AD141" s="97"/>
      <c r="AE141" s="99">
        <f>SUM(AD141*H141*(30+4))</f>
        <v>0</v>
      </c>
      <c r="AF141" s="97"/>
      <c r="AG141" s="58">
        <f>SUM(AF141*H141*3)</f>
        <v>0</v>
      </c>
      <c r="AH141" s="97">
        <v>1</v>
      </c>
      <c r="AI141" s="58">
        <f>SUM(AH141*H141/3)</f>
        <v>20</v>
      </c>
      <c r="AJ141" s="97"/>
      <c r="AK141" s="58">
        <f>SUM(AJ141*H141*2/3)</f>
        <v>0</v>
      </c>
      <c r="AL141" s="97"/>
      <c r="AM141" s="58">
        <f>SUM(AL141*H141)*2</f>
        <v>0</v>
      </c>
      <c r="AN141" s="97"/>
      <c r="AO141" s="58">
        <f>SUM(AN141*J141)</f>
        <v>0</v>
      </c>
      <c r="AP141" s="97"/>
      <c r="AQ141" s="58">
        <f>SUM(AP141*H141*2)</f>
        <v>0</v>
      </c>
      <c r="AR141" s="97"/>
      <c r="AS141" s="58">
        <f>SUM(J141*AR141*6)</f>
        <v>0</v>
      </c>
      <c r="AT141" s="97"/>
      <c r="AU141" s="58">
        <f>AT141*H141/3</f>
        <v>0</v>
      </c>
      <c r="AV141" s="97"/>
      <c r="AW141" s="58">
        <f>SUM(AV141*6*J141)</f>
        <v>0</v>
      </c>
      <c r="AX141" s="97">
        <v>1</v>
      </c>
      <c r="AY141" s="58">
        <f>AX141*J141*8</f>
        <v>24</v>
      </c>
      <c r="AZ141" s="97"/>
      <c r="BA141" s="58">
        <f>SUM(AZ141*K141*5*6)</f>
        <v>0</v>
      </c>
      <c r="BB141" s="97"/>
      <c r="BC141" s="58">
        <f>SUM(BB141*K141*4*6)</f>
        <v>0</v>
      </c>
      <c r="BD141" s="97"/>
      <c r="BE141" s="58"/>
      <c r="BF141" s="58"/>
      <c r="BG141" s="58">
        <f t="shared" si="1002"/>
        <v>62.5</v>
      </c>
      <c r="BH141" s="58">
        <f t="shared" si="1003"/>
        <v>38</v>
      </c>
      <c r="BI141" s="39"/>
      <c r="BJ141" s="39"/>
      <c r="BK141" s="39"/>
      <c r="BL141" s="39"/>
      <c r="BM141" s="113"/>
      <c r="BN141" s="47" t="s">
        <v>168</v>
      </c>
      <c r="BO141" s="48" t="s">
        <v>169</v>
      </c>
      <c r="BP141" s="48" t="s">
        <v>170</v>
      </c>
      <c r="BQ141" s="48" t="s">
        <v>93</v>
      </c>
      <c r="BR141" s="48" t="s">
        <v>173</v>
      </c>
      <c r="BS141" s="48" t="s">
        <v>111</v>
      </c>
      <c r="BT141" s="48">
        <v>21</v>
      </c>
      <c r="BU141" s="48">
        <v>1</v>
      </c>
      <c r="BV141" s="48">
        <v>1</v>
      </c>
      <c r="BW141" s="48">
        <f>SUM(BV141)*2</f>
        <v>2</v>
      </c>
      <c r="BX141" s="47">
        <v>2</v>
      </c>
      <c r="BY141" s="50">
        <f>SUM(BZ141+CB141+CD141+CF141+CH141)</f>
        <v>2</v>
      </c>
      <c r="BZ141" s="51">
        <v>2</v>
      </c>
      <c r="CA141" s="56">
        <f t="shared" si="1005"/>
        <v>2</v>
      </c>
      <c r="CB141" s="55"/>
      <c r="CC141" s="56">
        <f>SUM(CB141)*BV141</f>
        <v>0</v>
      </c>
      <c r="CD141" s="55"/>
      <c r="CE141" s="56">
        <f>SUM(CD141)*BV141</f>
        <v>0</v>
      </c>
      <c r="CF141" s="55"/>
      <c r="CG141" s="56">
        <f>SUM(CF141)*BW141</f>
        <v>0</v>
      </c>
      <c r="CH141" s="55"/>
      <c r="CI141" s="56">
        <f>SUM(CH141)*BV141*5</f>
        <v>0</v>
      </c>
      <c r="CJ141" s="56">
        <f>SUM(BV141*DJ141*2+BW141*DL141*2)</f>
        <v>0</v>
      </c>
      <c r="CK141" s="56">
        <f>SUM(BX141*15/100*BV141)</f>
        <v>0.3</v>
      </c>
      <c r="CL141" s="55"/>
      <c r="CM141" s="56"/>
      <c r="CN141" s="55"/>
      <c r="CO141" s="56">
        <f t="shared" si="1011"/>
        <v>0</v>
      </c>
      <c r="CP141" s="55"/>
      <c r="CQ141" s="63">
        <f t="shared" si="1012"/>
        <v>0</v>
      </c>
      <c r="CR141" s="55"/>
      <c r="CS141" s="56">
        <f t="shared" si="1013"/>
        <v>0</v>
      </c>
      <c r="CT141" s="55"/>
      <c r="CU141" s="56">
        <f t="shared" si="1014"/>
        <v>0</v>
      </c>
      <c r="CV141" s="55"/>
      <c r="CW141" s="56">
        <f>SUM(CV141*BT141*2/3)</f>
        <v>0</v>
      </c>
      <c r="CX141" s="55"/>
      <c r="CY141" s="56">
        <f t="shared" si="1016"/>
        <v>0</v>
      </c>
      <c r="CZ141" s="55"/>
      <c r="DA141" s="56">
        <f t="shared" si="1017"/>
        <v>0</v>
      </c>
      <c r="DB141" s="55"/>
      <c r="DC141" s="56">
        <f t="shared" si="1018"/>
        <v>0</v>
      </c>
      <c r="DD141" s="55"/>
      <c r="DE141" s="56">
        <f>DD141*8*BV141</f>
        <v>0</v>
      </c>
      <c r="DF141" s="55"/>
      <c r="DG141" s="56">
        <f>DF141*BT141/3</f>
        <v>0</v>
      </c>
      <c r="DH141" s="55"/>
      <c r="DI141" s="56">
        <f t="shared" si="1020"/>
        <v>0</v>
      </c>
      <c r="DJ141" s="55"/>
      <c r="DK141" s="56">
        <f>SUM(BV141*DJ141*8)</f>
        <v>0</v>
      </c>
      <c r="DL141" s="55"/>
      <c r="DM141" s="56">
        <f t="shared" si="1021"/>
        <v>0</v>
      </c>
      <c r="DN141" s="55"/>
      <c r="DO141" s="56">
        <f t="shared" si="1022"/>
        <v>0</v>
      </c>
      <c r="DP141" s="55"/>
      <c r="DQ141" s="56"/>
      <c r="DR141" s="56"/>
      <c r="DS141" s="84">
        <f t="shared" si="1023"/>
        <v>2.2999999999999998</v>
      </c>
      <c r="DT141" s="84">
        <f t="shared" si="1024"/>
        <v>2</v>
      </c>
      <c r="DU141" s="39"/>
      <c r="DV141" s="39"/>
      <c r="DW141" s="39"/>
      <c r="DX141" s="39"/>
      <c r="DY141" s="113"/>
      <c r="DZ141" s="56"/>
      <c r="EA141" s="64"/>
      <c r="EB141" s="64"/>
      <c r="EC141" s="64"/>
      <c r="ED141" s="58"/>
      <c r="EE141" s="60"/>
      <c r="EF141" s="60"/>
      <c r="EG141" s="60"/>
      <c r="EH141" s="60"/>
      <c r="EI141" s="60"/>
      <c r="EJ141" s="52">
        <f t="shared" si="1070"/>
        <v>12</v>
      </c>
      <c r="EK141" s="62">
        <f t="shared" si="1025"/>
        <v>12</v>
      </c>
      <c r="EL141" s="51">
        <f t="shared" si="1025"/>
        <v>10</v>
      </c>
      <c r="EM141" s="56">
        <f t="shared" si="1026"/>
        <v>10</v>
      </c>
      <c r="EN141" s="55">
        <f t="shared" si="1027"/>
        <v>0</v>
      </c>
      <c r="EO141" s="56">
        <f t="shared" si="1028"/>
        <v>0</v>
      </c>
      <c r="EP141" s="55">
        <f t="shared" si="1029"/>
        <v>2</v>
      </c>
      <c r="EQ141" s="56">
        <f t="shared" si="1030"/>
        <v>6</v>
      </c>
      <c r="ER141" s="55">
        <f t="shared" si="1031"/>
        <v>0</v>
      </c>
      <c r="ES141" s="56">
        <f t="shared" si="1032"/>
        <v>0</v>
      </c>
      <c r="ET141" s="55">
        <f t="shared" si="1033"/>
        <v>0</v>
      </c>
      <c r="EU141" s="56">
        <f t="shared" si="1034"/>
        <v>0</v>
      </c>
      <c r="EV141" s="56">
        <f t="shared" si="1035"/>
        <v>0</v>
      </c>
      <c r="EW141" s="56">
        <f t="shared" si="1036"/>
        <v>4.8</v>
      </c>
      <c r="EX141" s="55">
        <f t="shared" si="1037"/>
        <v>0</v>
      </c>
      <c r="EY141" s="56">
        <f t="shared" si="1038"/>
        <v>0</v>
      </c>
      <c r="EZ141" s="55">
        <f t="shared" si="1039"/>
        <v>0</v>
      </c>
      <c r="FA141" s="56">
        <f t="shared" si="1040"/>
        <v>0</v>
      </c>
      <c r="FB141" s="55">
        <f t="shared" si="1041"/>
        <v>0</v>
      </c>
      <c r="FC141" s="63">
        <f t="shared" si="1042"/>
        <v>0</v>
      </c>
      <c r="FD141" s="55">
        <f t="shared" si="1043"/>
        <v>0</v>
      </c>
      <c r="FE141" s="56">
        <f t="shared" si="1044"/>
        <v>0</v>
      </c>
      <c r="FF141" s="55">
        <f t="shared" si="1045"/>
        <v>1</v>
      </c>
      <c r="FG141" s="56">
        <f t="shared" si="1046"/>
        <v>20</v>
      </c>
      <c r="FH141" s="55">
        <f t="shared" si="1047"/>
        <v>0</v>
      </c>
      <c r="FI141" s="56">
        <f t="shared" si="1048"/>
        <v>0</v>
      </c>
      <c r="FJ141" s="55">
        <f t="shared" si="1049"/>
        <v>0</v>
      </c>
      <c r="FK141" s="56">
        <f t="shared" si="1050"/>
        <v>0</v>
      </c>
      <c r="FL141" s="55">
        <f t="shared" si="1051"/>
        <v>0</v>
      </c>
      <c r="FM141" s="56">
        <f t="shared" si="1052"/>
        <v>0</v>
      </c>
      <c r="FN141" s="55">
        <f t="shared" si="1053"/>
        <v>0</v>
      </c>
      <c r="FO141" s="56">
        <f t="shared" si="1054"/>
        <v>0</v>
      </c>
      <c r="FP141" s="55">
        <f t="shared" si="1055"/>
        <v>0</v>
      </c>
      <c r="FQ141" s="56">
        <f t="shared" si="1056"/>
        <v>0</v>
      </c>
      <c r="FR141" s="55"/>
      <c r="FS141" s="56">
        <f t="shared" si="1056"/>
        <v>0</v>
      </c>
      <c r="FT141" s="55">
        <f t="shared" si="1057"/>
        <v>0</v>
      </c>
      <c r="FU141" s="56">
        <f t="shared" si="1058"/>
        <v>0</v>
      </c>
      <c r="FV141" s="55">
        <f t="shared" si="1059"/>
        <v>1</v>
      </c>
      <c r="FW141" s="56">
        <f t="shared" si="1060"/>
        <v>24</v>
      </c>
      <c r="FX141" s="55">
        <f t="shared" si="1061"/>
        <v>0</v>
      </c>
      <c r="FY141" s="56">
        <f t="shared" si="1062"/>
        <v>0</v>
      </c>
      <c r="FZ141" s="55">
        <f t="shared" si="1063"/>
        <v>0</v>
      </c>
      <c r="GA141" s="56">
        <f t="shared" si="1064"/>
        <v>0</v>
      </c>
      <c r="GB141" s="55">
        <f t="shared" si="1065"/>
        <v>0</v>
      </c>
      <c r="GC141" s="56">
        <f t="shared" si="1066"/>
        <v>0</v>
      </c>
      <c r="GD141" s="56">
        <f t="shared" si="1067"/>
        <v>0</v>
      </c>
      <c r="GE141" s="84">
        <f t="shared" si="1068"/>
        <v>64.8</v>
      </c>
      <c r="GF141" s="84">
        <f t="shared" si="1069"/>
        <v>40</v>
      </c>
      <c r="GG141" s="39"/>
      <c r="GH141" s="39"/>
      <c r="GI141" s="39"/>
      <c r="GJ141" s="39"/>
      <c r="GL141" s="8"/>
      <c r="GM141" s="8"/>
      <c r="GN141" s="19"/>
      <c r="GO141" s="9"/>
      <c r="GP141" s="23"/>
      <c r="GQ141" s="4"/>
      <c r="GR141" s="34"/>
    </row>
    <row r="142" spans="1:200" ht="24.95" hidden="1" customHeight="1" x14ac:dyDescent="0.3">
      <c r="A142" s="113"/>
      <c r="B142" s="47" t="s">
        <v>168</v>
      </c>
      <c r="C142" s="48" t="s">
        <v>169</v>
      </c>
      <c r="D142" s="48" t="s">
        <v>170</v>
      </c>
      <c r="E142" s="48" t="s">
        <v>93</v>
      </c>
      <c r="F142" s="48" t="s">
        <v>171</v>
      </c>
      <c r="G142" s="57">
        <v>1</v>
      </c>
      <c r="H142" s="48">
        <v>21</v>
      </c>
      <c r="I142" s="48">
        <v>1</v>
      </c>
      <c r="J142" s="48">
        <v>1</v>
      </c>
      <c r="K142" s="48">
        <f t="shared" si="980"/>
        <v>2</v>
      </c>
      <c r="L142" s="57">
        <v>4</v>
      </c>
      <c r="M142" s="93">
        <f>SUM(N142+P142+R142+T142+V142)</f>
        <v>4</v>
      </c>
      <c r="N142" s="103">
        <v>2</v>
      </c>
      <c r="O142" s="64">
        <f t="shared" si="982"/>
        <v>2</v>
      </c>
      <c r="P142" s="102">
        <v>2</v>
      </c>
      <c r="Q142" s="58">
        <f>SUM(P142)*J142</f>
        <v>2</v>
      </c>
      <c r="R142" s="102"/>
      <c r="S142" s="64">
        <f>SUM(R142)*J142</f>
        <v>0</v>
      </c>
      <c r="T142" s="102"/>
      <c r="U142" s="64">
        <f>SUM(T142)*K142</f>
        <v>0</v>
      </c>
      <c r="V142" s="97"/>
      <c r="W142" s="58">
        <f>SUM(V142)*J142*5</f>
        <v>0</v>
      </c>
      <c r="X142" s="58">
        <v>0</v>
      </c>
      <c r="Y142" s="58">
        <f>SUM(L142*15/100*J142)</f>
        <v>0.6</v>
      </c>
      <c r="Z142" s="97"/>
      <c r="AA142" s="58"/>
      <c r="AB142" s="97"/>
      <c r="AC142" s="58">
        <f>SUM(AB142)*3*H142/5</f>
        <v>0</v>
      </c>
      <c r="AD142" s="97"/>
      <c r="AE142" s="99">
        <f>SUM(AD142*H142*(30+4))</f>
        <v>0</v>
      </c>
      <c r="AF142" s="102"/>
      <c r="AG142" s="64">
        <f>SUM(AF142*H142*3)</f>
        <v>0</v>
      </c>
      <c r="AH142" s="102"/>
      <c r="AI142" s="58">
        <f>SUM(AH142*H142/3)</f>
        <v>0</v>
      </c>
      <c r="AJ142" s="102"/>
      <c r="AK142" s="58">
        <f>SUM(AJ142*H142*2/3)</f>
        <v>0</v>
      </c>
      <c r="AL142" s="102"/>
      <c r="AM142" s="64">
        <f>SUM(AL142*H142)*2</f>
        <v>0</v>
      </c>
      <c r="AN142" s="97"/>
      <c r="AO142" s="58">
        <f>SUM(AN142*J142)</f>
        <v>0</v>
      </c>
      <c r="AP142" s="102"/>
      <c r="AQ142" s="64">
        <f>SUM(AP142*H142*2)</f>
        <v>0</v>
      </c>
      <c r="AR142" s="97">
        <v>1</v>
      </c>
      <c r="AS142" s="58">
        <f>AR142*6*J142</f>
        <v>6</v>
      </c>
      <c r="AT142" s="97"/>
      <c r="AU142" s="58">
        <f>AT142*H142/3</f>
        <v>0</v>
      </c>
      <c r="AV142" s="102"/>
      <c r="AW142" s="58">
        <f>SUM(AV142*6*J142)</f>
        <v>0</v>
      </c>
      <c r="AX142" s="102"/>
      <c r="AY142" s="58">
        <f>SUM(J142*AX142*8)</f>
        <v>0</v>
      </c>
      <c r="AZ142" s="102"/>
      <c r="BA142" s="58">
        <f>SUM(AZ142*K142*5*6)</f>
        <v>0</v>
      </c>
      <c r="BB142" s="102"/>
      <c r="BC142" s="64">
        <f>SUM(BB142*K142*4*6)</f>
        <v>0</v>
      </c>
      <c r="BD142" s="97"/>
      <c r="BE142" s="58"/>
      <c r="BF142" s="58"/>
      <c r="BG142" s="58">
        <f t="shared" si="1002"/>
        <v>10.6</v>
      </c>
      <c r="BH142" s="58">
        <f t="shared" si="1003"/>
        <v>10</v>
      </c>
      <c r="BI142" s="39"/>
      <c r="BJ142" s="39"/>
      <c r="BK142" s="39"/>
      <c r="BL142" s="39"/>
      <c r="BM142" s="113"/>
      <c r="BN142" s="47"/>
      <c r="BO142" s="48"/>
      <c r="BP142" s="48"/>
      <c r="BQ142" s="48"/>
      <c r="BR142" s="48"/>
      <c r="BS142" s="57"/>
      <c r="BT142" s="48"/>
      <c r="BU142" s="48"/>
      <c r="BV142" s="48"/>
      <c r="BW142" s="48"/>
      <c r="BX142" s="76"/>
      <c r="BY142" s="50"/>
      <c r="BZ142" s="51"/>
      <c r="CA142" s="56"/>
      <c r="CB142" s="55"/>
      <c r="CC142" s="56"/>
      <c r="CD142" s="55"/>
      <c r="CE142" s="56"/>
      <c r="CF142" s="55"/>
      <c r="CG142" s="56"/>
      <c r="CH142" s="55"/>
      <c r="CI142" s="56"/>
      <c r="CJ142" s="56"/>
      <c r="CK142" s="56"/>
      <c r="CL142" s="55"/>
      <c r="CM142" s="56"/>
      <c r="CN142" s="55"/>
      <c r="CO142" s="56"/>
      <c r="CP142" s="55"/>
      <c r="CQ142" s="63"/>
      <c r="CR142" s="55"/>
      <c r="CS142" s="56"/>
      <c r="CT142" s="55"/>
      <c r="CU142" s="56"/>
      <c r="CV142" s="55"/>
      <c r="CW142" s="56"/>
      <c r="CX142" s="55"/>
      <c r="CY142" s="56"/>
      <c r="CZ142" s="55"/>
      <c r="DA142" s="56"/>
      <c r="DB142" s="55"/>
      <c r="DC142" s="56"/>
      <c r="DD142" s="55"/>
      <c r="DE142" s="56"/>
      <c r="DF142" s="55"/>
      <c r="DG142" s="56"/>
      <c r="DH142" s="55"/>
      <c r="DI142" s="56"/>
      <c r="DJ142" s="55"/>
      <c r="DK142" s="56"/>
      <c r="DL142" s="55"/>
      <c r="DM142" s="56"/>
      <c r="DN142" s="55"/>
      <c r="DO142" s="56"/>
      <c r="DP142" s="55"/>
      <c r="DQ142" s="56"/>
      <c r="DR142" s="56"/>
      <c r="DS142" s="84">
        <f t="shared" si="1023"/>
        <v>0</v>
      </c>
      <c r="DT142" s="84">
        <f t="shared" si="1024"/>
        <v>0</v>
      </c>
      <c r="DU142" s="39"/>
      <c r="DV142" s="39"/>
      <c r="DW142" s="39"/>
      <c r="DX142" s="39"/>
      <c r="DY142" s="113"/>
      <c r="DZ142" s="56"/>
      <c r="EA142" s="64"/>
      <c r="EB142" s="64"/>
      <c r="EC142" s="64"/>
      <c r="ED142" s="59"/>
      <c r="EE142" s="60"/>
      <c r="EF142" s="60"/>
      <c r="EG142" s="60"/>
      <c r="EH142" s="60"/>
      <c r="EI142" s="60"/>
      <c r="EJ142" s="52">
        <f t="shared" si="1070"/>
        <v>4</v>
      </c>
      <c r="EK142" s="62">
        <f t="shared" si="1025"/>
        <v>4</v>
      </c>
      <c r="EL142" s="51">
        <f t="shared" si="1025"/>
        <v>2</v>
      </c>
      <c r="EM142" s="56">
        <f t="shared" si="1026"/>
        <v>2</v>
      </c>
      <c r="EN142" s="55">
        <f t="shared" si="1027"/>
        <v>2</v>
      </c>
      <c r="EO142" s="56">
        <f t="shared" si="1028"/>
        <v>2</v>
      </c>
      <c r="EP142" s="55">
        <f t="shared" si="1029"/>
        <v>0</v>
      </c>
      <c r="EQ142" s="56">
        <f t="shared" si="1030"/>
        <v>0</v>
      </c>
      <c r="ER142" s="55">
        <f t="shared" si="1031"/>
        <v>0</v>
      </c>
      <c r="ES142" s="56">
        <f t="shared" si="1032"/>
        <v>0</v>
      </c>
      <c r="ET142" s="55">
        <f t="shared" si="1033"/>
        <v>0</v>
      </c>
      <c r="EU142" s="56">
        <f t="shared" si="1034"/>
        <v>0</v>
      </c>
      <c r="EV142" s="56">
        <f t="shared" si="1035"/>
        <v>0</v>
      </c>
      <c r="EW142" s="56">
        <f t="shared" si="1036"/>
        <v>0.6</v>
      </c>
      <c r="EX142" s="55">
        <f t="shared" si="1037"/>
        <v>0</v>
      </c>
      <c r="EY142" s="56">
        <f t="shared" si="1038"/>
        <v>0</v>
      </c>
      <c r="EZ142" s="55">
        <f t="shared" si="1039"/>
        <v>0</v>
      </c>
      <c r="FA142" s="56">
        <f t="shared" si="1040"/>
        <v>0</v>
      </c>
      <c r="FB142" s="55">
        <f t="shared" si="1041"/>
        <v>0</v>
      </c>
      <c r="FC142" s="63">
        <f t="shared" si="1042"/>
        <v>0</v>
      </c>
      <c r="FD142" s="55">
        <f t="shared" si="1043"/>
        <v>0</v>
      </c>
      <c r="FE142" s="56">
        <f t="shared" si="1044"/>
        <v>0</v>
      </c>
      <c r="FF142" s="55">
        <f t="shared" si="1045"/>
        <v>0</v>
      </c>
      <c r="FG142" s="56">
        <f t="shared" si="1046"/>
        <v>0</v>
      </c>
      <c r="FH142" s="55">
        <f t="shared" si="1047"/>
        <v>0</v>
      </c>
      <c r="FI142" s="56">
        <f t="shared" si="1048"/>
        <v>0</v>
      </c>
      <c r="FJ142" s="55">
        <f t="shared" si="1049"/>
        <v>0</v>
      </c>
      <c r="FK142" s="56">
        <f t="shared" si="1050"/>
        <v>0</v>
      </c>
      <c r="FL142" s="55">
        <f t="shared" si="1051"/>
        <v>0</v>
      </c>
      <c r="FM142" s="56">
        <f t="shared" si="1052"/>
        <v>0</v>
      </c>
      <c r="FN142" s="55">
        <f t="shared" si="1053"/>
        <v>0</v>
      </c>
      <c r="FO142" s="56">
        <f t="shared" si="1054"/>
        <v>0</v>
      </c>
      <c r="FP142" s="55">
        <f t="shared" si="1055"/>
        <v>1</v>
      </c>
      <c r="FQ142" s="56">
        <f t="shared" si="1056"/>
        <v>6</v>
      </c>
      <c r="FR142" s="55"/>
      <c r="FS142" s="56">
        <f t="shared" si="1056"/>
        <v>0</v>
      </c>
      <c r="FT142" s="55">
        <f t="shared" si="1057"/>
        <v>0</v>
      </c>
      <c r="FU142" s="56">
        <f t="shared" si="1058"/>
        <v>0</v>
      </c>
      <c r="FV142" s="55">
        <f t="shared" si="1059"/>
        <v>0</v>
      </c>
      <c r="FW142" s="56">
        <f t="shared" si="1060"/>
        <v>0</v>
      </c>
      <c r="FX142" s="55">
        <f t="shared" si="1061"/>
        <v>0</v>
      </c>
      <c r="FY142" s="56">
        <f t="shared" si="1062"/>
        <v>0</v>
      </c>
      <c r="FZ142" s="55">
        <f t="shared" si="1063"/>
        <v>0</v>
      </c>
      <c r="GA142" s="56">
        <f t="shared" si="1064"/>
        <v>0</v>
      </c>
      <c r="GB142" s="55">
        <f t="shared" si="1065"/>
        <v>0</v>
      </c>
      <c r="GC142" s="56">
        <f t="shared" si="1066"/>
        <v>0</v>
      </c>
      <c r="GD142" s="56">
        <f t="shared" si="1067"/>
        <v>0</v>
      </c>
      <c r="GE142" s="84">
        <f t="shared" si="1068"/>
        <v>10.6</v>
      </c>
      <c r="GF142" s="84">
        <f t="shared" si="1069"/>
        <v>10</v>
      </c>
      <c r="GG142" s="39"/>
      <c r="GH142" s="39"/>
      <c r="GI142" s="39"/>
      <c r="GJ142" s="39"/>
      <c r="GL142" s="8"/>
      <c r="GM142" s="8"/>
      <c r="GN142" s="1"/>
      <c r="GO142" s="9"/>
      <c r="GP142" s="23"/>
      <c r="GQ142" s="4"/>
      <c r="GR142" s="34"/>
    </row>
    <row r="143" spans="1:200" ht="24.95" hidden="1" customHeight="1" x14ac:dyDescent="0.3">
      <c r="A143" s="113"/>
      <c r="B143" s="47" t="s">
        <v>118</v>
      </c>
      <c r="C143" s="48" t="s">
        <v>169</v>
      </c>
      <c r="D143" s="48" t="s">
        <v>170</v>
      </c>
      <c r="E143" s="48" t="s">
        <v>93</v>
      </c>
      <c r="F143" s="48" t="s">
        <v>171</v>
      </c>
      <c r="G143" s="57">
        <v>1</v>
      </c>
      <c r="H143" s="48">
        <v>21</v>
      </c>
      <c r="I143" s="48">
        <v>1</v>
      </c>
      <c r="J143" s="48">
        <v>1</v>
      </c>
      <c r="K143" s="48">
        <f t="shared" si="980"/>
        <v>2</v>
      </c>
      <c r="L143" s="57">
        <v>10</v>
      </c>
      <c r="M143" s="93">
        <f>SUM(N143+P143+R143+T143+V143)</f>
        <v>10</v>
      </c>
      <c r="N143" s="94">
        <v>2</v>
      </c>
      <c r="O143" s="58">
        <f t="shared" si="982"/>
        <v>2</v>
      </c>
      <c r="P143" s="97">
        <v>4</v>
      </c>
      <c r="Q143" s="58">
        <f>J143*P143</f>
        <v>4</v>
      </c>
      <c r="R143" s="97">
        <v>4</v>
      </c>
      <c r="S143" s="58">
        <f>SUM(R143)*J143</f>
        <v>4</v>
      </c>
      <c r="T143" s="97"/>
      <c r="U143" s="58">
        <f>SUM(T143)*K143</f>
        <v>0</v>
      </c>
      <c r="V143" s="97"/>
      <c r="W143" s="58">
        <f>SUM(V143)*J143*5</f>
        <v>0</v>
      </c>
      <c r="X143" s="58">
        <v>0</v>
      </c>
      <c r="Y143" s="58">
        <f>SUM(L143*15/100*J143)</f>
        <v>1.5</v>
      </c>
      <c r="Z143" s="97"/>
      <c r="AA143" s="58"/>
      <c r="AB143" s="97"/>
      <c r="AC143" s="58">
        <f>SUM(AB143)*3*H143/5</f>
        <v>0</v>
      </c>
      <c r="AD143" s="97"/>
      <c r="AE143" s="99">
        <f>SUM(AD143*H143*(30+4))</f>
        <v>0</v>
      </c>
      <c r="AF143" s="97"/>
      <c r="AG143" s="58">
        <f>SUM(AF143*H143*3)</f>
        <v>0</v>
      </c>
      <c r="AH143" s="97"/>
      <c r="AI143" s="58">
        <f>SUM(AH143*H143/3)</f>
        <v>0</v>
      </c>
      <c r="AJ143" s="97"/>
      <c r="AK143" s="58">
        <f>SUM(AJ143*H143*2/3)</f>
        <v>0</v>
      </c>
      <c r="AL143" s="97"/>
      <c r="AM143" s="58">
        <f>SUM(AL143*H143)</f>
        <v>0</v>
      </c>
      <c r="AN143" s="97"/>
      <c r="AO143" s="58">
        <f>SUM(AN143*J143)</f>
        <v>0</v>
      </c>
      <c r="AP143" s="97"/>
      <c r="AQ143" s="58">
        <f>SUM(AP143*H143*2)</f>
        <v>0</v>
      </c>
      <c r="AR143" s="97">
        <v>1</v>
      </c>
      <c r="AS143" s="58">
        <f>AR143*6*J143</f>
        <v>6</v>
      </c>
      <c r="AT143" s="97"/>
      <c r="AU143" s="58">
        <f>AT143*H143/3</f>
        <v>0</v>
      </c>
      <c r="AV143" s="97"/>
      <c r="AW143" s="58">
        <f>SUM(J143*AV143*6)</f>
        <v>0</v>
      </c>
      <c r="AX143" s="97"/>
      <c r="AY143" s="58">
        <f>SUM(J143*AX143*8)</f>
        <v>0</v>
      </c>
      <c r="AZ143" s="97"/>
      <c r="BA143" s="58">
        <f>SUM(AZ143*K143*5*6)</f>
        <v>0</v>
      </c>
      <c r="BB143" s="97"/>
      <c r="BC143" s="58">
        <f>SUM(BB143*K143*4*6)</f>
        <v>0</v>
      </c>
      <c r="BD143" s="97"/>
      <c r="BE143" s="58"/>
      <c r="BF143" s="58"/>
      <c r="BG143" s="58">
        <f t="shared" si="1002"/>
        <v>17.5</v>
      </c>
      <c r="BH143" s="58">
        <f t="shared" si="1003"/>
        <v>16</v>
      </c>
      <c r="BI143" s="39"/>
      <c r="BJ143" s="39"/>
      <c r="BK143" s="39"/>
      <c r="BL143" s="39"/>
      <c r="BM143" s="113"/>
      <c r="BN143" s="47" t="s">
        <v>118</v>
      </c>
      <c r="BO143" s="48" t="s">
        <v>169</v>
      </c>
      <c r="BP143" s="48" t="s">
        <v>170</v>
      </c>
      <c r="BQ143" s="48" t="s">
        <v>93</v>
      </c>
      <c r="BR143" s="48" t="s">
        <v>173</v>
      </c>
      <c r="BS143" s="57" t="s">
        <v>111</v>
      </c>
      <c r="BT143" s="48">
        <v>21</v>
      </c>
      <c r="BU143" s="48">
        <v>1</v>
      </c>
      <c r="BV143" s="48">
        <v>1</v>
      </c>
      <c r="BW143" s="48">
        <f>SUM(BV143)*2</f>
        <v>2</v>
      </c>
      <c r="BX143" s="47">
        <v>4</v>
      </c>
      <c r="BY143" s="50">
        <f>SUM(BZ143+CB143+CD143+CF143+CH143)</f>
        <v>4</v>
      </c>
      <c r="BZ143" s="51">
        <v>4</v>
      </c>
      <c r="CA143" s="56">
        <f>SUM(BZ143)*BU143</f>
        <v>4</v>
      </c>
      <c r="CB143" s="55"/>
      <c r="CC143" s="56">
        <f>BV143*CB143</f>
        <v>0</v>
      </c>
      <c r="CD143" s="55"/>
      <c r="CE143" s="56">
        <f>SUM(CD143)*BV143</f>
        <v>0</v>
      </c>
      <c r="CF143" s="55"/>
      <c r="CG143" s="56">
        <f>SUM(CF143)*BW143</f>
        <v>0</v>
      </c>
      <c r="CH143" s="55"/>
      <c r="CI143" s="56">
        <f>SUM(CH143)*BV143*5</f>
        <v>0</v>
      </c>
      <c r="CJ143" s="56">
        <f>SUM(BV143*DJ143*2+BW143*DL143*2)</f>
        <v>0</v>
      </c>
      <c r="CK143" s="56">
        <f>SUM(BX143*15/100*BV143)</f>
        <v>0.6</v>
      </c>
      <c r="CL143" s="55"/>
      <c r="CM143" s="56"/>
      <c r="CN143" s="55"/>
      <c r="CO143" s="56">
        <f>SUM(CN143)*3*BT143/5</f>
        <v>0</v>
      </c>
      <c r="CP143" s="55"/>
      <c r="CQ143" s="63">
        <f>SUM(CP143*BT143*(30+4))</f>
        <v>0</v>
      </c>
      <c r="CR143" s="55"/>
      <c r="CS143" s="56">
        <f>SUM(CR143*BT143*3)</f>
        <v>0</v>
      </c>
      <c r="CT143" s="55"/>
      <c r="CU143" s="56">
        <f>SUM(CT143*BT143/3)</f>
        <v>0</v>
      </c>
      <c r="CV143" s="55"/>
      <c r="CW143" s="56">
        <f>SUM(CV143*BT143*2/3)</f>
        <v>0</v>
      </c>
      <c r="CX143" s="55"/>
      <c r="CY143" s="56">
        <f>SUM(CX143*BT143)</f>
        <v>0</v>
      </c>
      <c r="CZ143" s="55"/>
      <c r="DA143" s="56">
        <f>SUM(CZ143*BV143*2)</f>
        <v>0</v>
      </c>
      <c r="DB143" s="55"/>
      <c r="DC143" s="56">
        <f>SUM(DB143*BT143*2)</f>
        <v>0</v>
      </c>
      <c r="DD143" s="55"/>
      <c r="DE143" s="56">
        <f>DD143*8*BV143</f>
        <v>0</v>
      </c>
      <c r="DF143" s="55"/>
      <c r="DG143" s="56">
        <f>DF143*BT143/3</f>
        <v>0</v>
      </c>
      <c r="DH143" s="55"/>
      <c r="DI143" s="56">
        <f>SUM(BV143*DH143*6)</f>
        <v>0</v>
      </c>
      <c r="DJ143" s="55"/>
      <c r="DK143" s="56">
        <f>SUM(BV143*DJ143*8)</f>
        <v>0</v>
      </c>
      <c r="DL143" s="55"/>
      <c r="DM143" s="56">
        <f>SUM(DL143*BW143*5*6)</f>
        <v>0</v>
      </c>
      <c r="DN143" s="55"/>
      <c r="DO143" s="56">
        <f>SUM(DN143*BW143*4*6)</f>
        <v>0</v>
      </c>
      <c r="DP143" s="55"/>
      <c r="DQ143" s="56"/>
      <c r="DR143" s="56"/>
      <c r="DS143" s="84">
        <f t="shared" si="1023"/>
        <v>4.5999999999999996</v>
      </c>
      <c r="DT143" s="84">
        <f t="shared" si="1024"/>
        <v>4</v>
      </c>
      <c r="DU143" s="39"/>
      <c r="DV143" s="39"/>
      <c r="DW143" s="39"/>
      <c r="DX143" s="39"/>
      <c r="DY143" s="113"/>
      <c r="DZ143" s="56"/>
      <c r="EA143" s="64"/>
      <c r="EB143" s="64"/>
      <c r="EC143" s="64"/>
      <c r="ED143" s="59"/>
      <c r="EE143" s="60"/>
      <c r="EF143" s="60"/>
      <c r="EG143" s="60"/>
      <c r="EH143" s="60"/>
      <c r="EI143" s="60"/>
      <c r="EJ143" s="52">
        <f t="shared" si="1070"/>
        <v>14</v>
      </c>
      <c r="EK143" s="62">
        <f t="shared" si="1025"/>
        <v>14</v>
      </c>
      <c r="EL143" s="51">
        <f t="shared" si="1025"/>
        <v>6</v>
      </c>
      <c r="EM143" s="56">
        <f t="shared" si="1026"/>
        <v>6</v>
      </c>
      <c r="EN143" s="55">
        <f t="shared" si="1027"/>
        <v>4</v>
      </c>
      <c r="EO143" s="56">
        <f t="shared" si="1028"/>
        <v>4</v>
      </c>
      <c r="EP143" s="55">
        <f t="shared" si="1029"/>
        <v>4</v>
      </c>
      <c r="EQ143" s="56">
        <f t="shared" si="1030"/>
        <v>4</v>
      </c>
      <c r="ER143" s="55">
        <f t="shared" si="1031"/>
        <v>0</v>
      </c>
      <c r="ES143" s="56">
        <f t="shared" si="1032"/>
        <v>0</v>
      </c>
      <c r="ET143" s="55">
        <f t="shared" si="1033"/>
        <v>0</v>
      </c>
      <c r="EU143" s="56">
        <f t="shared" si="1034"/>
        <v>0</v>
      </c>
      <c r="EV143" s="56">
        <f t="shared" si="1035"/>
        <v>0</v>
      </c>
      <c r="EW143" s="56">
        <f t="shared" si="1036"/>
        <v>2.1</v>
      </c>
      <c r="EX143" s="55">
        <f t="shared" si="1037"/>
        <v>0</v>
      </c>
      <c r="EY143" s="56">
        <f t="shared" si="1038"/>
        <v>0</v>
      </c>
      <c r="EZ143" s="55">
        <f t="shared" si="1039"/>
        <v>0</v>
      </c>
      <c r="FA143" s="56">
        <f t="shared" si="1040"/>
        <v>0</v>
      </c>
      <c r="FB143" s="55">
        <f t="shared" si="1041"/>
        <v>0</v>
      </c>
      <c r="FC143" s="63">
        <f t="shared" si="1042"/>
        <v>0</v>
      </c>
      <c r="FD143" s="55">
        <f t="shared" si="1043"/>
        <v>0</v>
      </c>
      <c r="FE143" s="56">
        <f t="shared" si="1044"/>
        <v>0</v>
      </c>
      <c r="FF143" s="55">
        <f t="shared" si="1045"/>
        <v>0</v>
      </c>
      <c r="FG143" s="56">
        <f t="shared" si="1046"/>
        <v>0</v>
      </c>
      <c r="FH143" s="55">
        <f t="shared" si="1047"/>
        <v>0</v>
      </c>
      <c r="FI143" s="56">
        <f t="shared" si="1048"/>
        <v>0</v>
      </c>
      <c r="FJ143" s="55">
        <f t="shared" si="1049"/>
        <v>0</v>
      </c>
      <c r="FK143" s="56">
        <f t="shared" si="1050"/>
        <v>0</v>
      </c>
      <c r="FL143" s="55">
        <f t="shared" si="1051"/>
        <v>0</v>
      </c>
      <c r="FM143" s="56">
        <f t="shared" si="1052"/>
        <v>0</v>
      </c>
      <c r="FN143" s="55">
        <f t="shared" si="1053"/>
        <v>0</v>
      </c>
      <c r="FO143" s="56">
        <f t="shared" si="1054"/>
        <v>0</v>
      </c>
      <c r="FP143" s="55">
        <f t="shared" si="1055"/>
        <v>1</v>
      </c>
      <c r="FQ143" s="56">
        <f t="shared" si="1056"/>
        <v>6</v>
      </c>
      <c r="FR143" s="55"/>
      <c r="FS143" s="56">
        <f t="shared" si="1056"/>
        <v>0</v>
      </c>
      <c r="FT143" s="55">
        <f t="shared" si="1057"/>
        <v>0</v>
      </c>
      <c r="FU143" s="56">
        <f t="shared" si="1058"/>
        <v>0</v>
      </c>
      <c r="FV143" s="55">
        <f t="shared" si="1059"/>
        <v>0</v>
      </c>
      <c r="FW143" s="56">
        <f t="shared" si="1060"/>
        <v>0</v>
      </c>
      <c r="FX143" s="55">
        <f t="shared" si="1061"/>
        <v>0</v>
      </c>
      <c r="FY143" s="56">
        <f t="shared" si="1062"/>
        <v>0</v>
      </c>
      <c r="FZ143" s="55">
        <f t="shared" si="1063"/>
        <v>0</v>
      </c>
      <c r="GA143" s="56">
        <f t="shared" si="1064"/>
        <v>0</v>
      </c>
      <c r="GB143" s="55">
        <f t="shared" si="1065"/>
        <v>0</v>
      </c>
      <c r="GC143" s="56">
        <f t="shared" si="1066"/>
        <v>0</v>
      </c>
      <c r="GD143" s="56">
        <f t="shared" si="1067"/>
        <v>0</v>
      </c>
      <c r="GE143" s="84">
        <f t="shared" si="1068"/>
        <v>22.1</v>
      </c>
      <c r="GF143" s="84">
        <f t="shared" si="1069"/>
        <v>20</v>
      </c>
      <c r="GG143" s="39"/>
      <c r="GH143" s="39"/>
      <c r="GI143" s="39"/>
      <c r="GJ143" s="39"/>
      <c r="GL143" s="8"/>
      <c r="GM143" s="8"/>
      <c r="GN143" s="1"/>
      <c r="GO143" s="9"/>
      <c r="GP143" s="23"/>
      <c r="GQ143" s="4"/>
      <c r="GR143" s="34"/>
    </row>
    <row r="144" spans="1:200" ht="24.95" hidden="1" customHeight="1" x14ac:dyDescent="0.3">
      <c r="A144" s="113"/>
      <c r="B144" s="47" t="s">
        <v>90</v>
      </c>
      <c r="C144" s="48" t="s">
        <v>91</v>
      </c>
      <c r="D144" s="57" t="s">
        <v>92</v>
      </c>
      <c r="E144" s="48" t="s">
        <v>93</v>
      </c>
      <c r="F144" s="48" t="s">
        <v>167</v>
      </c>
      <c r="G144" s="48">
        <v>1</v>
      </c>
      <c r="H144" s="48">
        <v>60</v>
      </c>
      <c r="I144" s="48"/>
      <c r="J144" s="48"/>
      <c r="K144" s="48">
        <f t="shared" si="980"/>
        <v>0</v>
      </c>
      <c r="L144" s="48">
        <v>6</v>
      </c>
      <c r="M144" s="93">
        <f t="shared" ref="M144" si="1071">SUM(N144+P144+R144+T144+V144)</f>
        <v>6</v>
      </c>
      <c r="N144" s="94">
        <v>4</v>
      </c>
      <c r="O144" s="58">
        <f t="shared" si="982"/>
        <v>0</v>
      </c>
      <c r="P144" s="97">
        <v>2</v>
      </c>
      <c r="Q144" s="58">
        <f t="shared" ref="Q144" si="1072">SUM(P144)*J144</f>
        <v>0</v>
      </c>
      <c r="R144" s="97"/>
      <c r="S144" s="58">
        <f t="shared" ref="S144" si="1073">SUM(R144)*J144</f>
        <v>0</v>
      </c>
      <c r="T144" s="97"/>
      <c r="U144" s="58">
        <f t="shared" ref="U144" si="1074">SUM(T144)*K144</f>
        <v>0</v>
      </c>
      <c r="V144" s="97"/>
      <c r="W144" s="58">
        <f t="shared" ref="W144" si="1075">SUM(V144)*J144*5</f>
        <v>0</v>
      </c>
      <c r="X144" s="58">
        <v>0</v>
      </c>
      <c r="Y144" s="58">
        <f>SUM(L144*15/100*J144)</f>
        <v>0</v>
      </c>
      <c r="Z144" s="97"/>
      <c r="AA144" s="58"/>
      <c r="AB144" s="97"/>
      <c r="AC144" s="58">
        <f>SUM(AB144)*3*H144/5</f>
        <v>0</v>
      </c>
      <c r="AD144" s="97"/>
      <c r="AE144" s="99">
        <f t="shared" ref="AE144" si="1076">SUM(AD144*H144*(30+4))</f>
        <v>0</v>
      </c>
      <c r="AF144" s="97"/>
      <c r="AG144" s="58">
        <f>SUM(AF144*H144*3)</f>
        <v>0</v>
      </c>
      <c r="AH144" s="97"/>
      <c r="AI144" s="58">
        <f>SUM(AH144*H144/3)</f>
        <v>0</v>
      </c>
      <c r="AJ144" s="97"/>
      <c r="AK144" s="58">
        <f t="shared" ref="AK144" si="1077">SUM(AJ144*H144*2/3)</f>
        <v>0</v>
      </c>
      <c r="AL144" s="97">
        <v>1</v>
      </c>
      <c r="AM144" s="58">
        <f t="shared" ref="AM144" si="1078">SUM(AL144*H144*2)</f>
        <v>120</v>
      </c>
      <c r="AN144" s="97"/>
      <c r="AO144" s="58">
        <f>SUM(AN144*J144)</f>
        <v>0</v>
      </c>
      <c r="AP144" s="97"/>
      <c r="AQ144" s="58">
        <f>SUM(AP144*H144*2)</f>
        <v>0</v>
      </c>
      <c r="AR144" s="97"/>
      <c r="AS144" s="58">
        <f t="shared" ref="AS144" si="1079">SUM(J144*AR144*6)</f>
        <v>0</v>
      </c>
      <c r="AT144" s="97"/>
      <c r="AU144" s="58">
        <f>AT144*H144/3</f>
        <v>0</v>
      </c>
      <c r="AV144" s="97"/>
      <c r="AW144" s="58">
        <f>SUM(AV144*6*J144)</f>
        <v>0</v>
      </c>
      <c r="AX144" s="97">
        <v>1</v>
      </c>
      <c r="AY144" s="58">
        <f>AX144*J144*8</f>
        <v>0</v>
      </c>
      <c r="AZ144" s="97"/>
      <c r="BA144" s="58">
        <f t="shared" ref="BA144" si="1080">SUM(AZ144*K144*5*6)</f>
        <v>0</v>
      </c>
      <c r="BB144" s="97"/>
      <c r="BC144" s="58">
        <f t="shared" ref="BC144" si="1081">SUM(BB144*K144*4*6)</f>
        <v>0</v>
      </c>
      <c r="BD144" s="97"/>
      <c r="BE144" s="58"/>
      <c r="BF144" s="58"/>
      <c r="BG144" s="58">
        <f t="shared" si="1002"/>
        <v>120</v>
      </c>
      <c r="BH144" s="58">
        <f t="shared" si="1003"/>
        <v>0</v>
      </c>
      <c r="BI144" s="39"/>
      <c r="BJ144" s="39"/>
      <c r="BK144" s="39"/>
      <c r="BL144" s="39"/>
      <c r="BM144" s="113"/>
      <c r="BN144" s="47"/>
      <c r="BO144" s="48"/>
      <c r="BP144" s="48"/>
      <c r="BQ144" s="48"/>
      <c r="BR144" s="48"/>
      <c r="BS144" s="57"/>
      <c r="BT144" s="48"/>
      <c r="BU144" s="48"/>
      <c r="BV144" s="48"/>
      <c r="BW144" s="48"/>
      <c r="BX144" s="76"/>
      <c r="BY144" s="50"/>
      <c r="BZ144" s="51"/>
      <c r="CA144" s="56"/>
      <c r="CB144" s="55"/>
      <c r="CC144" s="56"/>
      <c r="CD144" s="55"/>
      <c r="CE144" s="56"/>
      <c r="CF144" s="55"/>
      <c r="CG144" s="56"/>
      <c r="CH144" s="55"/>
      <c r="CI144" s="56"/>
      <c r="CJ144" s="56"/>
      <c r="CK144" s="56"/>
      <c r="CL144" s="55"/>
      <c r="CM144" s="56"/>
      <c r="CN144" s="55"/>
      <c r="CO144" s="56"/>
      <c r="CP144" s="55"/>
      <c r="CQ144" s="63"/>
      <c r="CR144" s="55"/>
      <c r="CS144" s="56"/>
      <c r="CT144" s="55"/>
      <c r="CU144" s="56"/>
      <c r="CV144" s="55"/>
      <c r="CW144" s="56"/>
      <c r="CX144" s="55"/>
      <c r="CY144" s="56"/>
      <c r="CZ144" s="55"/>
      <c r="DA144" s="56"/>
      <c r="DB144" s="55"/>
      <c r="DC144" s="56"/>
      <c r="DD144" s="55"/>
      <c r="DE144" s="56"/>
      <c r="DF144" s="55"/>
      <c r="DG144" s="56"/>
      <c r="DH144" s="55"/>
      <c r="DI144" s="56"/>
      <c r="DJ144" s="55"/>
      <c r="DK144" s="56"/>
      <c r="DL144" s="55"/>
      <c r="DM144" s="56"/>
      <c r="DN144" s="55"/>
      <c r="DO144" s="56"/>
      <c r="DP144" s="55"/>
      <c r="DQ144" s="56"/>
      <c r="DR144" s="56"/>
      <c r="DS144" s="84">
        <f t="shared" si="1023"/>
        <v>0</v>
      </c>
      <c r="DT144" s="84">
        <f t="shared" si="1024"/>
        <v>0</v>
      </c>
      <c r="DU144" s="39"/>
      <c r="DV144" s="39"/>
      <c r="DW144" s="39"/>
      <c r="DX144" s="39"/>
      <c r="DY144" s="113"/>
      <c r="DZ144" s="66"/>
      <c r="EA144" s="66"/>
      <c r="EB144" s="113"/>
      <c r="EC144" s="39"/>
      <c r="ED144" s="39"/>
      <c r="EE144" s="39"/>
      <c r="EF144" s="39"/>
      <c r="EG144" s="39"/>
      <c r="EH144" s="39"/>
      <c r="EI144" s="39"/>
      <c r="EJ144" s="39">
        <f t="shared" si="1070"/>
        <v>6</v>
      </c>
      <c r="EK144" s="62">
        <f t="shared" si="1025"/>
        <v>6</v>
      </c>
      <c r="EL144" s="51">
        <f t="shared" si="1025"/>
        <v>4</v>
      </c>
      <c r="EM144" s="56">
        <f t="shared" si="1026"/>
        <v>0</v>
      </c>
      <c r="EN144" s="55">
        <f t="shared" si="1027"/>
        <v>2</v>
      </c>
      <c r="EO144" s="56">
        <f t="shared" si="1028"/>
        <v>0</v>
      </c>
      <c r="EP144" s="55">
        <f t="shared" si="1029"/>
        <v>0</v>
      </c>
      <c r="EQ144" s="56">
        <f t="shared" si="1030"/>
        <v>0</v>
      </c>
      <c r="ER144" s="55">
        <f t="shared" si="1031"/>
        <v>0</v>
      </c>
      <c r="ES144" s="56">
        <f t="shared" si="1032"/>
        <v>0</v>
      </c>
      <c r="ET144" s="55">
        <f t="shared" si="1033"/>
        <v>0</v>
      </c>
      <c r="EU144" s="56">
        <f t="shared" si="1034"/>
        <v>0</v>
      </c>
      <c r="EV144" s="56">
        <f t="shared" si="1035"/>
        <v>0</v>
      </c>
      <c r="EW144" s="56">
        <f t="shared" si="1036"/>
        <v>0</v>
      </c>
      <c r="EX144" s="55">
        <f t="shared" si="1037"/>
        <v>0</v>
      </c>
      <c r="EY144" s="56">
        <f t="shared" si="1038"/>
        <v>0</v>
      </c>
      <c r="EZ144" s="55">
        <f t="shared" si="1039"/>
        <v>0</v>
      </c>
      <c r="FA144" s="56">
        <f t="shared" si="1040"/>
        <v>0</v>
      </c>
      <c r="FB144" s="55">
        <f t="shared" si="1041"/>
        <v>0</v>
      </c>
      <c r="FC144" s="63">
        <f t="shared" si="1042"/>
        <v>0</v>
      </c>
      <c r="FD144" s="55">
        <f t="shared" si="1043"/>
        <v>0</v>
      </c>
      <c r="FE144" s="56">
        <f t="shared" si="1044"/>
        <v>0</v>
      </c>
      <c r="FF144" s="55">
        <f t="shared" si="1045"/>
        <v>0</v>
      </c>
      <c r="FG144" s="56">
        <f t="shared" si="1046"/>
        <v>0</v>
      </c>
      <c r="FH144" s="55">
        <f t="shared" si="1047"/>
        <v>0</v>
      </c>
      <c r="FI144" s="56">
        <f t="shared" si="1048"/>
        <v>0</v>
      </c>
      <c r="FJ144" s="55">
        <f t="shared" si="1049"/>
        <v>1</v>
      </c>
      <c r="FK144" s="56">
        <f t="shared" si="1050"/>
        <v>120</v>
      </c>
      <c r="FL144" s="55">
        <f t="shared" si="1051"/>
        <v>0</v>
      </c>
      <c r="FM144" s="56">
        <f t="shared" si="1052"/>
        <v>0</v>
      </c>
      <c r="FN144" s="55">
        <f t="shared" si="1053"/>
        <v>0</v>
      </c>
      <c r="FO144" s="56">
        <f t="shared" si="1054"/>
        <v>0</v>
      </c>
      <c r="FP144" s="55">
        <f t="shared" si="1055"/>
        <v>0</v>
      </c>
      <c r="FQ144" s="56">
        <f t="shared" si="1056"/>
        <v>0</v>
      </c>
      <c r="FR144" s="55"/>
      <c r="FS144" s="56">
        <f t="shared" si="1056"/>
        <v>0</v>
      </c>
      <c r="FT144" s="55">
        <f t="shared" si="1057"/>
        <v>0</v>
      </c>
      <c r="FU144" s="56">
        <f t="shared" si="1058"/>
        <v>0</v>
      </c>
      <c r="FV144" s="55">
        <f t="shared" si="1059"/>
        <v>1</v>
      </c>
      <c r="FW144" s="56">
        <f t="shared" si="1060"/>
        <v>0</v>
      </c>
      <c r="FX144" s="55">
        <f t="shared" si="1061"/>
        <v>0</v>
      </c>
      <c r="FY144" s="56">
        <f t="shared" si="1062"/>
        <v>0</v>
      </c>
      <c r="FZ144" s="55">
        <f t="shared" si="1063"/>
        <v>0</v>
      </c>
      <c r="GA144" s="56">
        <f t="shared" si="1064"/>
        <v>0</v>
      </c>
      <c r="GB144" s="55">
        <f t="shared" si="1065"/>
        <v>0</v>
      </c>
      <c r="GC144" s="56">
        <f t="shared" si="1066"/>
        <v>0</v>
      </c>
      <c r="GD144" s="56">
        <f t="shared" si="1067"/>
        <v>0</v>
      </c>
      <c r="GE144" s="84">
        <f t="shared" si="1068"/>
        <v>120</v>
      </c>
      <c r="GF144" s="84">
        <f t="shared" si="1069"/>
        <v>0</v>
      </c>
      <c r="GG144" s="39"/>
      <c r="GH144" s="39"/>
      <c r="GI144" s="39"/>
      <c r="GJ144" s="39"/>
      <c r="GL144" s="8"/>
      <c r="GM144" s="8"/>
      <c r="GN144" s="1"/>
      <c r="GO144" s="9"/>
      <c r="GP144" s="23"/>
      <c r="GQ144" s="4"/>
      <c r="GR144" s="34"/>
    </row>
    <row r="145" spans="1:200" ht="24.95" hidden="1" customHeight="1" x14ac:dyDescent="0.3">
      <c r="A145" s="113"/>
      <c r="B145" s="66"/>
      <c r="C145" s="66"/>
      <c r="D145" s="113"/>
      <c r="E145" s="113"/>
      <c r="F145" s="113"/>
      <c r="G145" s="113"/>
      <c r="H145" s="113"/>
      <c r="I145" s="113"/>
      <c r="J145" s="113"/>
      <c r="K145" s="113"/>
      <c r="L145" s="113"/>
      <c r="M145" s="98">
        <f t="shared" ref="M145:M151" si="1082">SUM(N145+P145+T145+V145+AR145*2)</f>
        <v>0</v>
      </c>
      <c r="N145" s="94"/>
      <c r="O145" s="58"/>
      <c r="P145" s="97"/>
      <c r="Q145" s="58"/>
      <c r="R145" s="97"/>
      <c r="S145" s="58"/>
      <c r="T145" s="97"/>
      <c r="U145" s="58"/>
      <c r="V145" s="97"/>
      <c r="W145" s="58"/>
      <c r="X145" s="58"/>
      <c r="Y145" s="58"/>
      <c r="Z145" s="97"/>
      <c r="AA145" s="58"/>
      <c r="AB145" s="97"/>
      <c r="AC145" s="58"/>
      <c r="AD145" s="97"/>
      <c r="AE145" s="99"/>
      <c r="AF145" s="97"/>
      <c r="AG145" s="58"/>
      <c r="AH145" s="97"/>
      <c r="AI145" s="58"/>
      <c r="AJ145" s="97"/>
      <c r="AK145" s="58"/>
      <c r="AL145" s="97"/>
      <c r="AM145" s="58"/>
      <c r="AN145" s="97"/>
      <c r="AO145" s="58"/>
      <c r="AP145" s="97"/>
      <c r="AQ145" s="58"/>
      <c r="AR145" s="97"/>
      <c r="AS145" s="58"/>
      <c r="AT145" s="97"/>
      <c r="AU145" s="58"/>
      <c r="AV145" s="97"/>
      <c r="AW145" s="58"/>
      <c r="AX145" s="97"/>
      <c r="AY145" s="58"/>
      <c r="AZ145" s="97"/>
      <c r="BA145" s="58"/>
      <c r="BB145" s="97"/>
      <c r="BC145" s="58"/>
      <c r="BD145" s="97"/>
      <c r="BE145" s="58"/>
      <c r="BF145" s="58"/>
      <c r="BG145" s="58">
        <f t="shared" si="1002"/>
        <v>0</v>
      </c>
      <c r="BH145" s="58">
        <f t="shared" si="1003"/>
        <v>0</v>
      </c>
      <c r="BI145" s="39"/>
      <c r="BJ145" s="39"/>
      <c r="BK145" s="39"/>
      <c r="BL145" s="39"/>
      <c r="BM145" s="113"/>
      <c r="BN145" s="66"/>
      <c r="BO145" s="66"/>
      <c r="BP145" s="113"/>
      <c r="BQ145" s="39"/>
      <c r="BR145" s="39"/>
      <c r="BS145" s="39"/>
      <c r="BT145" s="39"/>
      <c r="BU145" s="39"/>
      <c r="BV145" s="39"/>
      <c r="BW145" s="39"/>
      <c r="BX145" s="39"/>
      <c r="BY145" s="62">
        <f t="shared" ref="BY145:BY151" si="1083">SUM(BZ145+CB145+CF145+CH145+DD145*2)</f>
        <v>0</v>
      </c>
      <c r="BZ145" s="51"/>
      <c r="CA145" s="56"/>
      <c r="CB145" s="55"/>
      <c r="CC145" s="56"/>
      <c r="CD145" s="55"/>
      <c r="CE145" s="56"/>
      <c r="CF145" s="55"/>
      <c r="CG145" s="56"/>
      <c r="CH145" s="55"/>
      <c r="CI145" s="56"/>
      <c r="CJ145" s="56"/>
      <c r="CK145" s="56"/>
      <c r="CL145" s="55"/>
      <c r="CM145" s="56"/>
      <c r="CN145" s="55"/>
      <c r="CO145" s="56"/>
      <c r="CP145" s="55"/>
      <c r="CQ145" s="63"/>
      <c r="CR145" s="55"/>
      <c r="CS145" s="56"/>
      <c r="CT145" s="55"/>
      <c r="CU145" s="56"/>
      <c r="CV145" s="55"/>
      <c r="CW145" s="56"/>
      <c r="CX145" s="55"/>
      <c r="CY145" s="56"/>
      <c r="CZ145" s="55"/>
      <c r="DA145" s="56"/>
      <c r="DB145" s="55"/>
      <c r="DC145" s="56"/>
      <c r="DD145" s="55"/>
      <c r="DE145" s="56"/>
      <c r="DF145" s="55"/>
      <c r="DG145" s="56"/>
      <c r="DH145" s="55"/>
      <c r="DI145" s="56"/>
      <c r="DJ145" s="55"/>
      <c r="DK145" s="56"/>
      <c r="DL145" s="55"/>
      <c r="DM145" s="56"/>
      <c r="DN145" s="55"/>
      <c r="DO145" s="56"/>
      <c r="DP145" s="55"/>
      <c r="DQ145" s="56"/>
      <c r="DR145" s="56"/>
      <c r="DS145" s="84">
        <f t="shared" si="1023"/>
        <v>0</v>
      </c>
      <c r="DT145" s="84">
        <f t="shared" si="1024"/>
        <v>0</v>
      </c>
      <c r="DU145" s="39"/>
      <c r="DV145" s="39"/>
      <c r="DW145" s="39"/>
      <c r="DX145" s="39"/>
      <c r="DY145" s="113"/>
      <c r="DZ145" s="66"/>
      <c r="EA145" s="66"/>
      <c r="EB145" s="113"/>
      <c r="EC145" s="39"/>
      <c r="ED145" s="39"/>
      <c r="EE145" s="39"/>
      <c r="EF145" s="39"/>
      <c r="EG145" s="39"/>
      <c r="EH145" s="39"/>
      <c r="EI145" s="39"/>
      <c r="EJ145" s="39">
        <f t="shared" si="1070"/>
        <v>0</v>
      </c>
      <c r="EK145" s="62">
        <f t="shared" ref="EK145:EK151" si="1084">SUM(M145+BY145)</f>
        <v>0</v>
      </c>
      <c r="EL145" s="51">
        <f t="shared" ref="EL145:EL151" si="1085">SUM(N145+BZ145)</f>
        <v>0</v>
      </c>
      <c r="EM145" s="56">
        <f t="shared" si="1026"/>
        <v>0</v>
      </c>
      <c r="EN145" s="55">
        <f t="shared" si="1027"/>
        <v>0</v>
      </c>
      <c r="EO145" s="56">
        <f t="shared" si="1028"/>
        <v>0</v>
      </c>
      <c r="EP145" s="55">
        <f t="shared" si="1029"/>
        <v>0</v>
      </c>
      <c r="EQ145" s="56">
        <f t="shared" si="1030"/>
        <v>0</v>
      </c>
      <c r="ER145" s="55">
        <f t="shared" si="1031"/>
        <v>0</v>
      </c>
      <c r="ES145" s="56">
        <f t="shared" si="1032"/>
        <v>0</v>
      </c>
      <c r="ET145" s="55">
        <f t="shared" si="1033"/>
        <v>0</v>
      </c>
      <c r="EU145" s="56">
        <f t="shared" si="1034"/>
        <v>0</v>
      </c>
      <c r="EV145" s="56">
        <f t="shared" si="1035"/>
        <v>0</v>
      </c>
      <c r="EW145" s="56">
        <f t="shared" si="1036"/>
        <v>0</v>
      </c>
      <c r="EX145" s="55">
        <f t="shared" si="1037"/>
        <v>0</v>
      </c>
      <c r="EY145" s="56">
        <f t="shared" si="1038"/>
        <v>0</v>
      </c>
      <c r="EZ145" s="55">
        <f t="shared" si="1039"/>
        <v>0</v>
      </c>
      <c r="FA145" s="56">
        <f t="shared" si="1040"/>
        <v>0</v>
      </c>
      <c r="FB145" s="55">
        <f t="shared" si="1041"/>
        <v>0</v>
      </c>
      <c r="FC145" s="63">
        <f t="shared" si="1042"/>
        <v>0</v>
      </c>
      <c r="FD145" s="55">
        <f t="shared" si="1043"/>
        <v>0</v>
      </c>
      <c r="FE145" s="56">
        <f t="shared" si="1044"/>
        <v>0</v>
      </c>
      <c r="FF145" s="55">
        <f t="shared" si="1045"/>
        <v>0</v>
      </c>
      <c r="FG145" s="56">
        <f t="shared" si="1046"/>
        <v>0</v>
      </c>
      <c r="FH145" s="55">
        <f t="shared" si="1047"/>
        <v>0</v>
      </c>
      <c r="FI145" s="56">
        <f t="shared" si="1048"/>
        <v>0</v>
      </c>
      <c r="FJ145" s="55">
        <f t="shared" si="1049"/>
        <v>0</v>
      </c>
      <c r="FK145" s="56">
        <f t="shared" si="1050"/>
        <v>0</v>
      </c>
      <c r="FL145" s="55">
        <f t="shared" si="1051"/>
        <v>0</v>
      </c>
      <c r="FM145" s="56">
        <f t="shared" si="1052"/>
        <v>0</v>
      </c>
      <c r="FN145" s="55">
        <f t="shared" si="1053"/>
        <v>0</v>
      </c>
      <c r="FO145" s="56">
        <f t="shared" si="1054"/>
        <v>0</v>
      </c>
      <c r="FP145" s="55">
        <f t="shared" si="1055"/>
        <v>0</v>
      </c>
      <c r="FQ145" s="56">
        <f t="shared" si="1056"/>
        <v>0</v>
      </c>
      <c r="FR145" s="55"/>
      <c r="FS145" s="56">
        <f t="shared" si="1056"/>
        <v>0</v>
      </c>
      <c r="FT145" s="55">
        <f t="shared" si="1057"/>
        <v>0</v>
      </c>
      <c r="FU145" s="56">
        <f t="shared" si="1058"/>
        <v>0</v>
      </c>
      <c r="FV145" s="55">
        <f t="shared" si="1059"/>
        <v>0</v>
      </c>
      <c r="FW145" s="56">
        <f t="shared" si="1060"/>
        <v>0</v>
      </c>
      <c r="FX145" s="55">
        <f t="shared" si="1061"/>
        <v>0</v>
      </c>
      <c r="FY145" s="56">
        <f t="shared" si="1062"/>
        <v>0</v>
      </c>
      <c r="FZ145" s="55">
        <f t="shared" si="1063"/>
        <v>0</v>
      </c>
      <c r="GA145" s="56">
        <f t="shared" si="1064"/>
        <v>0</v>
      </c>
      <c r="GB145" s="55">
        <f t="shared" si="1065"/>
        <v>0</v>
      </c>
      <c r="GC145" s="56">
        <f t="shared" si="1066"/>
        <v>0</v>
      </c>
      <c r="GD145" s="56">
        <f t="shared" si="1067"/>
        <v>0</v>
      </c>
      <c r="GE145" s="84">
        <f t="shared" si="1068"/>
        <v>0</v>
      </c>
      <c r="GF145" s="84">
        <f t="shared" si="1069"/>
        <v>0</v>
      </c>
      <c r="GG145" s="39"/>
      <c r="GH145" s="39"/>
      <c r="GI145" s="39"/>
      <c r="GJ145" s="39"/>
      <c r="GL145" s="8"/>
      <c r="GM145" s="8"/>
      <c r="GN145" s="1"/>
      <c r="GO145" s="9"/>
      <c r="GP145" s="23"/>
      <c r="GQ145" s="4"/>
      <c r="GR145" s="34"/>
    </row>
    <row r="146" spans="1:200" ht="24.95" hidden="1" customHeight="1" x14ac:dyDescent="0.3">
      <c r="A146" s="113"/>
      <c r="B146" s="66"/>
      <c r="C146" s="66"/>
      <c r="D146" s="113"/>
      <c r="E146" s="113"/>
      <c r="F146" s="113"/>
      <c r="G146" s="113"/>
      <c r="H146" s="113"/>
      <c r="I146" s="113"/>
      <c r="J146" s="113"/>
      <c r="K146" s="113"/>
      <c r="L146" s="113"/>
      <c r="M146" s="98">
        <f t="shared" si="1082"/>
        <v>0</v>
      </c>
      <c r="N146" s="94"/>
      <c r="O146" s="58"/>
      <c r="P146" s="97"/>
      <c r="Q146" s="58"/>
      <c r="R146" s="97"/>
      <c r="S146" s="58"/>
      <c r="T146" s="97"/>
      <c r="U146" s="58"/>
      <c r="V146" s="97"/>
      <c r="W146" s="58"/>
      <c r="X146" s="58"/>
      <c r="Y146" s="58"/>
      <c r="Z146" s="97"/>
      <c r="AA146" s="58"/>
      <c r="AB146" s="97"/>
      <c r="AC146" s="58"/>
      <c r="AD146" s="97"/>
      <c r="AE146" s="99"/>
      <c r="AF146" s="97"/>
      <c r="AG146" s="58"/>
      <c r="AH146" s="97"/>
      <c r="AI146" s="58"/>
      <c r="AJ146" s="97"/>
      <c r="AK146" s="58"/>
      <c r="AL146" s="97"/>
      <c r="AM146" s="58"/>
      <c r="AN146" s="97"/>
      <c r="AO146" s="58"/>
      <c r="AP146" s="97"/>
      <c r="AQ146" s="58"/>
      <c r="AR146" s="97"/>
      <c r="AS146" s="58"/>
      <c r="AT146" s="97"/>
      <c r="AU146" s="58"/>
      <c r="AV146" s="97"/>
      <c r="AW146" s="58"/>
      <c r="AX146" s="97"/>
      <c r="AY146" s="58"/>
      <c r="AZ146" s="97"/>
      <c r="BA146" s="58"/>
      <c r="BB146" s="97"/>
      <c r="BC146" s="58"/>
      <c r="BD146" s="97"/>
      <c r="BE146" s="58"/>
      <c r="BF146" s="58"/>
      <c r="BG146" s="58">
        <f t="shared" si="1002"/>
        <v>0</v>
      </c>
      <c r="BH146" s="58">
        <f t="shared" si="1003"/>
        <v>0</v>
      </c>
      <c r="BI146" s="39"/>
      <c r="BJ146" s="39"/>
      <c r="BK146" s="39"/>
      <c r="BL146" s="39"/>
      <c r="BM146" s="113"/>
      <c r="BN146" s="66"/>
      <c r="BO146" s="66"/>
      <c r="BP146" s="113"/>
      <c r="BQ146" s="39"/>
      <c r="BR146" s="39"/>
      <c r="BS146" s="39"/>
      <c r="BT146" s="39"/>
      <c r="BU146" s="39"/>
      <c r="BV146" s="39"/>
      <c r="BW146" s="39"/>
      <c r="BX146" s="39"/>
      <c r="BY146" s="62">
        <f t="shared" si="1083"/>
        <v>0</v>
      </c>
      <c r="BZ146" s="51"/>
      <c r="CA146" s="56"/>
      <c r="CB146" s="55"/>
      <c r="CC146" s="56"/>
      <c r="CD146" s="55"/>
      <c r="CE146" s="56"/>
      <c r="CF146" s="55"/>
      <c r="CG146" s="56"/>
      <c r="CH146" s="55"/>
      <c r="CI146" s="56"/>
      <c r="CJ146" s="56"/>
      <c r="CK146" s="56"/>
      <c r="CL146" s="55"/>
      <c r="CM146" s="56"/>
      <c r="CN146" s="55"/>
      <c r="CO146" s="56"/>
      <c r="CP146" s="55"/>
      <c r="CQ146" s="63"/>
      <c r="CR146" s="55"/>
      <c r="CS146" s="56"/>
      <c r="CT146" s="55"/>
      <c r="CU146" s="56"/>
      <c r="CV146" s="55"/>
      <c r="CW146" s="56"/>
      <c r="CX146" s="55"/>
      <c r="CY146" s="56"/>
      <c r="CZ146" s="55"/>
      <c r="DA146" s="56"/>
      <c r="DB146" s="55"/>
      <c r="DC146" s="56"/>
      <c r="DD146" s="55"/>
      <c r="DE146" s="56"/>
      <c r="DF146" s="55"/>
      <c r="DG146" s="56"/>
      <c r="DH146" s="55"/>
      <c r="DI146" s="56"/>
      <c r="DJ146" s="55"/>
      <c r="DK146" s="56"/>
      <c r="DL146" s="55"/>
      <c r="DM146" s="56"/>
      <c r="DN146" s="55"/>
      <c r="DO146" s="56"/>
      <c r="DP146" s="55"/>
      <c r="DQ146" s="56"/>
      <c r="DR146" s="56"/>
      <c r="DS146" s="84">
        <f t="shared" si="1023"/>
        <v>0</v>
      </c>
      <c r="DT146" s="84">
        <f t="shared" si="1024"/>
        <v>0</v>
      </c>
      <c r="DU146" s="39"/>
      <c r="DV146" s="39"/>
      <c r="DW146" s="39"/>
      <c r="DX146" s="39"/>
      <c r="DY146" s="113"/>
      <c r="DZ146" s="66"/>
      <c r="EA146" s="66"/>
      <c r="EB146" s="113"/>
      <c r="EC146" s="39"/>
      <c r="ED146" s="39"/>
      <c r="EE146" s="39"/>
      <c r="EF146" s="39"/>
      <c r="EG146" s="39"/>
      <c r="EH146" s="39"/>
      <c r="EI146" s="39"/>
      <c r="EJ146" s="39">
        <f t="shared" si="1070"/>
        <v>0</v>
      </c>
      <c r="EK146" s="62">
        <f t="shared" si="1084"/>
        <v>0</v>
      </c>
      <c r="EL146" s="51">
        <f t="shared" si="1085"/>
        <v>0</v>
      </c>
      <c r="EM146" s="56">
        <f t="shared" si="1026"/>
        <v>0</v>
      </c>
      <c r="EN146" s="55">
        <f t="shared" si="1027"/>
        <v>0</v>
      </c>
      <c r="EO146" s="56">
        <f t="shared" si="1028"/>
        <v>0</v>
      </c>
      <c r="EP146" s="55">
        <f t="shared" si="1029"/>
        <v>0</v>
      </c>
      <c r="EQ146" s="56">
        <f t="shared" si="1030"/>
        <v>0</v>
      </c>
      <c r="ER146" s="55">
        <f t="shared" si="1031"/>
        <v>0</v>
      </c>
      <c r="ES146" s="56">
        <f t="shared" si="1032"/>
        <v>0</v>
      </c>
      <c r="ET146" s="55">
        <f t="shared" si="1033"/>
        <v>0</v>
      </c>
      <c r="EU146" s="56">
        <f t="shared" si="1034"/>
        <v>0</v>
      </c>
      <c r="EV146" s="56">
        <f t="shared" si="1035"/>
        <v>0</v>
      </c>
      <c r="EW146" s="56">
        <f t="shared" si="1036"/>
        <v>0</v>
      </c>
      <c r="EX146" s="55">
        <f t="shared" si="1037"/>
        <v>0</v>
      </c>
      <c r="EY146" s="56">
        <f t="shared" si="1038"/>
        <v>0</v>
      </c>
      <c r="EZ146" s="55">
        <f t="shared" si="1039"/>
        <v>0</v>
      </c>
      <c r="FA146" s="56">
        <f t="shared" si="1040"/>
        <v>0</v>
      </c>
      <c r="FB146" s="55">
        <f t="shared" si="1041"/>
        <v>0</v>
      </c>
      <c r="FC146" s="63">
        <f t="shared" si="1042"/>
        <v>0</v>
      </c>
      <c r="FD146" s="55">
        <f t="shared" si="1043"/>
        <v>0</v>
      </c>
      <c r="FE146" s="56">
        <f t="shared" si="1044"/>
        <v>0</v>
      </c>
      <c r="FF146" s="55">
        <f t="shared" si="1045"/>
        <v>0</v>
      </c>
      <c r="FG146" s="56">
        <f t="shared" si="1046"/>
        <v>0</v>
      </c>
      <c r="FH146" s="55">
        <f t="shared" si="1047"/>
        <v>0</v>
      </c>
      <c r="FI146" s="56">
        <f t="shared" si="1048"/>
        <v>0</v>
      </c>
      <c r="FJ146" s="55">
        <f t="shared" si="1049"/>
        <v>0</v>
      </c>
      <c r="FK146" s="56">
        <f t="shared" si="1050"/>
        <v>0</v>
      </c>
      <c r="FL146" s="55">
        <f t="shared" si="1051"/>
        <v>0</v>
      </c>
      <c r="FM146" s="56">
        <f t="shared" si="1052"/>
        <v>0</v>
      </c>
      <c r="FN146" s="55">
        <f t="shared" si="1053"/>
        <v>0</v>
      </c>
      <c r="FO146" s="56">
        <f t="shared" si="1054"/>
        <v>0</v>
      </c>
      <c r="FP146" s="55">
        <f t="shared" si="1055"/>
        <v>0</v>
      </c>
      <c r="FQ146" s="56">
        <f t="shared" si="1056"/>
        <v>0</v>
      </c>
      <c r="FR146" s="55"/>
      <c r="FS146" s="56">
        <f t="shared" si="1056"/>
        <v>0</v>
      </c>
      <c r="FT146" s="55">
        <f t="shared" si="1057"/>
        <v>0</v>
      </c>
      <c r="FU146" s="56">
        <f t="shared" si="1058"/>
        <v>0</v>
      </c>
      <c r="FV146" s="55">
        <f t="shared" si="1059"/>
        <v>0</v>
      </c>
      <c r="FW146" s="56">
        <f t="shared" si="1060"/>
        <v>0</v>
      </c>
      <c r="FX146" s="55">
        <f t="shared" si="1061"/>
        <v>0</v>
      </c>
      <c r="FY146" s="56">
        <f t="shared" si="1062"/>
        <v>0</v>
      </c>
      <c r="FZ146" s="55">
        <f t="shared" si="1063"/>
        <v>0</v>
      </c>
      <c r="GA146" s="56">
        <f t="shared" si="1064"/>
        <v>0</v>
      </c>
      <c r="GB146" s="55">
        <f t="shared" si="1065"/>
        <v>0</v>
      </c>
      <c r="GC146" s="56">
        <f t="shared" si="1066"/>
        <v>0</v>
      </c>
      <c r="GD146" s="56">
        <f t="shared" si="1067"/>
        <v>0</v>
      </c>
      <c r="GE146" s="84">
        <f t="shared" si="1068"/>
        <v>0</v>
      </c>
      <c r="GF146" s="84">
        <f t="shared" si="1069"/>
        <v>0</v>
      </c>
      <c r="GG146" s="39"/>
      <c r="GH146" s="39"/>
      <c r="GI146" s="39"/>
      <c r="GJ146" s="39"/>
      <c r="GL146" s="8"/>
      <c r="GM146" s="8"/>
      <c r="GN146" s="1"/>
      <c r="GO146" s="9"/>
      <c r="GP146" s="23"/>
      <c r="GQ146" s="4"/>
      <c r="GR146" s="34"/>
    </row>
    <row r="147" spans="1:200" ht="24.95" hidden="1" customHeight="1" x14ac:dyDescent="0.3">
      <c r="A147" s="113"/>
      <c r="B147" s="66"/>
      <c r="C147" s="66"/>
      <c r="D147" s="113"/>
      <c r="E147" s="113"/>
      <c r="F147" s="113"/>
      <c r="G147" s="113"/>
      <c r="H147" s="113"/>
      <c r="I147" s="113"/>
      <c r="J147" s="113"/>
      <c r="K147" s="113"/>
      <c r="L147" s="113"/>
      <c r="M147" s="98">
        <f t="shared" si="1082"/>
        <v>0</v>
      </c>
      <c r="N147" s="94"/>
      <c r="O147" s="58"/>
      <c r="P147" s="97"/>
      <c r="Q147" s="58"/>
      <c r="R147" s="97"/>
      <c r="S147" s="58"/>
      <c r="T147" s="97"/>
      <c r="U147" s="58"/>
      <c r="V147" s="97"/>
      <c r="W147" s="58"/>
      <c r="X147" s="58"/>
      <c r="Y147" s="58"/>
      <c r="Z147" s="97"/>
      <c r="AA147" s="58"/>
      <c r="AB147" s="97"/>
      <c r="AC147" s="58"/>
      <c r="AD147" s="97"/>
      <c r="AE147" s="99"/>
      <c r="AF147" s="97"/>
      <c r="AG147" s="58"/>
      <c r="AH147" s="97"/>
      <c r="AI147" s="58"/>
      <c r="AJ147" s="97"/>
      <c r="AK147" s="58"/>
      <c r="AL147" s="97"/>
      <c r="AM147" s="58"/>
      <c r="AN147" s="97"/>
      <c r="AO147" s="58"/>
      <c r="AP147" s="97"/>
      <c r="AQ147" s="58"/>
      <c r="AR147" s="97"/>
      <c r="AS147" s="58"/>
      <c r="AT147" s="97"/>
      <c r="AU147" s="58"/>
      <c r="AV147" s="97"/>
      <c r="AW147" s="58"/>
      <c r="AX147" s="97"/>
      <c r="AY147" s="58"/>
      <c r="AZ147" s="97"/>
      <c r="BA147" s="58"/>
      <c r="BB147" s="97"/>
      <c r="BC147" s="58"/>
      <c r="BD147" s="97"/>
      <c r="BE147" s="58"/>
      <c r="BF147" s="58"/>
      <c r="BG147" s="58">
        <f t="shared" si="1002"/>
        <v>0</v>
      </c>
      <c r="BH147" s="58">
        <f t="shared" si="1003"/>
        <v>0</v>
      </c>
      <c r="BI147" s="39"/>
      <c r="BJ147" s="39"/>
      <c r="BK147" s="39"/>
      <c r="BL147" s="39"/>
      <c r="BM147" s="113"/>
      <c r="BN147" s="66"/>
      <c r="BO147" s="66"/>
      <c r="BP147" s="113"/>
      <c r="BQ147" s="39"/>
      <c r="BR147" s="39"/>
      <c r="BS147" s="39"/>
      <c r="BT147" s="39"/>
      <c r="BU147" s="39"/>
      <c r="BV147" s="39"/>
      <c r="BW147" s="39"/>
      <c r="BX147" s="39"/>
      <c r="BY147" s="62">
        <f t="shared" si="1083"/>
        <v>0</v>
      </c>
      <c r="BZ147" s="51"/>
      <c r="CA147" s="56"/>
      <c r="CB147" s="55"/>
      <c r="CC147" s="56"/>
      <c r="CD147" s="55"/>
      <c r="CE147" s="56"/>
      <c r="CF147" s="55"/>
      <c r="CG147" s="56"/>
      <c r="CH147" s="55"/>
      <c r="CI147" s="56"/>
      <c r="CJ147" s="56"/>
      <c r="CK147" s="56"/>
      <c r="CL147" s="55"/>
      <c r="CM147" s="56"/>
      <c r="CN147" s="55"/>
      <c r="CO147" s="56"/>
      <c r="CP147" s="55"/>
      <c r="CQ147" s="63"/>
      <c r="CR147" s="55"/>
      <c r="CS147" s="56"/>
      <c r="CT147" s="55"/>
      <c r="CU147" s="56"/>
      <c r="CV147" s="55"/>
      <c r="CW147" s="56"/>
      <c r="CX147" s="55"/>
      <c r="CY147" s="56"/>
      <c r="CZ147" s="55"/>
      <c r="DA147" s="56"/>
      <c r="DB147" s="55"/>
      <c r="DC147" s="56"/>
      <c r="DD147" s="55"/>
      <c r="DE147" s="56"/>
      <c r="DF147" s="55"/>
      <c r="DG147" s="56"/>
      <c r="DH147" s="55"/>
      <c r="DI147" s="56"/>
      <c r="DJ147" s="55"/>
      <c r="DK147" s="56"/>
      <c r="DL147" s="55"/>
      <c r="DM147" s="56"/>
      <c r="DN147" s="55"/>
      <c r="DO147" s="56"/>
      <c r="DP147" s="55"/>
      <c r="DQ147" s="56"/>
      <c r="DR147" s="56"/>
      <c r="DS147" s="84">
        <f t="shared" si="1023"/>
        <v>0</v>
      </c>
      <c r="DT147" s="84">
        <f t="shared" si="1024"/>
        <v>0</v>
      </c>
      <c r="DU147" s="39"/>
      <c r="DV147" s="39"/>
      <c r="DW147" s="39"/>
      <c r="DX147" s="39"/>
      <c r="DY147" s="113"/>
      <c r="DZ147" s="66"/>
      <c r="EA147" s="66"/>
      <c r="EB147" s="113"/>
      <c r="EC147" s="39"/>
      <c r="ED147" s="39"/>
      <c r="EE147" s="39"/>
      <c r="EF147" s="39"/>
      <c r="EG147" s="39"/>
      <c r="EH147" s="39"/>
      <c r="EI147" s="39"/>
      <c r="EJ147" s="39">
        <f t="shared" si="1070"/>
        <v>0</v>
      </c>
      <c r="EK147" s="62">
        <f t="shared" si="1084"/>
        <v>0</v>
      </c>
      <c r="EL147" s="51">
        <f t="shared" si="1085"/>
        <v>0</v>
      </c>
      <c r="EM147" s="56">
        <f t="shared" si="1026"/>
        <v>0</v>
      </c>
      <c r="EN147" s="55">
        <f t="shared" si="1027"/>
        <v>0</v>
      </c>
      <c r="EO147" s="56">
        <f t="shared" si="1028"/>
        <v>0</v>
      </c>
      <c r="EP147" s="55">
        <f t="shared" si="1029"/>
        <v>0</v>
      </c>
      <c r="EQ147" s="56">
        <f t="shared" si="1030"/>
        <v>0</v>
      </c>
      <c r="ER147" s="55">
        <f t="shared" si="1031"/>
        <v>0</v>
      </c>
      <c r="ES147" s="56">
        <f t="shared" si="1032"/>
        <v>0</v>
      </c>
      <c r="ET147" s="55">
        <f t="shared" si="1033"/>
        <v>0</v>
      </c>
      <c r="EU147" s="56">
        <f t="shared" si="1034"/>
        <v>0</v>
      </c>
      <c r="EV147" s="56">
        <f t="shared" si="1035"/>
        <v>0</v>
      </c>
      <c r="EW147" s="56">
        <f t="shared" si="1036"/>
        <v>0</v>
      </c>
      <c r="EX147" s="55">
        <f t="shared" si="1037"/>
        <v>0</v>
      </c>
      <c r="EY147" s="56">
        <f t="shared" si="1038"/>
        <v>0</v>
      </c>
      <c r="EZ147" s="55">
        <f t="shared" si="1039"/>
        <v>0</v>
      </c>
      <c r="FA147" s="56">
        <f t="shared" si="1040"/>
        <v>0</v>
      </c>
      <c r="FB147" s="55">
        <f t="shared" si="1041"/>
        <v>0</v>
      </c>
      <c r="FC147" s="63">
        <f t="shared" si="1042"/>
        <v>0</v>
      </c>
      <c r="FD147" s="55">
        <f t="shared" si="1043"/>
        <v>0</v>
      </c>
      <c r="FE147" s="56">
        <f t="shared" si="1044"/>
        <v>0</v>
      </c>
      <c r="FF147" s="55">
        <f t="shared" si="1045"/>
        <v>0</v>
      </c>
      <c r="FG147" s="56">
        <f t="shared" si="1046"/>
        <v>0</v>
      </c>
      <c r="FH147" s="55">
        <f t="shared" si="1047"/>
        <v>0</v>
      </c>
      <c r="FI147" s="56">
        <f t="shared" si="1048"/>
        <v>0</v>
      </c>
      <c r="FJ147" s="55">
        <f t="shared" si="1049"/>
        <v>0</v>
      </c>
      <c r="FK147" s="56">
        <f t="shared" si="1050"/>
        <v>0</v>
      </c>
      <c r="FL147" s="55">
        <f t="shared" si="1051"/>
        <v>0</v>
      </c>
      <c r="FM147" s="56">
        <f t="shared" si="1052"/>
        <v>0</v>
      </c>
      <c r="FN147" s="55">
        <f t="shared" si="1053"/>
        <v>0</v>
      </c>
      <c r="FO147" s="56">
        <f t="shared" si="1054"/>
        <v>0</v>
      </c>
      <c r="FP147" s="55">
        <f t="shared" si="1055"/>
        <v>0</v>
      </c>
      <c r="FQ147" s="56">
        <f t="shared" si="1056"/>
        <v>0</v>
      </c>
      <c r="FR147" s="55"/>
      <c r="FS147" s="56">
        <f t="shared" si="1056"/>
        <v>0</v>
      </c>
      <c r="FT147" s="55">
        <f t="shared" si="1057"/>
        <v>0</v>
      </c>
      <c r="FU147" s="56">
        <f t="shared" si="1058"/>
        <v>0</v>
      </c>
      <c r="FV147" s="55">
        <f t="shared" si="1059"/>
        <v>0</v>
      </c>
      <c r="FW147" s="56">
        <f t="shared" si="1060"/>
        <v>0</v>
      </c>
      <c r="FX147" s="55">
        <f t="shared" si="1061"/>
        <v>0</v>
      </c>
      <c r="FY147" s="56">
        <f t="shared" si="1062"/>
        <v>0</v>
      </c>
      <c r="FZ147" s="55">
        <f t="shared" si="1063"/>
        <v>0</v>
      </c>
      <c r="GA147" s="56">
        <f t="shared" si="1064"/>
        <v>0</v>
      </c>
      <c r="GB147" s="55">
        <f t="shared" si="1065"/>
        <v>0</v>
      </c>
      <c r="GC147" s="56">
        <f t="shared" si="1066"/>
        <v>0</v>
      </c>
      <c r="GD147" s="56">
        <f t="shared" si="1067"/>
        <v>0</v>
      </c>
      <c r="GE147" s="84">
        <f t="shared" si="1068"/>
        <v>0</v>
      </c>
      <c r="GF147" s="84">
        <f t="shared" si="1069"/>
        <v>0</v>
      </c>
      <c r="GG147" s="39"/>
      <c r="GH147" s="39"/>
      <c r="GI147" s="39"/>
      <c r="GJ147" s="39"/>
      <c r="GL147" s="8"/>
      <c r="GM147" s="8"/>
      <c r="GN147" s="1"/>
      <c r="GO147" s="9"/>
      <c r="GP147" s="23"/>
      <c r="GQ147" s="4"/>
      <c r="GR147" s="34"/>
    </row>
    <row r="148" spans="1:200" ht="24.95" hidden="1" customHeight="1" x14ac:dyDescent="0.3">
      <c r="A148" s="113"/>
      <c r="B148" s="66"/>
      <c r="C148" s="66"/>
      <c r="D148" s="113"/>
      <c r="E148" s="113"/>
      <c r="F148" s="113"/>
      <c r="G148" s="113"/>
      <c r="H148" s="113"/>
      <c r="I148" s="113"/>
      <c r="J148" s="113"/>
      <c r="K148" s="113"/>
      <c r="L148" s="113"/>
      <c r="M148" s="98">
        <f t="shared" si="1082"/>
        <v>0</v>
      </c>
      <c r="N148" s="94"/>
      <c r="O148" s="58"/>
      <c r="P148" s="97"/>
      <c r="Q148" s="58"/>
      <c r="R148" s="97"/>
      <c r="S148" s="58"/>
      <c r="T148" s="97"/>
      <c r="U148" s="58"/>
      <c r="V148" s="97"/>
      <c r="W148" s="58"/>
      <c r="X148" s="58"/>
      <c r="Y148" s="58"/>
      <c r="Z148" s="97"/>
      <c r="AA148" s="58"/>
      <c r="AB148" s="97"/>
      <c r="AC148" s="58"/>
      <c r="AD148" s="97"/>
      <c r="AE148" s="99"/>
      <c r="AF148" s="97"/>
      <c r="AG148" s="58"/>
      <c r="AH148" s="97"/>
      <c r="AI148" s="58"/>
      <c r="AJ148" s="97"/>
      <c r="AK148" s="58"/>
      <c r="AL148" s="97"/>
      <c r="AM148" s="58"/>
      <c r="AN148" s="97"/>
      <c r="AO148" s="58"/>
      <c r="AP148" s="97"/>
      <c r="AQ148" s="58"/>
      <c r="AR148" s="97"/>
      <c r="AS148" s="58"/>
      <c r="AT148" s="97"/>
      <c r="AU148" s="58"/>
      <c r="AV148" s="97"/>
      <c r="AW148" s="58"/>
      <c r="AX148" s="97"/>
      <c r="AY148" s="58"/>
      <c r="AZ148" s="97"/>
      <c r="BA148" s="58"/>
      <c r="BB148" s="97"/>
      <c r="BC148" s="58"/>
      <c r="BD148" s="97"/>
      <c r="BE148" s="58"/>
      <c r="BF148" s="58"/>
      <c r="BG148" s="58">
        <f t="shared" si="1002"/>
        <v>0</v>
      </c>
      <c r="BH148" s="58">
        <f t="shared" si="1003"/>
        <v>0</v>
      </c>
      <c r="BI148" s="39"/>
      <c r="BJ148" s="39"/>
      <c r="BK148" s="39"/>
      <c r="BL148" s="39"/>
      <c r="BM148" s="113"/>
      <c r="BN148" s="66"/>
      <c r="BO148" s="66"/>
      <c r="BP148" s="113"/>
      <c r="BQ148" s="39"/>
      <c r="BR148" s="39"/>
      <c r="BS148" s="39"/>
      <c r="BT148" s="39"/>
      <c r="BU148" s="39"/>
      <c r="BV148" s="39"/>
      <c r="BW148" s="39"/>
      <c r="BX148" s="39"/>
      <c r="BY148" s="62">
        <f t="shared" si="1083"/>
        <v>0</v>
      </c>
      <c r="BZ148" s="51"/>
      <c r="CA148" s="56"/>
      <c r="CB148" s="55"/>
      <c r="CC148" s="56"/>
      <c r="CD148" s="55"/>
      <c r="CE148" s="56"/>
      <c r="CF148" s="55"/>
      <c r="CG148" s="56"/>
      <c r="CH148" s="55"/>
      <c r="CI148" s="56"/>
      <c r="CJ148" s="56"/>
      <c r="CK148" s="56"/>
      <c r="CL148" s="55"/>
      <c r="CM148" s="56"/>
      <c r="CN148" s="55"/>
      <c r="CO148" s="56"/>
      <c r="CP148" s="55"/>
      <c r="CQ148" s="63"/>
      <c r="CR148" s="55"/>
      <c r="CS148" s="56"/>
      <c r="CT148" s="55"/>
      <c r="CU148" s="56"/>
      <c r="CV148" s="55"/>
      <c r="CW148" s="56"/>
      <c r="CX148" s="55"/>
      <c r="CY148" s="56"/>
      <c r="CZ148" s="55"/>
      <c r="DA148" s="56"/>
      <c r="DB148" s="55"/>
      <c r="DC148" s="56"/>
      <c r="DD148" s="55"/>
      <c r="DE148" s="56"/>
      <c r="DF148" s="55"/>
      <c r="DG148" s="56"/>
      <c r="DH148" s="55"/>
      <c r="DI148" s="56"/>
      <c r="DJ148" s="55"/>
      <c r="DK148" s="56"/>
      <c r="DL148" s="55"/>
      <c r="DM148" s="56"/>
      <c r="DN148" s="55"/>
      <c r="DO148" s="56"/>
      <c r="DP148" s="55"/>
      <c r="DQ148" s="56"/>
      <c r="DR148" s="56"/>
      <c r="DS148" s="84">
        <f t="shared" si="1023"/>
        <v>0</v>
      </c>
      <c r="DT148" s="84">
        <f t="shared" si="1024"/>
        <v>0</v>
      </c>
      <c r="DU148" s="39"/>
      <c r="DV148" s="39"/>
      <c r="DW148" s="39"/>
      <c r="DX148" s="39"/>
      <c r="DY148" s="113"/>
      <c r="DZ148" s="66"/>
      <c r="EA148" s="66"/>
      <c r="EB148" s="113"/>
      <c r="EC148" s="39"/>
      <c r="ED148" s="39"/>
      <c r="EE148" s="39"/>
      <c r="EF148" s="39"/>
      <c r="EG148" s="39"/>
      <c r="EH148" s="39"/>
      <c r="EI148" s="39"/>
      <c r="EJ148" s="39">
        <f t="shared" si="1070"/>
        <v>0</v>
      </c>
      <c r="EK148" s="62">
        <f t="shared" si="1084"/>
        <v>0</v>
      </c>
      <c r="EL148" s="51">
        <f t="shared" si="1085"/>
        <v>0</v>
      </c>
      <c r="EM148" s="56">
        <f t="shared" si="1026"/>
        <v>0</v>
      </c>
      <c r="EN148" s="55">
        <f t="shared" si="1027"/>
        <v>0</v>
      </c>
      <c r="EO148" s="56">
        <f t="shared" si="1028"/>
        <v>0</v>
      </c>
      <c r="EP148" s="55">
        <f t="shared" si="1029"/>
        <v>0</v>
      </c>
      <c r="EQ148" s="56">
        <f t="shared" si="1030"/>
        <v>0</v>
      </c>
      <c r="ER148" s="55">
        <f t="shared" si="1031"/>
        <v>0</v>
      </c>
      <c r="ES148" s="56">
        <f t="shared" si="1032"/>
        <v>0</v>
      </c>
      <c r="ET148" s="55">
        <f t="shared" si="1033"/>
        <v>0</v>
      </c>
      <c r="EU148" s="56">
        <f t="shared" si="1034"/>
        <v>0</v>
      </c>
      <c r="EV148" s="56">
        <f t="shared" si="1035"/>
        <v>0</v>
      </c>
      <c r="EW148" s="56">
        <f t="shared" si="1036"/>
        <v>0</v>
      </c>
      <c r="EX148" s="55">
        <f t="shared" si="1037"/>
        <v>0</v>
      </c>
      <c r="EY148" s="56">
        <f t="shared" si="1038"/>
        <v>0</v>
      </c>
      <c r="EZ148" s="55">
        <f t="shared" si="1039"/>
        <v>0</v>
      </c>
      <c r="FA148" s="56">
        <f t="shared" si="1040"/>
        <v>0</v>
      </c>
      <c r="FB148" s="55">
        <f t="shared" si="1041"/>
        <v>0</v>
      </c>
      <c r="FC148" s="63">
        <f t="shared" si="1042"/>
        <v>0</v>
      </c>
      <c r="FD148" s="55">
        <f t="shared" si="1043"/>
        <v>0</v>
      </c>
      <c r="FE148" s="56">
        <f t="shared" si="1044"/>
        <v>0</v>
      </c>
      <c r="FF148" s="55">
        <f t="shared" si="1045"/>
        <v>0</v>
      </c>
      <c r="FG148" s="56">
        <f t="shared" si="1046"/>
        <v>0</v>
      </c>
      <c r="FH148" s="55">
        <f t="shared" si="1047"/>
        <v>0</v>
      </c>
      <c r="FI148" s="56">
        <f t="shared" si="1048"/>
        <v>0</v>
      </c>
      <c r="FJ148" s="55">
        <f t="shared" si="1049"/>
        <v>0</v>
      </c>
      <c r="FK148" s="56">
        <f t="shared" si="1050"/>
        <v>0</v>
      </c>
      <c r="FL148" s="55">
        <f t="shared" si="1051"/>
        <v>0</v>
      </c>
      <c r="FM148" s="56">
        <f t="shared" si="1052"/>
        <v>0</v>
      </c>
      <c r="FN148" s="55">
        <f t="shared" si="1053"/>
        <v>0</v>
      </c>
      <c r="FO148" s="56">
        <f t="shared" si="1054"/>
        <v>0</v>
      </c>
      <c r="FP148" s="55">
        <f t="shared" si="1055"/>
        <v>0</v>
      </c>
      <c r="FQ148" s="56">
        <f t="shared" si="1056"/>
        <v>0</v>
      </c>
      <c r="FR148" s="55"/>
      <c r="FS148" s="56">
        <f t="shared" si="1056"/>
        <v>0</v>
      </c>
      <c r="FT148" s="55">
        <f t="shared" si="1057"/>
        <v>0</v>
      </c>
      <c r="FU148" s="56">
        <f t="shared" si="1058"/>
        <v>0</v>
      </c>
      <c r="FV148" s="55">
        <f t="shared" si="1059"/>
        <v>0</v>
      </c>
      <c r="FW148" s="56">
        <f t="shared" si="1060"/>
        <v>0</v>
      </c>
      <c r="FX148" s="55">
        <f t="shared" si="1061"/>
        <v>0</v>
      </c>
      <c r="FY148" s="56">
        <f t="shared" si="1062"/>
        <v>0</v>
      </c>
      <c r="FZ148" s="55">
        <f t="shared" si="1063"/>
        <v>0</v>
      </c>
      <c r="GA148" s="56">
        <f t="shared" si="1064"/>
        <v>0</v>
      </c>
      <c r="GB148" s="55">
        <f t="shared" si="1065"/>
        <v>0</v>
      </c>
      <c r="GC148" s="56">
        <f t="shared" si="1066"/>
        <v>0</v>
      </c>
      <c r="GD148" s="56">
        <f t="shared" si="1067"/>
        <v>0</v>
      </c>
      <c r="GE148" s="84">
        <f t="shared" si="1068"/>
        <v>0</v>
      </c>
      <c r="GF148" s="84">
        <f t="shared" si="1069"/>
        <v>0</v>
      </c>
      <c r="GG148" s="39"/>
      <c r="GH148" s="39"/>
      <c r="GI148" s="39"/>
      <c r="GJ148" s="39"/>
      <c r="GL148" s="8"/>
      <c r="GM148" s="8"/>
      <c r="GN148" s="1"/>
      <c r="GO148" s="9"/>
      <c r="GP148" s="23"/>
      <c r="GQ148" s="4"/>
      <c r="GR148" s="34"/>
    </row>
    <row r="149" spans="1:200" ht="24.95" hidden="1" customHeight="1" x14ac:dyDescent="0.3">
      <c r="A149" s="113"/>
      <c r="B149" s="39"/>
      <c r="C149" s="66"/>
      <c r="D149" s="113"/>
      <c r="E149" s="113"/>
      <c r="F149" s="113"/>
      <c r="G149" s="113"/>
      <c r="H149" s="113"/>
      <c r="I149" s="113"/>
      <c r="J149" s="113"/>
      <c r="K149" s="113"/>
      <c r="L149" s="113"/>
      <c r="M149" s="98">
        <f t="shared" si="1082"/>
        <v>0</v>
      </c>
      <c r="N149" s="94"/>
      <c r="O149" s="58"/>
      <c r="P149" s="97"/>
      <c r="Q149" s="58"/>
      <c r="R149" s="97"/>
      <c r="S149" s="58"/>
      <c r="T149" s="97"/>
      <c r="U149" s="58"/>
      <c r="V149" s="97"/>
      <c r="W149" s="58"/>
      <c r="X149" s="58"/>
      <c r="Y149" s="58"/>
      <c r="Z149" s="97"/>
      <c r="AA149" s="58"/>
      <c r="AB149" s="97"/>
      <c r="AC149" s="58"/>
      <c r="AD149" s="97"/>
      <c r="AE149" s="99"/>
      <c r="AF149" s="97"/>
      <c r="AG149" s="58"/>
      <c r="AH149" s="97"/>
      <c r="AI149" s="58"/>
      <c r="AJ149" s="97"/>
      <c r="AK149" s="58"/>
      <c r="AL149" s="97"/>
      <c r="AM149" s="58"/>
      <c r="AN149" s="97"/>
      <c r="AO149" s="58"/>
      <c r="AP149" s="97"/>
      <c r="AQ149" s="58"/>
      <c r="AR149" s="97"/>
      <c r="AS149" s="58"/>
      <c r="AT149" s="97"/>
      <c r="AU149" s="58"/>
      <c r="AV149" s="97"/>
      <c r="AW149" s="58"/>
      <c r="AX149" s="97"/>
      <c r="AY149" s="58"/>
      <c r="AZ149" s="97"/>
      <c r="BA149" s="58"/>
      <c r="BB149" s="97"/>
      <c r="BC149" s="58"/>
      <c r="BD149" s="97"/>
      <c r="BE149" s="58"/>
      <c r="BF149" s="58"/>
      <c r="BG149" s="58">
        <f t="shared" si="1002"/>
        <v>0</v>
      </c>
      <c r="BH149" s="58">
        <f t="shared" si="1003"/>
        <v>0</v>
      </c>
      <c r="BI149" s="39"/>
      <c r="BJ149" s="39"/>
      <c r="BK149" s="39"/>
      <c r="BL149" s="39"/>
      <c r="BM149" s="113"/>
      <c r="BN149" s="39"/>
      <c r="BO149" s="66"/>
      <c r="BP149" s="113"/>
      <c r="BQ149" s="39"/>
      <c r="BR149" s="39"/>
      <c r="BS149" s="39"/>
      <c r="BT149" s="39"/>
      <c r="BU149" s="39"/>
      <c r="BV149" s="39"/>
      <c r="BW149" s="39"/>
      <c r="BX149" s="39"/>
      <c r="BY149" s="62">
        <f t="shared" si="1083"/>
        <v>0</v>
      </c>
      <c r="BZ149" s="51"/>
      <c r="CA149" s="56"/>
      <c r="CB149" s="55"/>
      <c r="CC149" s="56"/>
      <c r="CD149" s="55"/>
      <c r="CE149" s="56"/>
      <c r="CF149" s="55"/>
      <c r="CG149" s="56"/>
      <c r="CH149" s="55"/>
      <c r="CI149" s="56"/>
      <c r="CJ149" s="56"/>
      <c r="CK149" s="56"/>
      <c r="CL149" s="55"/>
      <c r="CM149" s="56"/>
      <c r="CN149" s="55"/>
      <c r="CO149" s="56"/>
      <c r="CP149" s="55"/>
      <c r="CQ149" s="63"/>
      <c r="CR149" s="55"/>
      <c r="CS149" s="56"/>
      <c r="CT149" s="55"/>
      <c r="CU149" s="56"/>
      <c r="CV149" s="55"/>
      <c r="CW149" s="56"/>
      <c r="CX149" s="55"/>
      <c r="CY149" s="56"/>
      <c r="CZ149" s="55"/>
      <c r="DA149" s="56"/>
      <c r="DB149" s="55"/>
      <c r="DC149" s="56"/>
      <c r="DD149" s="55"/>
      <c r="DE149" s="56"/>
      <c r="DF149" s="55"/>
      <c r="DG149" s="56"/>
      <c r="DH149" s="55"/>
      <c r="DI149" s="56"/>
      <c r="DJ149" s="55"/>
      <c r="DK149" s="56"/>
      <c r="DL149" s="55"/>
      <c r="DM149" s="56"/>
      <c r="DN149" s="55"/>
      <c r="DO149" s="56"/>
      <c r="DP149" s="55"/>
      <c r="DQ149" s="56"/>
      <c r="DR149" s="56"/>
      <c r="DS149" s="84">
        <f t="shared" si="1023"/>
        <v>0</v>
      </c>
      <c r="DT149" s="84">
        <f t="shared" si="1024"/>
        <v>0</v>
      </c>
      <c r="DU149" s="39"/>
      <c r="DV149" s="39"/>
      <c r="DW149" s="39"/>
      <c r="DX149" s="39"/>
      <c r="DY149" s="113"/>
      <c r="DZ149" s="39"/>
      <c r="EA149" s="66"/>
      <c r="EB149" s="113"/>
      <c r="EC149" s="39"/>
      <c r="ED149" s="39"/>
      <c r="EE149" s="39"/>
      <c r="EF149" s="39"/>
      <c r="EG149" s="39"/>
      <c r="EH149" s="39"/>
      <c r="EI149" s="39"/>
      <c r="EJ149" s="39">
        <f t="shared" si="1070"/>
        <v>0</v>
      </c>
      <c r="EK149" s="62">
        <f t="shared" si="1084"/>
        <v>0</v>
      </c>
      <c r="EL149" s="51">
        <f t="shared" si="1085"/>
        <v>0</v>
      </c>
      <c r="EM149" s="56">
        <f t="shared" si="1026"/>
        <v>0</v>
      </c>
      <c r="EN149" s="55">
        <f t="shared" si="1027"/>
        <v>0</v>
      </c>
      <c r="EO149" s="56">
        <f t="shared" si="1028"/>
        <v>0</v>
      </c>
      <c r="EP149" s="55">
        <f t="shared" si="1029"/>
        <v>0</v>
      </c>
      <c r="EQ149" s="56">
        <f t="shared" si="1030"/>
        <v>0</v>
      </c>
      <c r="ER149" s="55">
        <f t="shared" si="1031"/>
        <v>0</v>
      </c>
      <c r="ES149" s="56">
        <f t="shared" si="1032"/>
        <v>0</v>
      </c>
      <c r="ET149" s="55">
        <f t="shared" si="1033"/>
        <v>0</v>
      </c>
      <c r="EU149" s="56">
        <f t="shared" si="1034"/>
        <v>0</v>
      </c>
      <c r="EV149" s="56">
        <f t="shared" si="1035"/>
        <v>0</v>
      </c>
      <c r="EW149" s="56">
        <f t="shared" si="1036"/>
        <v>0</v>
      </c>
      <c r="EX149" s="55">
        <f t="shared" si="1037"/>
        <v>0</v>
      </c>
      <c r="EY149" s="56">
        <f t="shared" si="1038"/>
        <v>0</v>
      </c>
      <c r="EZ149" s="55">
        <f t="shared" si="1039"/>
        <v>0</v>
      </c>
      <c r="FA149" s="56">
        <f t="shared" si="1040"/>
        <v>0</v>
      </c>
      <c r="FB149" s="55">
        <f t="shared" si="1041"/>
        <v>0</v>
      </c>
      <c r="FC149" s="63">
        <f t="shared" si="1042"/>
        <v>0</v>
      </c>
      <c r="FD149" s="55">
        <f t="shared" si="1043"/>
        <v>0</v>
      </c>
      <c r="FE149" s="56">
        <f t="shared" si="1044"/>
        <v>0</v>
      </c>
      <c r="FF149" s="55">
        <f t="shared" si="1045"/>
        <v>0</v>
      </c>
      <c r="FG149" s="56">
        <f t="shared" si="1046"/>
        <v>0</v>
      </c>
      <c r="FH149" s="55">
        <f t="shared" si="1047"/>
        <v>0</v>
      </c>
      <c r="FI149" s="56">
        <f t="shared" si="1048"/>
        <v>0</v>
      </c>
      <c r="FJ149" s="55">
        <f t="shared" si="1049"/>
        <v>0</v>
      </c>
      <c r="FK149" s="56">
        <f t="shared" si="1050"/>
        <v>0</v>
      </c>
      <c r="FL149" s="55">
        <f t="shared" si="1051"/>
        <v>0</v>
      </c>
      <c r="FM149" s="56">
        <f t="shared" si="1052"/>
        <v>0</v>
      </c>
      <c r="FN149" s="55">
        <f t="shared" si="1053"/>
        <v>0</v>
      </c>
      <c r="FO149" s="56">
        <f t="shared" si="1054"/>
        <v>0</v>
      </c>
      <c r="FP149" s="55">
        <f t="shared" si="1055"/>
        <v>0</v>
      </c>
      <c r="FQ149" s="56">
        <f t="shared" si="1056"/>
        <v>0</v>
      </c>
      <c r="FR149" s="55"/>
      <c r="FS149" s="56">
        <f t="shared" si="1056"/>
        <v>0</v>
      </c>
      <c r="FT149" s="55">
        <f t="shared" si="1057"/>
        <v>0</v>
      </c>
      <c r="FU149" s="56">
        <f t="shared" si="1058"/>
        <v>0</v>
      </c>
      <c r="FV149" s="55">
        <f t="shared" si="1059"/>
        <v>0</v>
      </c>
      <c r="FW149" s="56">
        <f t="shared" si="1060"/>
        <v>0</v>
      </c>
      <c r="FX149" s="55">
        <f t="shared" si="1061"/>
        <v>0</v>
      </c>
      <c r="FY149" s="56">
        <f t="shared" si="1062"/>
        <v>0</v>
      </c>
      <c r="FZ149" s="55">
        <f t="shared" si="1063"/>
        <v>0</v>
      </c>
      <c r="GA149" s="56">
        <f t="shared" si="1064"/>
        <v>0</v>
      </c>
      <c r="GB149" s="55">
        <f t="shared" si="1065"/>
        <v>0</v>
      </c>
      <c r="GC149" s="56">
        <f t="shared" si="1066"/>
        <v>0</v>
      </c>
      <c r="GD149" s="56">
        <f t="shared" si="1067"/>
        <v>0</v>
      </c>
      <c r="GE149" s="84">
        <f t="shared" si="1068"/>
        <v>0</v>
      </c>
      <c r="GF149" s="84">
        <f t="shared" si="1069"/>
        <v>0</v>
      </c>
      <c r="GG149" s="39"/>
      <c r="GH149" s="39"/>
      <c r="GI149" s="39"/>
      <c r="GJ149" s="39"/>
      <c r="GL149" s="8"/>
      <c r="GM149" s="8"/>
      <c r="GN149" s="1"/>
      <c r="GO149" s="9"/>
      <c r="GP149" s="23"/>
      <c r="GQ149" s="4"/>
      <c r="GR149" s="34"/>
    </row>
    <row r="150" spans="1:200" ht="24.95" hidden="1" customHeight="1" x14ac:dyDescent="0.3">
      <c r="A150" s="113"/>
      <c r="B150" s="39"/>
      <c r="C150" s="66"/>
      <c r="D150" s="113"/>
      <c r="E150" s="113"/>
      <c r="F150" s="113"/>
      <c r="G150" s="113"/>
      <c r="H150" s="113"/>
      <c r="I150" s="113"/>
      <c r="J150" s="113"/>
      <c r="K150" s="113"/>
      <c r="L150" s="113"/>
      <c r="M150" s="98">
        <f t="shared" si="1082"/>
        <v>0</v>
      </c>
      <c r="N150" s="94"/>
      <c r="O150" s="58"/>
      <c r="P150" s="97"/>
      <c r="Q150" s="58"/>
      <c r="R150" s="97"/>
      <c r="S150" s="58"/>
      <c r="T150" s="97"/>
      <c r="U150" s="58"/>
      <c r="V150" s="97"/>
      <c r="W150" s="58"/>
      <c r="X150" s="58"/>
      <c r="Y150" s="58"/>
      <c r="Z150" s="97"/>
      <c r="AA150" s="58"/>
      <c r="AB150" s="97"/>
      <c r="AC150" s="58"/>
      <c r="AD150" s="97"/>
      <c r="AE150" s="99"/>
      <c r="AF150" s="97"/>
      <c r="AG150" s="58"/>
      <c r="AH150" s="97"/>
      <c r="AI150" s="58"/>
      <c r="AJ150" s="97"/>
      <c r="AK150" s="58"/>
      <c r="AL150" s="97"/>
      <c r="AM150" s="58"/>
      <c r="AN150" s="97"/>
      <c r="AO150" s="58"/>
      <c r="AP150" s="97"/>
      <c r="AQ150" s="58"/>
      <c r="AR150" s="97"/>
      <c r="AS150" s="58"/>
      <c r="AT150" s="97"/>
      <c r="AU150" s="58"/>
      <c r="AV150" s="97"/>
      <c r="AW150" s="58"/>
      <c r="AX150" s="97"/>
      <c r="AY150" s="58"/>
      <c r="AZ150" s="97"/>
      <c r="BA150" s="58"/>
      <c r="BB150" s="97"/>
      <c r="BC150" s="58"/>
      <c r="BD150" s="97"/>
      <c r="BE150" s="58"/>
      <c r="BF150" s="58"/>
      <c r="BG150" s="58">
        <f t="shared" si="1002"/>
        <v>0</v>
      </c>
      <c r="BH150" s="58">
        <f t="shared" si="1003"/>
        <v>0</v>
      </c>
      <c r="BI150" s="39"/>
      <c r="BJ150" s="39"/>
      <c r="BK150" s="39"/>
      <c r="BL150" s="39"/>
      <c r="BM150" s="113"/>
      <c r="BN150" s="39"/>
      <c r="BO150" s="66"/>
      <c r="BP150" s="113"/>
      <c r="BQ150" s="39"/>
      <c r="BR150" s="39"/>
      <c r="BS150" s="39"/>
      <c r="BT150" s="39"/>
      <c r="BU150" s="39"/>
      <c r="BV150" s="39"/>
      <c r="BW150" s="39"/>
      <c r="BX150" s="39"/>
      <c r="BY150" s="62">
        <f t="shared" si="1083"/>
        <v>0</v>
      </c>
      <c r="BZ150" s="51"/>
      <c r="CA150" s="56"/>
      <c r="CB150" s="55"/>
      <c r="CC150" s="56"/>
      <c r="CD150" s="55"/>
      <c r="CE150" s="56"/>
      <c r="CF150" s="55"/>
      <c r="CG150" s="56"/>
      <c r="CH150" s="55"/>
      <c r="CI150" s="56"/>
      <c r="CJ150" s="56"/>
      <c r="CK150" s="56"/>
      <c r="CL150" s="55"/>
      <c r="CM150" s="56"/>
      <c r="CN150" s="55"/>
      <c r="CO150" s="56"/>
      <c r="CP150" s="55"/>
      <c r="CQ150" s="63"/>
      <c r="CR150" s="55"/>
      <c r="CS150" s="56"/>
      <c r="CT150" s="55"/>
      <c r="CU150" s="56"/>
      <c r="CV150" s="55"/>
      <c r="CW150" s="56"/>
      <c r="CX150" s="55"/>
      <c r="CY150" s="56"/>
      <c r="CZ150" s="55"/>
      <c r="DA150" s="56"/>
      <c r="DB150" s="55"/>
      <c r="DC150" s="56"/>
      <c r="DD150" s="55"/>
      <c r="DE150" s="56"/>
      <c r="DF150" s="55"/>
      <c r="DG150" s="56"/>
      <c r="DH150" s="55"/>
      <c r="DI150" s="56"/>
      <c r="DJ150" s="55"/>
      <c r="DK150" s="56"/>
      <c r="DL150" s="55"/>
      <c r="DM150" s="56"/>
      <c r="DN150" s="55"/>
      <c r="DO150" s="56"/>
      <c r="DP150" s="55"/>
      <c r="DQ150" s="56"/>
      <c r="DR150" s="56"/>
      <c r="DS150" s="84">
        <f t="shared" si="1023"/>
        <v>0</v>
      </c>
      <c r="DT150" s="84">
        <f t="shared" si="1024"/>
        <v>0</v>
      </c>
      <c r="DU150" s="39"/>
      <c r="DV150" s="39"/>
      <c r="DW150" s="39"/>
      <c r="DX150" s="39"/>
      <c r="DY150" s="113"/>
      <c r="DZ150" s="39"/>
      <c r="EA150" s="66"/>
      <c r="EB150" s="113"/>
      <c r="EC150" s="39"/>
      <c r="ED150" s="39"/>
      <c r="EE150" s="39"/>
      <c r="EF150" s="39"/>
      <c r="EG150" s="39"/>
      <c r="EH150" s="39"/>
      <c r="EI150" s="39"/>
      <c r="EJ150" s="39">
        <f t="shared" si="1070"/>
        <v>0</v>
      </c>
      <c r="EK150" s="62">
        <f t="shared" si="1084"/>
        <v>0</v>
      </c>
      <c r="EL150" s="51">
        <f t="shared" si="1085"/>
        <v>0</v>
      </c>
      <c r="EM150" s="56">
        <f t="shared" si="1026"/>
        <v>0</v>
      </c>
      <c r="EN150" s="55">
        <f t="shared" si="1027"/>
        <v>0</v>
      </c>
      <c r="EO150" s="56">
        <f t="shared" si="1028"/>
        <v>0</v>
      </c>
      <c r="EP150" s="55">
        <f t="shared" si="1029"/>
        <v>0</v>
      </c>
      <c r="EQ150" s="56">
        <f t="shared" si="1030"/>
        <v>0</v>
      </c>
      <c r="ER150" s="55">
        <f t="shared" si="1031"/>
        <v>0</v>
      </c>
      <c r="ES150" s="56">
        <f t="shared" si="1032"/>
        <v>0</v>
      </c>
      <c r="ET150" s="55">
        <f t="shared" si="1033"/>
        <v>0</v>
      </c>
      <c r="EU150" s="56">
        <f t="shared" si="1034"/>
        <v>0</v>
      </c>
      <c r="EV150" s="56">
        <f t="shared" si="1035"/>
        <v>0</v>
      </c>
      <c r="EW150" s="56">
        <f t="shared" si="1036"/>
        <v>0</v>
      </c>
      <c r="EX150" s="55">
        <f t="shared" si="1037"/>
        <v>0</v>
      </c>
      <c r="EY150" s="56">
        <f t="shared" si="1038"/>
        <v>0</v>
      </c>
      <c r="EZ150" s="55">
        <f t="shared" si="1039"/>
        <v>0</v>
      </c>
      <c r="FA150" s="56">
        <f t="shared" si="1040"/>
        <v>0</v>
      </c>
      <c r="FB150" s="55">
        <f t="shared" si="1041"/>
        <v>0</v>
      </c>
      <c r="FC150" s="63">
        <f t="shared" si="1042"/>
        <v>0</v>
      </c>
      <c r="FD150" s="55">
        <f t="shared" si="1043"/>
        <v>0</v>
      </c>
      <c r="FE150" s="56">
        <f t="shared" si="1044"/>
        <v>0</v>
      </c>
      <c r="FF150" s="55">
        <f t="shared" si="1045"/>
        <v>0</v>
      </c>
      <c r="FG150" s="56">
        <f t="shared" si="1046"/>
        <v>0</v>
      </c>
      <c r="FH150" s="55">
        <f t="shared" si="1047"/>
        <v>0</v>
      </c>
      <c r="FI150" s="56">
        <f t="shared" si="1048"/>
        <v>0</v>
      </c>
      <c r="FJ150" s="55">
        <f t="shared" si="1049"/>
        <v>0</v>
      </c>
      <c r="FK150" s="56">
        <f t="shared" si="1050"/>
        <v>0</v>
      </c>
      <c r="FL150" s="55">
        <f t="shared" si="1051"/>
        <v>0</v>
      </c>
      <c r="FM150" s="56">
        <f t="shared" si="1052"/>
        <v>0</v>
      </c>
      <c r="FN150" s="55">
        <f t="shared" si="1053"/>
        <v>0</v>
      </c>
      <c r="FO150" s="56">
        <f t="shared" si="1054"/>
        <v>0</v>
      </c>
      <c r="FP150" s="55">
        <f t="shared" si="1055"/>
        <v>0</v>
      </c>
      <c r="FQ150" s="56">
        <f t="shared" si="1056"/>
        <v>0</v>
      </c>
      <c r="FR150" s="55"/>
      <c r="FS150" s="56">
        <f t="shared" si="1056"/>
        <v>0</v>
      </c>
      <c r="FT150" s="55">
        <f t="shared" si="1057"/>
        <v>0</v>
      </c>
      <c r="FU150" s="56">
        <f t="shared" si="1058"/>
        <v>0</v>
      </c>
      <c r="FV150" s="55">
        <f t="shared" si="1059"/>
        <v>0</v>
      </c>
      <c r="FW150" s="56">
        <f t="shared" si="1060"/>
        <v>0</v>
      </c>
      <c r="FX150" s="55">
        <f t="shared" si="1061"/>
        <v>0</v>
      </c>
      <c r="FY150" s="56">
        <f t="shared" si="1062"/>
        <v>0</v>
      </c>
      <c r="FZ150" s="55">
        <f t="shared" si="1063"/>
        <v>0</v>
      </c>
      <c r="GA150" s="56">
        <f t="shared" si="1064"/>
        <v>0</v>
      </c>
      <c r="GB150" s="55">
        <f t="shared" si="1065"/>
        <v>0</v>
      </c>
      <c r="GC150" s="56">
        <f t="shared" si="1066"/>
        <v>0</v>
      </c>
      <c r="GD150" s="56">
        <f t="shared" si="1067"/>
        <v>0</v>
      </c>
      <c r="GE150" s="84">
        <f t="shared" si="1068"/>
        <v>0</v>
      </c>
      <c r="GF150" s="84">
        <f t="shared" si="1069"/>
        <v>0</v>
      </c>
      <c r="GG150" s="39"/>
      <c r="GH150" s="39"/>
      <c r="GI150" s="39"/>
      <c r="GJ150" s="39"/>
      <c r="GL150" s="8"/>
      <c r="GM150" s="8"/>
      <c r="GN150" s="1"/>
      <c r="GO150" s="9"/>
      <c r="GP150" s="23"/>
      <c r="GQ150" s="4"/>
      <c r="GR150" s="34"/>
    </row>
    <row r="151" spans="1:200" ht="24.95" hidden="1" customHeight="1" x14ac:dyDescent="0.3">
      <c r="A151" s="113"/>
      <c r="B151" s="39"/>
      <c r="C151" s="66"/>
      <c r="D151" s="113"/>
      <c r="E151" s="113"/>
      <c r="F151" s="113"/>
      <c r="G151" s="113"/>
      <c r="H151" s="113"/>
      <c r="I151" s="113"/>
      <c r="J151" s="113"/>
      <c r="K151" s="113"/>
      <c r="L151" s="113"/>
      <c r="M151" s="98">
        <f t="shared" si="1082"/>
        <v>0</v>
      </c>
      <c r="N151" s="94"/>
      <c r="O151" s="58"/>
      <c r="P151" s="97"/>
      <c r="Q151" s="58"/>
      <c r="R151" s="97"/>
      <c r="S151" s="58"/>
      <c r="T151" s="97"/>
      <c r="U151" s="58"/>
      <c r="V151" s="97"/>
      <c r="W151" s="58"/>
      <c r="X151" s="58"/>
      <c r="Y151" s="58"/>
      <c r="Z151" s="97"/>
      <c r="AA151" s="58"/>
      <c r="AB151" s="97"/>
      <c r="AC151" s="58"/>
      <c r="AD151" s="97"/>
      <c r="AE151" s="99"/>
      <c r="AF151" s="97"/>
      <c r="AG151" s="58"/>
      <c r="AH151" s="97"/>
      <c r="AI151" s="58"/>
      <c r="AJ151" s="97"/>
      <c r="AK151" s="58"/>
      <c r="AL151" s="97"/>
      <c r="AM151" s="58"/>
      <c r="AN151" s="97"/>
      <c r="AO151" s="58"/>
      <c r="AP151" s="97"/>
      <c r="AQ151" s="58"/>
      <c r="AR151" s="97"/>
      <c r="AS151" s="58"/>
      <c r="AT151" s="97"/>
      <c r="AU151" s="58"/>
      <c r="AV151" s="97"/>
      <c r="AW151" s="58"/>
      <c r="AX151" s="97"/>
      <c r="AY151" s="58"/>
      <c r="AZ151" s="97"/>
      <c r="BA151" s="58"/>
      <c r="BB151" s="97"/>
      <c r="BC151" s="58"/>
      <c r="BD151" s="97"/>
      <c r="BE151" s="58"/>
      <c r="BF151" s="58"/>
      <c r="BG151" s="58">
        <f t="shared" si="1002"/>
        <v>0</v>
      </c>
      <c r="BH151" s="58">
        <f t="shared" si="1003"/>
        <v>0</v>
      </c>
      <c r="BI151" s="39"/>
      <c r="BJ151" s="39"/>
      <c r="BK151" s="39"/>
      <c r="BL151" s="39"/>
      <c r="BM151" s="113"/>
      <c r="BN151" s="39"/>
      <c r="BO151" s="66"/>
      <c r="BP151" s="113"/>
      <c r="BQ151" s="39"/>
      <c r="BR151" s="39"/>
      <c r="BS151" s="39"/>
      <c r="BT151" s="39"/>
      <c r="BU151" s="39"/>
      <c r="BV151" s="39"/>
      <c r="BW151" s="39"/>
      <c r="BX151" s="39"/>
      <c r="BY151" s="62">
        <f t="shared" si="1083"/>
        <v>0</v>
      </c>
      <c r="BZ151" s="51"/>
      <c r="CA151" s="56"/>
      <c r="CB151" s="55"/>
      <c r="CC151" s="56"/>
      <c r="CD151" s="55"/>
      <c r="CE151" s="56"/>
      <c r="CF151" s="55"/>
      <c r="CG151" s="56"/>
      <c r="CH151" s="55"/>
      <c r="CI151" s="56"/>
      <c r="CJ151" s="56"/>
      <c r="CK151" s="56"/>
      <c r="CL151" s="55"/>
      <c r="CM151" s="56"/>
      <c r="CN151" s="55"/>
      <c r="CO151" s="56"/>
      <c r="CP151" s="55"/>
      <c r="CQ151" s="63"/>
      <c r="CR151" s="55"/>
      <c r="CS151" s="56"/>
      <c r="CT151" s="55"/>
      <c r="CU151" s="56"/>
      <c r="CV151" s="55"/>
      <c r="CW151" s="56"/>
      <c r="CX151" s="55"/>
      <c r="CY151" s="56"/>
      <c r="CZ151" s="55"/>
      <c r="DA151" s="56"/>
      <c r="DB151" s="55"/>
      <c r="DC151" s="56"/>
      <c r="DD151" s="55"/>
      <c r="DE151" s="56"/>
      <c r="DF151" s="55"/>
      <c r="DG151" s="56"/>
      <c r="DH151" s="55"/>
      <c r="DI151" s="56"/>
      <c r="DJ151" s="55"/>
      <c r="DK151" s="56"/>
      <c r="DL151" s="55"/>
      <c r="DM151" s="56"/>
      <c r="DN151" s="55"/>
      <c r="DO151" s="56"/>
      <c r="DP151" s="55"/>
      <c r="DQ151" s="56"/>
      <c r="DR151" s="56"/>
      <c r="DS151" s="84">
        <f t="shared" si="1023"/>
        <v>0</v>
      </c>
      <c r="DT151" s="84">
        <f t="shared" si="1024"/>
        <v>0</v>
      </c>
      <c r="DU151" s="39"/>
      <c r="DV151" s="39"/>
      <c r="DW151" s="39"/>
      <c r="DX151" s="39"/>
      <c r="DY151" s="113"/>
      <c r="DZ151" s="39"/>
      <c r="EA151" s="66"/>
      <c r="EB151" s="113"/>
      <c r="EC151" s="39"/>
      <c r="ED151" s="39"/>
      <c r="EE151" s="39"/>
      <c r="EF151" s="39"/>
      <c r="EG151" s="39"/>
      <c r="EH151" s="39"/>
      <c r="EI151" s="39"/>
      <c r="EJ151" s="39">
        <f t="shared" si="1070"/>
        <v>0</v>
      </c>
      <c r="EK151" s="62">
        <f t="shared" si="1084"/>
        <v>0</v>
      </c>
      <c r="EL151" s="51">
        <f t="shared" si="1085"/>
        <v>0</v>
      </c>
      <c r="EM151" s="56">
        <f t="shared" si="1026"/>
        <v>0</v>
      </c>
      <c r="EN151" s="55">
        <f t="shared" si="1027"/>
        <v>0</v>
      </c>
      <c r="EO151" s="56">
        <f t="shared" si="1028"/>
        <v>0</v>
      </c>
      <c r="EP151" s="55">
        <f t="shared" si="1029"/>
        <v>0</v>
      </c>
      <c r="EQ151" s="56">
        <f t="shared" si="1030"/>
        <v>0</v>
      </c>
      <c r="ER151" s="55">
        <f t="shared" si="1031"/>
        <v>0</v>
      </c>
      <c r="ES151" s="56">
        <f t="shared" si="1032"/>
        <v>0</v>
      </c>
      <c r="ET151" s="55">
        <f t="shared" si="1033"/>
        <v>0</v>
      </c>
      <c r="EU151" s="56">
        <f t="shared" si="1034"/>
        <v>0</v>
      </c>
      <c r="EV151" s="56">
        <f t="shared" si="1035"/>
        <v>0</v>
      </c>
      <c r="EW151" s="56">
        <f t="shared" si="1036"/>
        <v>0</v>
      </c>
      <c r="EX151" s="55">
        <f t="shared" si="1037"/>
        <v>0</v>
      </c>
      <c r="EY151" s="56">
        <f t="shared" si="1038"/>
        <v>0</v>
      </c>
      <c r="EZ151" s="55">
        <f t="shared" si="1039"/>
        <v>0</v>
      </c>
      <c r="FA151" s="56">
        <f t="shared" si="1040"/>
        <v>0</v>
      </c>
      <c r="FB151" s="55">
        <f t="shared" si="1041"/>
        <v>0</v>
      </c>
      <c r="FC151" s="63">
        <f t="shared" si="1042"/>
        <v>0</v>
      </c>
      <c r="FD151" s="55">
        <f t="shared" si="1043"/>
        <v>0</v>
      </c>
      <c r="FE151" s="56">
        <f t="shared" si="1044"/>
        <v>0</v>
      </c>
      <c r="FF151" s="55">
        <f t="shared" si="1045"/>
        <v>0</v>
      </c>
      <c r="FG151" s="56">
        <f t="shared" si="1046"/>
        <v>0</v>
      </c>
      <c r="FH151" s="55">
        <f t="shared" si="1047"/>
        <v>0</v>
      </c>
      <c r="FI151" s="56">
        <f t="shared" si="1048"/>
        <v>0</v>
      </c>
      <c r="FJ151" s="55">
        <f t="shared" si="1049"/>
        <v>0</v>
      </c>
      <c r="FK151" s="56">
        <f t="shared" si="1050"/>
        <v>0</v>
      </c>
      <c r="FL151" s="55">
        <f t="shared" si="1051"/>
        <v>0</v>
      </c>
      <c r="FM151" s="56">
        <f t="shared" si="1052"/>
        <v>0</v>
      </c>
      <c r="FN151" s="55">
        <f t="shared" si="1053"/>
        <v>0</v>
      </c>
      <c r="FO151" s="56">
        <f t="shared" si="1054"/>
        <v>0</v>
      </c>
      <c r="FP151" s="55">
        <f t="shared" si="1055"/>
        <v>0</v>
      </c>
      <c r="FQ151" s="56">
        <f t="shared" si="1056"/>
        <v>0</v>
      </c>
      <c r="FR151" s="55"/>
      <c r="FS151" s="56">
        <f t="shared" si="1056"/>
        <v>0</v>
      </c>
      <c r="FT151" s="55">
        <f t="shared" si="1057"/>
        <v>0</v>
      </c>
      <c r="FU151" s="56">
        <f t="shared" si="1058"/>
        <v>0</v>
      </c>
      <c r="FV151" s="55">
        <f t="shared" si="1059"/>
        <v>0</v>
      </c>
      <c r="FW151" s="56">
        <f t="shared" si="1060"/>
        <v>0</v>
      </c>
      <c r="FX151" s="55">
        <f t="shared" si="1061"/>
        <v>0</v>
      </c>
      <c r="FY151" s="56">
        <f t="shared" si="1062"/>
        <v>0</v>
      </c>
      <c r="FZ151" s="55">
        <f t="shared" si="1063"/>
        <v>0</v>
      </c>
      <c r="GA151" s="56">
        <f t="shared" si="1064"/>
        <v>0</v>
      </c>
      <c r="GB151" s="55">
        <f t="shared" si="1065"/>
        <v>0</v>
      </c>
      <c r="GC151" s="56">
        <f t="shared" si="1066"/>
        <v>0</v>
      </c>
      <c r="GD151" s="56">
        <f t="shared" si="1067"/>
        <v>0</v>
      </c>
      <c r="GE151" s="84">
        <f t="shared" si="1068"/>
        <v>0</v>
      </c>
      <c r="GF151" s="84">
        <f t="shared" si="1069"/>
        <v>0</v>
      </c>
      <c r="GG151" s="39"/>
      <c r="GH151" s="39"/>
      <c r="GI151" s="39"/>
      <c r="GJ151" s="39"/>
      <c r="GL151" s="8"/>
      <c r="GM151" s="8"/>
      <c r="GN151" s="1"/>
      <c r="GO151" s="9"/>
      <c r="GP151" s="23"/>
      <c r="GQ151" s="4"/>
      <c r="GR151" s="34"/>
    </row>
    <row r="152" spans="1:200" ht="24.95" customHeight="1" x14ac:dyDescent="0.3">
      <c r="A152" s="113">
        <v>11</v>
      </c>
      <c r="B152" s="66" t="s">
        <v>68</v>
      </c>
      <c r="C152" s="66" t="s">
        <v>66</v>
      </c>
      <c r="D152" s="113">
        <v>1</v>
      </c>
      <c r="E152" s="113"/>
      <c r="F152" s="113"/>
      <c r="G152" s="113"/>
      <c r="H152" s="113"/>
      <c r="I152" s="113"/>
      <c r="J152" s="113"/>
      <c r="K152" s="113"/>
      <c r="L152" s="113">
        <f t="shared" ref="L152:N152" si="1086">SUM(L153:L163)</f>
        <v>224</v>
      </c>
      <c r="M152" s="113">
        <f t="shared" si="1086"/>
        <v>224</v>
      </c>
      <c r="N152" s="113">
        <f t="shared" si="1086"/>
        <v>118</v>
      </c>
      <c r="O152" s="92">
        <f>SUM(O153:O163)</f>
        <v>58</v>
      </c>
      <c r="P152" s="92">
        <f t="shared" ref="P152" si="1087">SUM(P153:P166)</f>
        <v>194</v>
      </c>
      <c r="Q152" s="92">
        <f t="shared" ref="Q152:BH152" si="1088">SUM(Q153:Q163)</f>
        <v>130</v>
      </c>
      <c r="R152" s="92">
        <f t="shared" si="1088"/>
        <v>40</v>
      </c>
      <c r="S152" s="92">
        <f t="shared" si="1088"/>
        <v>0</v>
      </c>
      <c r="T152" s="92">
        <f t="shared" si="1088"/>
        <v>0</v>
      </c>
      <c r="U152" s="92">
        <f t="shared" si="1088"/>
        <v>0</v>
      </c>
      <c r="V152" s="92">
        <f t="shared" si="1088"/>
        <v>0</v>
      </c>
      <c r="W152" s="92">
        <f t="shared" si="1088"/>
        <v>0</v>
      </c>
      <c r="X152" s="92">
        <f t="shared" si="1088"/>
        <v>2</v>
      </c>
      <c r="Y152" s="92">
        <f t="shared" si="1088"/>
        <v>13.700000000000001</v>
      </c>
      <c r="Z152" s="92">
        <f t="shared" si="1088"/>
        <v>0</v>
      </c>
      <c r="AA152" s="92">
        <f t="shared" si="1088"/>
        <v>0</v>
      </c>
      <c r="AB152" s="92">
        <f t="shared" si="1088"/>
        <v>0</v>
      </c>
      <c r="AC152" s="92">
        <f t="shared" si="1088"/>
        <v>0</v>
      </c>
      <c r="AD152" s="92">
        <f t="shared" si="1088"/>
        <v>0</v>
      </c>
      <c r="AE152" s="92">
        <f t="shared" si="1088"/>
        <v>0</v>
      </c>
      <c r="AF152" s="92">
        <f t="shared" si="1088"/>
        <v>0</v>
      </c>
      <c r="AG152" s="92">
        <f t="shared" si="1088"/>
        <v>0</v>
      </c>
      <c r="AH152" s="92">
        <f t="shared" si="1088"/>
        <v>0</v>
      </c>
      <c r="AI152" s="92">
        <f t="shared" si="1088"/>
        <v>0</v>
      </c>
      <c r="AJ152" s="92">
        <f t="shared" si="1088"/>
        <v>0</v>
      </c>
      <c r="AK152" s="92">
        <f t="shared" si="1088"/>
        <v>0</v>
      </c>
      <c r="AL152" s="92">
        <f t="shared" si="1088"/>
        <v>3</v>
      </c>
      <c r="AM152" s="92">
        <f t="shared" si="1088"/>
        <v>258</v>
      </c>
      <c r="AN152" s="92">
        <f t="shared" si="1088"/>
        <v>0</v>
      </c>
      <c r="AO152" s="92">
        <f t="shared" si="1088"/>
        <v>0</v>
      </c>
      <c r="AP152" s="92">
        <f t="shared" si="1088"/>
        <v>0</v>
      </c>
      <c r="AQ152" s="92">
        <f t="shared" si="1088"/>
        <v>0</v>
      </c>
      <c r="AR152" s="92">
        <f t="shared" si="1088"/>
        <v>3</v>
      </c>
      <c r="AS152" s="92">
        <f t="shared" si="1088"/>
        <v>42</v>
      </c>
      <c r="AT152" s="92">
        <f t="shared" si="1088"/>
        <v>0</v>
      </c>
      <c r="AU152" s="92">
        <f t="shared" si="1088"/>
        <v>0</v>
      </c>
      <c r="AV152" s="92">
        <f t="shared" si="1088"/>
        <v>0</v>
      </c>
      <c r="AW152" s="92">
        <f t="shared" si="1088"/>
        <v>0</v>
      </c>
      <c r="AX152" s="92">
        <f t="shared" si="1088"/>
        <v>3</v>
      </c>
      <c r="AY152" s="92">
        <f t="shared" si="1088"/>
        <v>4</v>
      </c>
      <c r="AZ152" s="92">
        <f t="shared" si="1088"/>
        <v>0</v>
      </c>
      <c r="BA152" s="92">
        <f t="shared" si="1088"/>
        <v>0</v>
      </c>
      <c r="BB152" s="92">
        <f t="shared" si="1088"/>
        <v>0</v>
      </c>
      <c r="BC152" s="92">
        <f t="shared" si="1088"/>
        <v>0</v>
      </c>
      <c r="BD152" s="92">
        <f t="shared" si="1088"/>
        <v>0</v>
      </c>
      <c r="BE152" s="92">
        <f t="shared" si="1088"/>
        <v>0</v>
      </c>
      <c r="BF152" s="92">
        <f t="shared" si="1088"/>
        <v>0</v>
      </c>
      <c r="BG152" s="92">
        <f t="shared" si="1088"/>
        <v>507.7</v>
      </c>
      <c r="BH152" s="92">
        <f t="shared" si="1088"/>
        <v>236</v>
      </c>
      <c r="BI152" s="39"/>
      <c r="BJ152" s="39"/>
      <c r="BK152" s="39"/>
      <c r="BL152" s="39"/>
      <c r="BM152" s="113">
        <v>11</v>
      </c>
      <c r="BN152" s="66" t="s">
        <v>68</v>
      </c>
      <c r="BO152" s="66" t="s">
        <v>66</v>
      </c>
      <c r="BP152" s="113">
        <v>1</v>
      </c>
      <c r="BQ152" s="39"/>
      <c r="BR152" s="39"/>
      <c r="BS152" s="39"/>
      <c r="BT152" s="39"/>
      <c r="BU152" s="39"/>
      <c r="BV152" s="39"/>
      <c r="BW152" s="39"/>
      <c r="BX152" s="45">
        <f>SUM(BX153:BX154)</f>
        <v>64</v>
      </c>
      <c r="BY152" s="45">
        <f>SUM(BY153:BY154)</f>
        <v>64</v>
      </c>
      <c r="BZ152" s="39">
        <f t="shared" ref="BZ152:CB152" si="1089">SUM(BZ153:BZ166)</f>
        <v>200</v>
      </c>
      <c r="CA152" s="46">
        <f>SUM(CA153:CA163)</f>
        <v>72</v>
      </c>
      <c r="CB152" s="46">
        <f t="shared" si="1089"/>
        <v>210</v>
      </c>
      <c r="CC152" s="46">
        <f t="shared" ref="CC152:DT152" si="1090">SUM(CC153:CC163)</f>
        <v>62</v>
      </c>
      <c r="CD152" s="46">
        <f t="shared" si="1090"/>
        <v>0</v>
      </c>
      <c r="CE152" s="46">
        <f t="shared" si="1090"/>
        <v>0</v>
      </c>
      <c r="CF152" s="46">
        <f t="shared" si="1090"/>
        <v>0</v>
      </c>
      <c r="CG152" s="46">
        <f t="shared" si="1090"/>
        <v>0</v>
      </c>
      <c r="CH152" s="46">
        <f t="shared" si="1090"/>
        <v>0</v>
      </c>
      <c r="CI152" s="46">
        <f t="shared" si="1090"/>
        <v>0</v>
      </c>
      <c r="CJ152" s="46">
        <f t="shared" si="1090"/>
        <v>0</v>
      </c>
      <c r="CK152" s="46">
        <f t="shared" si="1090"/>
        <v>14.5</v>
      </c>
      <c r="CL152" s="46">
        <f t="shared" si="1090"/>
        <v>0</v>
      </c>
      <c r="CM152" s="46">
        <f t="shared" si="1090"/>
        <v>0</v>
      </c>
      <c r="CN152" s="46">
        <f t="shared" si="1090"/>
        <v>0</v>
      </c>
      <c r="CO152" s="46">
        <f t="shared" si="1090"/>
        <v>0</v>
      </c>
      <c r="CP152" s="46">
        <f t="shared" si="1090"/>
        <v>0</v>
      </c>
      <c r="CQ152" s="46">
        <f t="shared" si="1090"/>
        <v>0</v>
      </c>
      <c r="CR152" s="46">
        <f t="shared" si="1090"/>
        <v>0</v>
      </c>
      <c r="CS152" s="46">
        <f t="shared" si="1090"/>
        <v>0</v>
      </c>
      <c r="CT152" s="46">
        <f t="shared" si="1090"/>
        <v>0</v>
      </c>
      <c r="CU152" s="46">
        <f t="shared" si="1090"/>
        <v>0</v>
      </c>
      <c r="CV152" s="46">
        <f t="shared" si="1090"/>
        <v>0</v>
      </c>
      <c r="CW152" s="46">
        <f t="shared" si="1090"/>
        <v>0</v>
      </c>
      <c r="CX152" s="46">
        <f t="shared" si="1090"/>
        <v>0</v>
      </c>
      <c r="CY152" s="46">
        <f t="shared" si="1090"/>
        <v>0</v>
      </c>
      <c r="CZ152" s="46">
        <f t="shared" si="1090"/>
        <v>0</v>
      </c>
      <c r="DA152" s="46">
        <f t="shared" si="1090"/>
        <v>0</v>
      </c>
      <c r="DB152" s="46">
        <f t="shared" si="1090"/>
        <v>0</v>
      </c>
      <c r="DC152" s="46">
        <f t="shared" si="1090"/>
        <v>0</v>
      </c>
      <c r="DD152" s="46">
        <f t="shared" si="1090"/>
        <v>3</v>
      </c>
      <c r="DE152" s="46">
        <f t="shared" si="1090"/>
        <v>22</v>
      </c>
      <c r="DF152" s="46">
        <f t="shared" si="1090"/>
        <v>0</v>
      </c>
      <c r="DG152" s="46">
        <f t="shared" si="1090"/>
        <v>0</v>
      </c>
      <c r="DH152" s="46">
        <f t="shared" si="1090"/>
        <v>0</v>
      </c>
      <c r="DI152" s="46">
        <f t="shared" si="1090"/>
        <v>0</v>
      </c>
      <c r="DJ152" s="46">
        <f t="shared" si="1090"/>
        <v>0</v>
      </c>
      <c r="DK152" s="46">
        <f t="shared" si="1090"/>
        <v>0</v>
      </c>
      <c r="DL152" s="46">
        <f t="shared" si="1090"/>
        <v>0</v>
      </c>
      <c r="DM152" s="46">
        <f t="shared" si="1090"/>
        <v>0</v>
      </c>
      <c r="DN152" s="46">
        <f t="shared" si="1090"/>
        <v>0</v>
      </c>
      <c r="DO152" s="46">
        <f t="shared" si="1090"/>
        <v>0</v>
      </c>
      <c r="DP152" s="46">
        <f t="shared" si="1090"/>
        <v>0</v>
      </c>
      <c r="DQ152" s="46">
        <f t="shared" si="1090"/>
        <v>0</v>
      </c>
      <c r="DR152" s="46">
        <f t="shared" si="1090"/>
        <v>0</v>
      </c>
      <c r="DS152" s="83">
        <f t="shared" si="1090"/>
        <v>170.5</v>
      </c>
      <c r="DT152" s="83">
        <f t="shared" si="1090"/>
        <v>156</v>
      </c>
      <c r="DU152" s="39"/>
      <c r="DV152" s="39"/>
      <c r="DW152" s="39"/>
      <c r="DX152" s="39"/>
      <c r="DY152" s="113">
        <v>11</v>
      </c>
      <c r="DZ152" s="66" t="s">
        <v>68</v>
      </c>
      <c r="EA152" s="66" t="s">
        <v>66</v>
      </c>
      <c r="EB152" s="113">
        <v>1</v>
      </c>
      <c r="EC152" s="39"/>
      <c r="ED152" s="39"/>
      <c r="EE152" s="39"/>
      <c r="EF152" s="39"/>
      <c r="EG152" s="39"/>
      <c r="EH152" s="39"/>
      <c r="EI152" s="39"/>
      <c r="EJ152" s="45">
        <f t="shared" ref="EJ152:EN152" si="1091">SUM(EJ153:EJ166)</f>
        <v>858</v>
      </c>
      <c r="EK152" s="45">
        <f t="shared" si="1091"/>
        <v>858</v>
      </c>
      <c r="EL152" s="39">
        <f t="shared" si="1091"/>
        <v>414</v>
      </c>
      <c r="EM152" s="46">
        <f>SUM(EM153:EM163)</f>
        <v>130</v>
      </c>
      <c r="EN152" s="46">
        <f t="shared" si="1091"/>
        <v>404</v>
      </c>
      <c r="EO152" s="46">
        <f t="shared" ref="EO152:GF152" si="1092">SUM(EO153:EO163)</f>
        <v>192</v>
      </c>
      <c r="EP152" s="46">
        <f t="shared" si="1092"/>
        <v>40</v>
      </c>
      <c r="EQ152" s="46">
        <f t="shared" si="1092"/>
        <v>0</v>
      </c>
      <c r="ER152" s="46">
        <f t="shared" si="1092"/>
        <v>0</v>
      </c>
      <c r="ES152" s="46">
        <f t="shared" si="1092"/>
        <v>0</v>
      </c>
      <c r="ET152" s="46">
        <f t="shared" si="1092"/>
        <v>0</v>
      </c>
      <c r="EU152" s="46">
        <f t="shared" si="1092"/>
        <v>0</v>
      </c>
      <c r="EV152" s="46">
        <f t="shared" si="1092"/>
        <v>2</v>
      </c>
      <c r="EW152" s="46">
        <f t="shared" si="1092"/>
        <v>28.2</v>
      </c>
      <c r="EX152" s="46">
        <f t="shared" si="1092"/>
        <v>0</v>
      </c>
      <c r="EY152" s="46">
        <f t="shared" si="1092"/>
        <v>0</v>
      </c>
      <c r="EZ152" s="46">
        <f t="shared" si="1092"/>
        <v>0</v>
      </c>
      <c r="FA152" s="46">
        <f t="shared" si="1092"/>
        <v>0</v>
      </c>
      <c r="FB152" s="46">
        <f t="shared" si="1092"/>
        <v>0</v>
      </c>
      <c r="FC152" s="46">
        <f t="shared" si="1092"/>
        <v>0</v>
      </c>
      <c r="FD152" s="46">
        <f t="shared" si="1092"/>
        <v>0</v>
      </c>
      <c r="FE152" s="46">
        <f t="shared" si="1092"/>
        <v>0</v>
      </c>
      <c r="FF152" s="46">
        <f t="shared" si="1092"/>
        <v>0</v>
      </c>
      <c r="FG152" s="46">
        <f t="shared" si="1092"/>
        <v>0</v>
      </c>
      <c r="FH152" s="46">
        <f t="shared" si="1092"/>
        <v>0</v>
      </c>
      <c r="FI152" s="46">
        <f t="shared" si="1092"/>
        <v>0</v>
      </c>
      <c r="FJ152" s="46">
        <f t="shared" si="1092"/>
        <v>3</v>
      </c>
      <c r="FK152" s="46">
        <f t="shared" si="1092"/>
        <v>258</v>
      </c>
      <c r="FL152" s="46">
        <f t="shared" si="1092"/>
        <v>0</v>
      </c>
      <c r="FM152" s="46">
        <f t="shared" si="1092"/>
        <v>0</v>
      </c>
      <c r="FN152" s="46">
        <f t="shared" si="1092"/>
        <v>0</v>
      </c>
      <c r="FO152" s="46">
        <f t="shared" si="1092"/>
        <v>0</v>
      </c>
      <c r="FP152" s="46">
        <f t="shared" si="1092"/>
        <v>6</v>
      </c>
      <c r="FQ152" s="46">
        <f t="shared" si="1092"/>
        <v>64</v>
      </c>
      <c r="FR152" s="46">
        <f t="shared" si="1092"/>
        <v>0</v>
      </c>
      <c r="FS152" s="46">
        <f t="shared" si="1092"/>
        <v>0</v>
      </c>
      <c r="FT152" s="46">
        <f t="shared" si="1092"/>
        <v>0</v>
      </c>
      <c r="FU152" s="46">
        <f t="shared" si="1092"/>
        <v>0</v>
      </c>
      <c r="FV152" s="46">
        <f t="shared" si="1092"/>
        <v>3</v>
      </c>
      <c r="FW152" s="46">
        <f t="shared" si="1092"/>
        <v>4</v>
      </c>
      <c r="FX152" s="46">
        <f t="shared" si="1092"/>
        <v>0</v>
      </c>
      <c r="FY152" s="46">
        <f t="shared" si="1092"/>
        <v>0</v>
      </c>
      <c r="FZ152" s="46">
        <f t="shared" si="1092"/>
        <v>0</v>
      </c>
      <c r="GA152" s="46">
        <f t="shared" si="1092"/>
        <v>0</v>
      </c>
      <c r="GB152" s="46">
        <f t="shared" si="1092"/>
        <v>0</v>
      </c>
      <c r="GC152" s="46">
        <f t="shared" si="1092"/>
        <v>0</v>
      </c>
      <c r="GD152" s="46">
        <f t="shared" si="1092"/>
        <v>0</v>
      </c>
      <c r="GE152" s="83">
        <f t="shared" si="1092"/>
        <v>678.2</v>
      </c>
      <c r="GF152" s="83">
        <f t="shared" si="1092"/>
        <v>392</v>
      </c>
      <c r="GG152" s="39"/>
      <c r="GH152" s="39"/>
      <c r="GI152" s="39"/>
      <c r="GJ152" s="39"/>
      <c r="GL152" s="8"/>
      <c r="GM152" s="8"/>
      <c r="GN152" s="7"/>
      <c r="GO152" s="7"/>
      <c r="GP152" s="24"/>
      <c r="GQ152" s="4"/>
      <c r="GR152" s="34"/>
    </row>
    <row r="153" spans="1:200" ht="24.95" hidden="1" customHeight="1" x14ac:dyDescent="0.3">
      <c r="A153" s="113"/>
      <c r="B153" s="47" t="s">
        <v>97</v>
      </c>
      <c r="C153" s="48" t="s">
        <v>95</v>
      </c>
      <c r="D153" s="57" t="s">
        <v>80</v>
      </c>
      <c r="E153" s="48" t="s">
        <v>119</v>
      </c>
      <c r="F153" s="48" t="s">
        <v>120</v>
      </c>
      <c r="G153" s="57">
        <v>3</v>
      </c>
      <c r="H153" s="48">
        <v>12</v>
      </c>
      <c r="I153" s="48">
        <v>1</v>
      </c>
      <c r="J153" s="48">
        <v>1</v>
      </c>
      <c r="K153" s="48">
        <v>1</v>
      </c>
      <c r="L153" s="48">
        <v>38</v>
      </c>
      <c r="M153" s="93">
        <f>SUM(N153+P153+R153+T153+V153)</f>
        <v>38</v>
      </c>
      <c r="N153" s="94">
        <v>16</v>
      </c>
      <c r="O153" s="58">
        <f>SUM(N153)*I153</f>
        <v>16</v>
      </c>
      <c r="P153" s="97">
        <v>22</v>
      </c>
      <c r="Q153" s="58">
        <f>SUM(P153)*J153</f>
        <v>22</v>
      </c>
      <c r="R153" s="97"/>
      <c r="S153" s="58">
        <f>SUM(R153)*J153</f>
        <v>0</v>
      </c>
      <c r="T153" s="97"/>
      <c r="U153" s="58">
        <f>SUM(T153)*K153</f>
        <v>0</v>
      </c>
      <c r="V153" s="97"/>
      <c r="W153" s="58">
        <f>SUM(V153)*J153*5</f>
        <v>0</v>
      </c>
      <c r="X153" s="58">
        <f>SUM(J153*AX153*2+K153*AZ153*2)</f>
        <v>2</v>
      </c>
      <c r="Y153" s="58">
        <f t="shared" ref="Y153" si="1093">SUM(L153*5/100*J153)</f>
        <v>1.9</v>
      </c>
      <c r="Z153" s="97"/>
      <c r="AA153" s="58"/>
      <c r="AB153" s="97"/>
      <c r="AC153" s="58">
        <f>SUM(AB153)*3*H153/5</f>
        <v>0</v>
      </c>
      <c r="AD153" s="97"/>
      <c r="AE153" s="99">
        <f>SUM(AD153*H153*(30+4))</f>
        <v>0</v>
      </c>
      <c r="AF153" s="97"/>
      <c r="AG153" s="58">
        <f>SUM(AF153*H153*3)</f>
        <v>0</v>
      </c>
      <c r="AH153" s="97"/>
      <c r="AI153" s="58">
        <f>SUM(AH153*H153/3)</f>
        <v>0</v>
      </c>
      <c r="AJ153" s="97"/>
      <c r="AK153" s="58">
        <f>SUM(AJ153*H153*2/3)</f>
        <v>0</v>
      </c>
      <c r="AL153" s="97">
        <v>1</v>
      </c>
      <c r="AM153" s="58">
        <f>SUM(AL153*H153)*2</f>
        <v>24</v>
      </c>
      <c r="AN153" s="97"/>
      <c r="AO153" s="58">
        <f>SUM(AN153*J153)</f>
        <v>0</v>
      </c>
      <c r="AP153" s="97"/>
      <c r="AQ153" s="58">
        <f>SUM(AP153*H153*2)</f>
        <v>0</v>
      </c>
      <c r="AR153" s="97"/>
      <c r="AS153" s="58">
        <f>SUM(J153*AR153*6)</f>
        <v>0</v>
      </c>
      <c r="AT153" s="97"/>
      <c r="AU153" s="58">
        <f>AT153*H153/3</f>
        <v>0</v>
      </c>
      <c r="AV153" s="97"/>
      <c r="AW153" s="58">
        <f>SUM(AV153*H153/3)</f>
        <v>0</v>
      </c>
      <c r="AX153" s="97">
        <v>1</v>
      </c>
      <c r="AY153" s="58">
        <f>AX153*H153/3</f>
        <v>4</v>
      </c>
      <c r="AZ153" s="97"/>
      <c r="BA153" s="58">
        <f>SUM(AZ153*K153*5*6)</f>
        <v>0</v>
      </c>
      <c r="BB153" s="97"/>
      <c r="BC153" s="58">
        <f>SUM(BB153*K153*4*6)</f>
        <v>0</v>
      </c>
      <c r="BD153" s="97"/>
      <c r="BE153" s="58"/>
      <c r="BF153" s="58"/>
      <c r="BG153" s="58">
        <f t="shared" ref="BG153:BG163" si="1094">SUM(AO153+BE153+BC153+BA153+AY153+AW153+AS153+AQ153+AK153+AM153+AI153+AG153+AE153+AC153+AA153+Y153+X153+W153+U153+Q153+O153+S153+AU153)</f>
        <v>69.900000000000006</v>
      </c>
      <c r="BH153" s="58">
        <f t="shared" ref="BH153:BH163" si="1095">SUM(O153+Q153+U153+W153+X153+AS153+AW153+AY153+BA153+BC153+S153+AQ153)</f>
        <v>44</v>
      </c>
      <c r="BI153" s="73"/>
      <c r="BJ153" s="70"/>
      <c r="BK153" s="47"/>
      <c r="BL153" s="47"/>
      <c r="BM153" s="113"/>
      <c r="BN153" s="47" t="s">
        <v>97</v>
      </c>
      <c r="BO153" s="49" t="s">
        <v>121</v>
      </c>
      <c r="BP153" s="57" t="s">
        <v>80</v>
      </c>
      <c r="BQ153" s="57" t="s">
        <v>179</v>
      </c>
      <c r="BR153" s="48" t="s">
        <v>180</v>
      </c>
      <c r="BS153" s="57">
        <v>2</v>
      </c>
      <c r="BT153" s="48">
        <v>12</v>
      </c>
      <c r="BU153" s="48">
        <v>1</v>
      </c>
      <c r="BV153" s="48">
        <v>1</v>
      </c>
      <c r="BW153" s="48">
        <v>1</v>
      </c>
      <c r="BX153" s="47">
        <v>62</v>
      </c>
      <c r="BY153" s="50">
        <f t="shared" ref="BY153:BY158" si="1096">SUM(BZ153+CB153+CD153+CF153+CH153)</f>
        <v>62</v>
      </c>
      <c r="BZ153" s="51">
        <v>28</v>
      </c>
      <c r="CA153" s="56">
        <f t="shared" ref="CA153:CA158" si="1097">SUM(BZ153)*BU153</f>
        <v>28</v>
      </c>
      <c r="CB153" s="55">
        <v>34</v>
      </c>
      <c r="CC153" s="56">
        <f t="shared" ref="CC153" si="1098">SUM(CB153)*BV153</f>
        <v>34</v>
      </c>
      <c r="CD153" s="55"/>
      <c r="CE153" s="56">
        <f t="shared" ref="CE153" si="1099">SUM(CD153)*BV153</f>
        <v>0</v>
      </c>
      <c r="CF153" s="55"/>
      <c r="CG153" s="56">
        <f t="shared" ref="CG153" si="1100">SUM(CF153)*BW153</f>
        <v>0</v>
      </c>
      <c r="CH153" s="55"/>
      <c r="CI153" s="56">
        <f t="shared" ref="CI153:CI158" si="1101">SUM(CH153)*BV153*5</f>
        <v>0</v>
      </c>
      <c r="CJ153" s="56">
        <f t="shared" ref="CJ153:CJ158" si="1102">SUM(BV153*DJ153*2+BW153*DL153*2)</f>
        <v>0</v>
      </c>
      <c r="CK153" s="56">
        <f t="shared" ref="CK153" si="1103">SUM(BX153*5/100*BV153)</f>
        <v>3.1</v>
      </c>
      <c r="CL153" s="55"/>
      <c r="CM153" s="56"/>
      <c r="CN153" s="55"/>
      <c r="CO153" s="56">
        <f>SUM(CN153)*3*BT153/5</f>
        <v>0</v>
      </c>
      <c r="CP153" s="55"/>
      <c r="CQ153" s="63">
        <f t="shared" ref="CQ153:CQ158" si="1104">SUM(CP153*BT153*(30+4))</f>
        <v>0</v>
      </c>
      <c r="CR153" s="55"/>
      <c r="CS153" s="56">
        <f t="shared" ref="CS153:CS158" si="1105">SUM(CR153*BT153*3)</f>
        <v>0</v>
      </c>
      <c r="CT153" s="55"/>
      <c r="CU153" s="56">
        <f t="shared" ref="CU153:CU158" si="1106">SUM(CT153*BT153/3)</f>
        <v>0</v>
      </c>
      <c r="CV153" s="55"/>
      <c r="CW153" s="56">
        <f t="shared" ref="CW153:CW158" si="1107">SUM(CV153*BT153*2/3)</f>
        <v>0</v>
      </c>
      <c r="CX153" s="55"/>
      <c r="CY153" s="56">
        <f>SUM(CX153*BT153)*2</f>
        <v>0</v>
      </c>
      <c r="CZ153" s="55"/>
      <c r="DA153" s="56">
        <f t="shared" ref="DA153:DA158" si="1108">SUM(CZ153*BV153)</f>
        <v>0</v>
      </c>
      <c r="DB153" s="55"/>
      <c r="DC153" s="56">
        <f t="shared" ref="DC153:DC158" si="1109">SUM(DB153*BT153*2)</f>
        <v>0</v>
      </c>
      <c r="DD153" s="55">
        <v>1</v>
      </c>
      <c r="DE153" s="56">
        <f>DD153*BT153/3</f>
        <v>4</v>
      </c>
      <c r="DF153" s="55"/>
      <c r="DG153" s="56">
        <f t="shared" ref="DG153:DG158" si="1110">DF153*BT153/3</f>
        <v>0</v>
      </c>
      <c r="DH153" s="55"/>
      <c r="DI153" s="56">
        <f>SUM(DH153*6*BV153)</f>
        <v>0</v>
      </c>
      <c r="DJ153" s="55"/>
      <c r="DK153" s="56">
        <f>DJ153*BT153/3</f>
        <v>0</v>
      </c>
      <c r="DL153" s="55"/>
      <c r="DM153" s="56">
        <f t="shared" ref="DM153:DM158" si="1111">SUM(DL153*BW153*5*6)</f>
        <v>0</v>
      </c>
      <c r="DN153" s="55"/>
      <c r="DO153" s="56">
        <f t="shared" ref="DO153:DO158" si="1112">SUM(DN153*BW153*4*6)</f>
        <v>0</v>
      </c>
      <c r="DP153" s="55"/>
      <c r="DQ153" s="56"/>
      <c r="DR153" s="56"/>
      <c r="DS153" s="84">
        <f t="shared" ref="DS153:DS163" si="1113">SUM(DA153+DQ153+DO153+DM153+DK153+DI153+DE153+DC153+CW153+CY153+CU153+CS153+CQ153+CO153+CM153+CK153+CJ153+CI153+CG153+CC153+CA153+CE153+DG153)</f>
        <v>69.099999999999994</v>
      </c>
      <c r="DT153" s="84">
        <f t="shared" ref="DT153:DT163" si="1114">SUM(CA153+CC153+CG153+CI153+CJ153+DE153+DI153+DK153+DM153+DO153+CE153+DC153)</f>
        <v>66</v>
      </c>
      <c r="DU153" s="73"/>
      <c r="DV153" s="70"/>
      <c r="DW153" s="47"/>
      <c r="DX153" s="47"/>
      <c r="DY153" s="113"/>
      <c r="DZ153" s="56"/>
      <c r="EA153" s="58"/>
      <c r="EB153" s="58"/>
      <c r="EC153" s="58"/>
      <c r="ED153" s="59"/>
      <c r="EE153" s="59"/>
      <c r="EF153" s="59"/>
      <c r="EG153" s="60"/>
      <c r="EH153" s="61"/>
      <c r="EI153" s="60"/>
      <c r="EJ153" s="52">
        <f t="shared" ref="EJ153:EJ163" si="1115">SUM(L153+BX153)</f>
        <v>100</v>
      </c>
      <c r="EK153" s="62">
        <f t="shared" ref="EK153:EK163" si="1116">SUM(M153+BY153)</f>
        <v>100</v>
      </c>
      <c r="EL153" s="51">
        <f t="shared" ref="EL153:EL163" si="1117">SUM(N153+BZ153)</f>
        <v>44</v>
      </c>
      <c r="EM153" s="56">
        <f t="shared" ref="EM153:EM163" si="1118">SUM(O153+CA153)</f>
        <v>44</v>
      </c>
      <c r="EN153" s="55">
        <f t="shared" ref="EN153:EN163" si="1119">SUM(P153+CB153)</f>
        <v>56</v>
      </c>
      <c r="EO153" s="56">
        <f t="shared" ref="EO153:EO163" si="1120">SUM(Q153+CC153)</f>
        <v>56</v>
      </c>
      <c r="EP153" s="55">
        <f t="shared" ref="EP153:EP163" si="1121">SUM(R153+CD153)</f>
        <v>0</v>
      </c>
      <c r="EQ153" s="56">
        <f t="shared" ref="EQ153:EQ163" si="1122">SUM(S153+CE153)</f>
        <v>0</v>
      </c>
      <c r="ER153" s="55">
        <f t="shared" ref="ER153:ER163" si="1123">SUM(T153+CF153)</f>
        <v>0</v>
      </c>
      <c r="ES153" s="56">
        <f t="shared" ref="ES153:ES163" si="1124">SUM(U153+CG153)</f>
        <v>0</v>
      </c>
      <c r="ET153" s="55">
        <f t="shared" ref="ET153:ET163" si="1125">SUM(V153+CH153)</f>
        <v>0</v>
      </c>
      <c r="EU153" s="56">
        <f t="shared" ref="EU153:EU163" si="1126">SUM(W153+CI153)</f>
        <v>0</v>
      </c>
      <c r="EV153" s="56">
        <f t="shared" ref="EV153:EV163" si="1127">SUM(X153+CJ153)</f>
        <v>2</v>
      </c>
      <c r="EW153" s="56">
        <f t="shared" ref="EW153:EW163" si="1128">SUM(Y153+CK153)</f>
        <v>5</v>
      </c>
      <c r="EX153" s="55">
        <f t="shared" ref="EX153:EX163" si="1129">SUM(Z153+CL153)</f>
        <v>0</v>
      </c>
      <c r="EY153" s="56">
        <f t="shared" ref="EY153:EY163" si="1130">SUM(AA153+CM153)</f>
        <v>0</v>
      </c>
      <c r="EZ153" s="55">
        <f t="shared" ref="EZ153:EZ163" si="1131">SUM(AB153+CN153)</f>
        <v>0</v>
      </c>
      <c r="FA153" s="56">
        <f t="shared" ref="FA153:FA163" si="1132">SUM(AC153+CO153)</f>
        <v>0</v>
      </c>
      <c r="FB153" s="55">
        <f t="shared" ref="FB153:FB163" si="1133">SUM(AD153+CP153)</f>
        <v>0</v>
      </c>
      <c r="FC153" s="63">
        <f t="shared" ref="FC153:FC163" si="1134">SUM(AE153+CQ153)</f>
        <v>0</v>
      </c>
      <c r="FD153" s="55">
        <f t="shared" ref="FD153:FD163" si="1135">SUM(AF153+CR153)</f>
        <v>0</v>
      </c>
      <c r="FE153" s="56">
        <f t="shared" ref="FE153:FE163" si="1136">SUM(AG153+CS153)</f>
        <v>0</v>
      </c>
      <c r="FF153" s="55">
        <f t="shared" ref="FF153:FF163" si="1137">SUM(AH153+CT153)</f>
        <v>0</v>
      </c>
      <c r="FG153" s="56">
        <f t="shared" ref="FG153:FG163" si="1138">SUM(AI153+CU153)</f>
        <v>0</v>
      </c>
      <c r="FH153" s="55">
        <f t="shared" ref="FH153:FH163" si="1139">SUM(AJ153+CV153)</f>
        <v>0</v>
      </c>
      <c r="FI153" s="56">
        <f t="shared" ref="FI153:FI163" si="1140">SUM(AK153+CW153)</f>
        <v>0</v>
      </c>
      <c r="FJ153" s="55">
        <f t="shared" ref="FJ153:FJ163" si="1141">SUM(AL153+CX153)</f>
        <v>1</v>
      </c>
      <c r="FK153" s="56">
        <f t="shared" ref="FK153:FK163" si="1142">SUM(AM153+CY153)</f>
        <v>24</v>
      </c>
      <c r="FL153" s="55">
        <f t="shared" ref="FL153:FL163" si="1143">SUM(AN153+CZ153)</f>
        <v>0</v>
      </c>
      <c r="FM153" s="56">
        <f t="shared" ref="FM153:FM163" si="1144">SUM(AO153+DA153)</f>
        <v>0</v>
      </c>
      <c r="FN153" s="55">
        <f t="shared" ref="FN153:FN163" si="1145">SUM(AP153+DB153)</f>
        <v>0</v>
      </c>
      <c r="FO153" s="56">
        <f t="shared" ref="FO153:FO163" si="1146">SUM(AQ153+DC153)</f>
        <v>0</v>
      </c>
      <c r="FP153" s="55">
        <f t="shared" ref="FP153:FP163" si="1147">SUM(AR153+DD153)</f>
        <v>1</v>
      </c>
      <c r="FQ153" s="56">
        <f t="shared" ref="FQ153:FS163" si="1148">SUM(AS153+DE153)</f>
        <v>4</v>
      </c>
      <c r="FR153" s="55"/>
      <c r="FS153" s="56">
        <f t="shared" si="1148"/>
        <v>0</v>
      </c>
      <c r="FT153" s="55">
        <f t="shared" ref="FT153:FT163" si="1149">SUM(AV153+DH153)</f>
        <v>0</v>
      </c>
      <c r="FU153" s="56">
        <f t="shared" ref="FU153:FU163" si="1150">SUM(AW153+DI153)</f>
        <v>0</v>
      </c>
      <c r="FV153" s="55">
        <f t="shared" ref="FV153:FV163" si="1151">SUM(AX153+DJ153)</f>
        <v>1</v>
      </c>
      <c r="FW153" s="56">
        <f t="shared" ref="FW153:FW163" si="1152">SUM(AY153+DK153)</f>
        <v>4</v>
      </c>
      <c r="FX153" s="55">
        <f t="shared" ref="FX153:FX163" si="1153">SUM(AZ153+DL153)</f>
        <v>0</v>
      </c>
      <c r="FY153" s="56">
        <f t="shared" ref="FY153:FY163" si="1154">SUM(BA153+DM153)</f>
        <v>0</v>
      </c>
      <c r="FZ153" s="55">
        <f t="shared" ref="FZ153:FZ163" si="1155">SUM(BB153+DN153)</f>
        <v>0</v>
      </c>
      <c r="GA153" s="56">
        <f t="shared" ref="GA153:GA163" si="1156">SUM(BC153+DO153)</f>
        <v>0</v>
      </c>
      <c r="GB153" s="55">
        <f t="shared" ref="GB153:GB163" si="1157">SUM(BD153+DP153)</f>
        <v>0</v>
      </c>
      <c r="GC153" s="56">
        <f t="shared" ref="GC153:GC163" si="1158">SUM(BE153+DQ153)</f>
        <v>0</v>
      </c>
      <c r="GD153" s="56">
        <f t="shared" ref="GD153:GD163" si="1159">SUM(BF153+DR153)</f>
        <v>0</v>
      </c>
      <c r="GE153" s="84">
        <f t="shared" ref="GE153:GE163" si="1160">SUM(BG153+DS153)</f>
        <v>139</v>
      </c>
      <c r="GF153" s="84">
        <f t="shared" ref="GF153:GF163" si="1161">SUM(BH153+DT153)</f>
        <v>110</v>
      </c>
      <c r="GG153" s="73"/>
      <c r="GH153" s="70"/>
      <c r="GI153" s="47"/>
      <c r="GJ153" s="47"/>
      <c r="GL153" s="8"/>
      <c r="GM153" s="8"/>
      <c r="GN153" s="1"/>
      <c r="GO153" s="9"/>
      <c r="GP153" s="23"/>
      <c r="GQ153" s="4"/>
      <c r="GR153" s="34"/>
    </row>
    <row r="154" spans="1:200" ht="24.95" hidden="1" customHeight="1" x14ac:dyDescent="0.3">
      <c r="A154" s="113"/>
      <c r="B154" s="47" t="s">
        <v>175</v>
      </c>
      <c r="C154" s="57" t="s">
        <v>91</v>
      </c>
      <c r="D154" s="57" t="s">
        <v>80</v>
      </c>
      <c r="E154" s="57" t="s">
        <v>105</v>
      </c>
      <c r="F154" s="48" t="s">
        <v>116</v>
      </c>
      <c r="G154" s="48">
        <v>3</v>
      </c>
      <c r="H154" s="48">
        <v>87</v>
      </c>
      <c r="I154" s="48">
        <v>1</v>
      </c>
      <c r="J154" s="48">
        <v>3</v>
      </c>
      <c r="K154" s="48">
        <f>SUM(J154)*2</f>
        <v>6</v>
      </c>
      <c r="L154" s="48">
        <v>40</v>
      </c>
      <c r="M154" s="93">
        <f>SUM(N154+P154+R154+T154+V154)</f>
        <v>40</v>
      </c>
      <c r="N154" s="94">
        <v>20</v>
      </c>
      <c r="O154" s="58">
        <f>SUM(N154)*I154</f>
        <v>20</v>
      </c>
      <c r="P154" s="97">
        <v>20</v>
      </c>
      <c r="Q154" s="58">
        <f>J154*P154</f>
        <v>60</v>
      </c>
      <c r="R154" s="97"/>
      <c r="S154" s="58">
        <f>SUM(R154)*J154</f>
        <v>0</v>
      </c>
      <c r="T154" s="97"/>
      <c r="U154" s="58">
        <f>SUM(T154)*K154</f>
        <v>0</v>
      </c>
      <c r="V154" s="97"/>
      <c r="W154" s="58">
        <f>SUM(V154)*J154*5</f>
        <v>0</v>
      </c>
      <c r="X154" s="58">
        <f>SUM(J154*AX154*2+K154*AZ154*2)</f>
        <v>0</v>
      </c>
      <c r="Y154" s="58">
        <f>SUM(L154*5/100*J154)</f>
        <v>6</v>
      </c>
      <c r="Z154" s="97"/>
      <c r="AA154" s="58"/>
      <c r="AB154" s="97"/>
      <c r="AC154" s="58">
        <f>SUM(AB154)*3*H154/5</f>
        <v>0</v>
      </c>
      <c r="AD154" s="97"/>
      <c r="AE154" s="99">
        <f>SUM(AD154*H154*(30+4))</f>
        <v>0</v>
      </c>
      <c r="AF154" s="97"/>
      <c r="AG154" s="58">
        <f>SUM(AF154*H154*3)</f>
        <v>0</v>
      </c>
      <c r="AH154" s="97"/>
      <c r="AI154" s="58">
        <f>SUM(AH154*H154/3)</f>
        <v>0</v>
      </c>
      <c r="AJ154" s="97"/>
      <c r="AK154" s="58">
        <f>SUM(AJ154*H154*2/3)</f>
        <v>0</v>
      </c>
      <c r="AL154" s="97"/>
      <c r="AM154" s="58">
        <f>SUM(AL154*H154)*2</f>
        <v>0</v>
      </c>
      <c r="AN154" s="97"/>
      <c r="AO154" s="58">
        <f>SUM(AN154*J154)</f>
        <v>0</v>
      </c>
      <c r="AP154" s="97"/>
      <c r="AQ154" s="58">
        <f>SUM(AP154*H154*2)</f>
        <v>0</v>
      </c>
      <c r="AR154" s="97">
        <v>1</v>
      </c>
      <c r="AS154" s="58">
        <f>AR154*J154*6</f>
        <v>18</v>
      </c>
      <c r="AT154" s="97"/>
      <c r="AU154" s="58">
        <f>AT154*H154/3</f>
        <v>0</v>
      </c>
      <c r="AV154" s="97"/>
      <c r="AW154" s="58">
        <f>SUM(J154*AV154*6)</f>
        <v>0</v>
      </c>
      <c r="AX154" s="97"/>
      <c r="AY154" s="58">
        <f>SUM(J154*AX154*8)</f>
        <v>0</v>
      </c>
      <c r="AZ154" s="97"/>
      <c r="BA154" s="58">
        <f>SUM(AZ154*K154*5*6)</f>
        <v>0</v>
      </c>
      <c r="BB154" s="97"/>
      <c r="BC154" s="58">
        <f>SUM(BB154*K154*4*6)</f>
        <v>0</v>
      </c>
      <c r="BD154" s="97"/>
      <c r="BE154" s="58"/>
      <c r="BF154" s="58"/>
      <c r="BG154" s="58">
        <f t="shared" si="1094"/>
        <v>104</v>
      </c>
      <c r="BH154" s="58">
        <f t="shared" si="1095"/>
        <v>98</v>
      </c>
      <c r="BI154" s="39"/>
      <c r="BJ154" s="70"/>
      <c r="BK154" s="39"/>
      <c r="BL154" s="39"/>
      <c r="BM154" s="113"/>
      <c r="BN154" s="47" t="s">
        <v>175</v>
      </c>
      <c r="BO154" s="48" t="s">
        <v>95</v>
      </c>
      <c r="BP154" s="57" t="s">
        <v>92</v>
      </c>
      <c r="BQ154" s="48" t="s">
        <v>93</v>
      </c>
      <c r="BR154" s="48" t="s">
        <v>181</v>
      </c>
      <c r="BS154" s="48" t="s">
        <v>111</v>
      </c>
      <c r="BT154" s="48">
        <v>54</v>
      </c>
      <c r="BU154" s="48">
        <v>1</v>
      </c>
      <c r="BV154" s="48">
        <v>2</v>
      </c>
      <c r="BW154" s="48">
        <f>SUM(BV154)*2</f>
        <v>4</v>
      </c>
      <c r="BX154" s="65">
        <v>2</v>
      </c>
      <c r="BY154" s="50">
        <f t="shared" si="1096"/>
        <v>2</v>
      </c>
      <c r="BZ154" s="51">
        <v>2</v>
      </c>
      <c r="CA154" s="56">
        <f t="shared" si="1097"/>
        <v>2</v>
      </c>
      <c r="CB154" s="55"/>
      <c r="CC154" s="56">
        <f>BV154*CB154</f>
        <v>0</v>
      </c>
      <c r="CD154" s="55"/>
      <c r="CE154" s="56">
        <f>SUM(CD154)*BV154</f>
        <v>0</v>
      </c>
      <c r="CF154" s="55"/>
      <c r="CG154" s="56">
        <f>SUM(CF154)*BW154</f>
        <v>0</v>
      </c>
      <c r="CH154" s="55"/>
      <c r="CI154" s="56">
        <f t="shared" si="1101"/>
        <v>0</v>
      </c>
      <c r="CJ154" s="56">
        <f t="shared" si="1102"/>
        <v>0</v>
      </c>
      <c r="CK154" s="56">
        <f>SUM(BX154*15/100*BV154)</f>
        <v>0.6</v>
      </c>
      <c r="CL154" s="55"/>
      <c r="CM154" s="56"/>
      <c r="CN154" s="55"/>
      <c r="CO154" s="56">
        <f>SUM(CN154)*3*BT154/5</f>
        <v>0</v>
      </c>
      <c r="CP154" s="55"/>
      <c r="CQ154" s="63">
        <f t="shared" si="1104"/>
        <v>0</v>
      </c>
      <c r="CR154" s="55"/>
      <c r="CS154" s="56">
        <f t="shared" si="1105"/>
        <v>0</v>
      </c>
      <c r="CT154" s="55"/>
      <c r="CU154" s="56">
        <f t="shared" si="1106"/>
        <v>0</v>
      </c>
      <c r="CV154" s="55"/>
      <c r="CW154" s="56">
        <f t="shared" si="1107"/>
        <v>0</v>
      </c>
      <c r="CX154" s="55"/>
      <c r="CY154" s="56">
        <f>SUM(CX154*BT154)</f>
        <v>0</v>
      </c>
      <c r="CZ154" s="55"/>
      <c r="DA154" s="56">
        <f t="shared" si="1108"/>
        <v>0</v>
      </c>
      <c r="DB154" s="55"/>
      <c r="DC154" s="56">
        <f t="shared" si="1109"/>
        <v>0</v>
      </c>
      <c r="DD154" s="55"/>
      <c r="DE154" s="56">
        <f>SUM(DD154*BT154/3)</f>
        <v>0</v>
      </c>
      <c r="DF154" s="55"/>
      <c r="DG154" s="56">
        <f t="shared" si="1110"/>
        <v>0</v>
      </c>
      <c r="DH154" s="55"/>
      <c r="DI154" s="56">
        <f>SUM(BV154*DH154*6)</f>
        <v>0</v>
      </c>
      <c r="DJ154" s="55"/>
      <c r="DK154" s="56">
        <f>SUM(BV154*DJ154*8)</f>
        <v>0</v>
      </c>
      <c r="DL154" s="55"/>
      <c r="DM154" s="56">
        <f t="shared" si="1111"/>
        <v>0</v>
      </c>
      <c r="DN154" s="55"/>
      <c r="DO154" s="56">
        <f t="shared" si="1112"/>
        <v>0</v>
      </c>
      <c r="DP154" s="55"/>
      <c r="DQ154" s="56"/>
      <c r="DR154" s="56"/>
      <c r="DS154" s="84">
        <f t="shared" si="1113"/>
        <v>2.6</v>
      </c>
      <c r="DT154" s="84">
        <f t="shared" si="1114"/>
        <v>2</v>
      </c>
      <c r="DU154" s="39"/>
      <c r="DV154" s="70"/>
      <c r="DW154" s="39"/>
      <c r="DX154" s="39"/>
      <c r="DY154" s="113"/>
      <c r="DZ154" s="56"/>
      <c r="EA154" s="64"/>
      <c r="EB154" s="64"/>
      <c r="EC154" s="64"/>
      <c r="ED154" s="59"/>
      <c r="EE154" s="60"/>
      <c r="EF154" s="60"/>
      <c r="EG154" s="60"/>
      <c r="EH154" s="60"/>
      <c r="EI154" s="60"/>
      <c r="EJ154" s="52">
        <f t="shared" si="1115"/>
        <v>42</v>
      </c>
      <c r="EK154" s="62">
        <f t="shared" si="1116"/>
        <v>42</v>
      </c>
      <c r="EL154" s="51">
        <f t="shared" si="1117"/>
        <v>22</v>
      </c>
      <c r="EM154" s="56">
        <f t="shared" si="1118"/>
        <v>22</v>
      </c>
      <c r="EN154" s="55">
        <f t="shared" si="1119"/>
        <v>20</v>
      </c>
      <c r="EO154" s="56">
        <f t="shared" si="1120"/>
        <v>60</v>
      </c>
      <c r="EP154" s="55">
        <f t="shared" si="1121"/>
        <v>0</v>
      </c>
      <c r="EQ154" s="56">
        <f t="shared" si="1122"/>
        <v>0</v>
      </c>
      <c r="ER154" s="55">
        <f t="shared" si="1123"/>
        <v>0</v>
      </c>
      <c r="ES154" s="56">
        <f t="shared" si="1124"/>
        <v>0</v>
      </c>
      <c r="ET154" s="55">
        <f t="shared" si="1125"/>
        <v>0</v>
      </c>
      <c r="EU154" s="56">
        <f t="shared" si="1126"/>
        <v>0</v>
      </c>
      <c r="EV154" s="56">
        <f t="shared" si="1127"/>
        <v>0</v>
      </c>
      <c r="EW154" s="56">
        <f t="shared" si="1128"/>
        <v>6.6</v>
      </c>
      <c r="EX154" s="55">
        <f t="shared" si="1129"/>
        <v>0</v>
      </c>
      <c r="EY154" s="56">
        <f t="shared" si="1130"/>
        <v>0</v>
      </c>
      <c r="EZ154" s="55">
        <f t="shared" si="1131"/>
        <v>0</v>
      </c>
      <c r="FA154" s="56">
        <f t="shared" si="1132"/>
        <v>0</v>
      </c>
      <c r="FB154" s="55">
        <f t="shared" si="1133"/>
        <v>0</v>
      </c>
      <c r="FC154" s="63">
        <f t="shared" si="1134"/>
        <v>0</v>
      </c>
      <c r="FD154" s="55">
        <f t="shared" si="1135"/>
        <v>0</v>
      </c>
      <c r="FE154" s="56">
        <f t="shared" si="1136"/>
        <v>0</v>
      </c>
      <c r="FF154" s="55">
        <f t="shared" si="1137"/>
        <v>0</v>
      </c>
      <c r="FG154" s="56">
        <f t="shared" si="1138"/>
        <v>0</v>
      </c>
      <c r="FH154" s="55">
        <f t="shared" si="1139"/>
        <v>0</v>
      </c>
      <c r="FI154" s="56">
        <f t="shared" si="1140"/>
        <v>0</v>
      </c>
      <c r="FJ154" s="55">
        <f t="shared" si="1141"/>
        <v>0</v>
      </c>
      <c r="FK154" s="56">
        <f t="shared" si="1142"/>
        <v>0</v>
      </c>
      <c r="FL154" s="55">
        <f t="shared" si="1143"/>
        <v>0</v>
      </c>
      <c r="FM154" s="56">
        <f t="shared" si="1144"/>
        <v>0</v>
      </c>
      <c r="FN154" s="55">
        <f t="shared" si="1145"/>
        <v>0</v>
      </c>
      <c r="FO154" s="56">
        <f t="shared" si="1146"/>
        <v>0</v>
      </c>
      <c r="FP154" s="55">
        <f t="shared" si="1147"/>
        <v>1</v>
      </c>
      <c r="FQ154" s="56">
        <f t="shared" si="1148"/>
        <v>18</v>
      </c>
      <c r="FR154" s="55"/>
      <c r="FS154" s="56">
        <f t="shared" si="1148"/>
        <v>0</v>
      </c>
      <c r="FT154" s="55">
        <f t="shared" si="1149"/>
        <v>0</v>
      </c>
      <c r="FU154" s="56">
        <f t="shared" si="1150"/>
        <v>0</v>
      </c>
      <c r="FV154" s="55">
        <f t="shared" si="1151"/>
        <v>0</v>
      </c>
      <c r="FW154" s="56">
        <f t="shared" si="1152"/>
        <v>0</v>
      </c>
      <c r="FX154" s="55">
        <f t="shared" si="1153"/>
        <v>0</v>
      </c>
      <c r="FY154" s="56">
        <f t="shared" si="1154"/>
        <v>0</v>
      </c>
      <c r="FZ154" s="55">
        <f t="shared" si="1155"/>
        <v>0</v>
      </c>
      <c r="GA154" s="56">
        <f t="shared" si="1156"/>
        <v>0</v>
      </c>
      <c r="GB154" s="55">
        <f t="shared" si="1157"/>
        <v>0</v>
      </c>
      <c r="GC154" s="56">
        <f t="shared" si="1158"/>
        <v>0</v>
      </c>
      <c r="GD154" s="56">
        <f t="shared" si="1159"/>
        <v>0</v>
      </c>
      <c r="GE154" s="84">
        <f t="shared" si="1160"/>
        <v>106.6</v>
      </c>
      <c r="GF154" s="84">
        <f t="shared" si="1161"/>
        <v>100</v>
      </c>
      <c r="GG154" s="39"/>
      <c r="GH154" s="70"/>
      <c r="GI154" s="39"/>
      <c r="GJ154" s="39"/>
      <c r="GL154" s="8"/>
      <c r="GM154" s="8"/>
      <c r="GN154" s="1"/>
      <c r="GO154" s="9"/>
      <c r="GP154" s="23"/>
      <c r="GQ154" s="4"/>
      <c r="GR154" s="34"/>
    </row>
    <row r="155" spans="1:200" ht="24.95" hidden="1" customHeight="1" x14ac:dyDescent="0.3">
      <c r="A155" s="113"/>
      <c r="B155" s="47" t="s">
        <v>175</v>
      </c>
      <c r="C155" s="57" t="s">
        <v>91</v>
      </c>
      <c r="D155" s="57" t="s">
        <v>80</v>
      </c>
      <c r="E155" s="57" t="s">
        <v>105</v>
      </c>
      <c r="F155" s="48" t="s">
        <v>160</v>
      </c>
      <c r="G155" s="48">
        <v>3</v>
      </c>
      <c r="H155" s="48">
        <v>55</v>
      </c>
      <c r="I155" s="48">
        <v>1</v>
      </c>
      <c r="J155" s="48">
        <v>2</v>
      </c>
      <c r="K155" s="48">
        <f>SUM(J155)*2</f>
        <v>4</v>
      </c>
      <c r="L155" s="48">
        <v>40</v>
      </c>
      <c r="M155" s="93">
        <f t="shared" ref="M155" si="1162">SUM(N155+P155+R155+T155+V155)</f>
        <v>40</v>
      </c>
      <c r="N155" s="94">
        <v>20</v>
      </c>
      <c r="O155" s="58">
        <f t="shared" ref="O155" si="1163">SUM(N155)*I155</f>
        <v>20</v>
      </c>
      <c r="P155" s="97">
        <v>20</v>
      </c>
      <c r="Q155" s="58">
        <f t="shared" ref="Q155" si="1164">J155*P155</f>
        <v>40</v>
      </c>
      <c r="R155" s="97"/>
      <c r="S155" s="58">
        <f t="shared" ref="S155" si="1165">SUM(R155)*J155</f>
        <v>0</v>
      </c>
      <c r="T155" s="97"/>
      <c r="U155" s="58">
        <f t="shared" ref="U155" si="1166">SUM(T155)*K155</f>
        <v>0</v>
      </c>
      <c r="V155" s="97"/>
      <c r="W155" s="58">
        <f t="shared" ref="W155" si="1167">SUM(V155)*J155*5</f>
        <v>0</v>
      </c>
      <c r="X155" s="58">
        <f t="shared" ref="X155" si="1168">SUM(J155*AX155*2+K155*AZ155*2)</f>
        <v>0</v>
      </c>
      <c r="Y155" s="58">
        <f t="shared" ref="Y155" si="1169">SUM(L155*5/100*J155)</f>
        <v>4</v>
      </c>
      <c r="Z155" s="97"/>
      <c r="AA155" s="58"/>
      <c r="AB155" s="97"/>
      <c r="AC155" s="58">
        <f t="shared" ref="AC155" si="1170">SUM(AB155)*3*H155/5</f>
        <v>0</v>
      </c>
      <c r="AD155" s="97"/>
      <c r="AE155" s="99">
        <f t="shared" ref="AE155" si="1171">SUM(AD155*H155*(30+4))</f>
        <v>0</v>
      </c>
      <c r="AF155" s="97"/>
      <c r="AG155" s="58">
        <f t="shared" ref="AG155" si="1172">SUM(AF155*H155*3)</f>
        <v>0</v>
      </c>
      <c r="AH155" s="97"/>
      <c r="AI155" s="58">
        <f t="shared" ref="AI155" si="1173">SUM(AH155*H155/3)</f>
        <v>0</v>
      </c>
      <c r="AJ155" s="97"/>
      <c r="AK155" s="58">
        <f t="shared" ref="AK155" si="1174">SUM(AJ155*H155*2/3)</f>
        <v>0</v>
      </c>
      <c r="AL155" s="97"/>
      <c r="AM155" s="58">
        <f t="shared" ref="AM155" si="1175">SUM(AL155*H155)*2</f>
        <v>0</v>
      </c>
      <c r="AN155" s="97"/>
      <c r="AO155" s="58">
        <f t="shared" ref="AO155" si="1176">SUM(AN155*J155)</f>
        <v>0</v>
      </c>
      <c r="AP155" s="97"/>
      <c r="AQ155" s="58">
        <f t="shared" ref="AQ155" si="1177">SUM(AP155*H155*2)</f>
        <v>0</v>
      </c>
      <c r="AR155" s="97">
        <v>1</v>
      </c>
      <c r="AS155" s="58">
        <f>AR155*J155*6</f>
        <v>12</v>
      </c>
      <c r="AT155" s="97"/>
      <c r="AU155" s="58">
        <f t="shared" ref="AU155" si="1178">AT155*H155/3</f>
        <v>0</v>
      </c>
      <c r="AV155" s="97"/>
      <c r="AW155" s="58">
        <f t="shared" ref="AW155" si="1179">SUM(J155*AV155*6)</f>
        <v>0</v>
      </c>
      <c r="AX155" s="97"/>
      <c r="AY155" s="58">
        <f t="shared" ref="AY155" si="1180">SUM(J155*AX155*8)</f>
        <v>0</v>
      </c>
      <c r="AZ155" s="97"/>
      <c r="BA155" s="58">
        <f t="shared" ref="BA155" si="1181">SUM(AZ155*K155*5*6)</f>
        <v>0</v>
      </c>
      <c r="BB155" s="97"/>
      <c r="BC155" s="58">
        <f t="shared" ref="BC155" si="1182">SUM(BB155*K155*4*6)</f>
        <v>0</v>
      </c>
      <c r="BD155" s="97"/>
      <c r="BE155" s="58"/>
      <c r="BF155" s="58"/>
      <c r="BG155" s="58">
        <f t="shared" si="1094"/>
        <v>76</v>
      </c>
      <c r="BH155" s="58">
        <f t="shared" si="1095"/>
        <v>72</v>
      </c>
      <c r="BI155" s="39"/>
      <c r="BJ155" s="39"/>
      <c r="BK155" s="39"/>
      <c r="BL155" s="39"/>
      <c r="BM155" s="113"/>
      <c r="BN155" s="47" t="s">
        <v>175</v>
      </c>
      <c r="BO155" s="57" t="s">
        <v>137</v>
      </c>
      <c r="BP155" s="57" t="s">
        <v>92</v>
      </c>
      <c r="BQ155" s="48" t="s">
        <v>93</v>
      </c>
      <c r="BR155" s="48" t="s">
        <v>142</v>
      </c>
      <c r="BS155" s="48" t="s">
        <v>111</v>
      </c>
      <c r="BT155" s="48">
        <v>45</v>
      </c>
      <c r="BU155" s="48">
        <v>1</v>
      </c>
      <c r="BV155" s="48">
        <v>2</v>
      </c>
      <c r="BW155" s="48">
        <f>SUM(BV155)*2</f>
        <v>4</v>
      </c>
      <c r="BX155" s="65">
        <v>2</v>
      </c>
      <c r="BY155" s="50">
        <f t="shared" si="1096"/>
        <v>2</v>
      </c>
      <c r="BZ155" s="51">
        <v>2</v>
      </c>
      <c r="CA155" s="56">
        <f t="shared" si="1097"/>
        <v>2</v>
      </c>
      <c r="CB155" s="55"/>
      <c r="CC155" s="56">
        <f>BV155*CB155</f>
        <v>0</v>
      </c>
      <c r="CD155" s="55"/>
      <c r="CE155" s="56">
        <f>SUM(CD155)*BV155</f>
        <v>0</v>
      </c>
      <c r="CF155" s="55"/>
      <c r="CG155" s="56">
        <f>SUM(CF155)*BW155</f>
        <v>0</v>
      </c>
      <c r="CH155" s="55"/>
      <c r="CI155" s="56">
        <f t="shared" si="1101"/>
        <v>0</v>
      </c>
      <c r="CJ155" s="56">
        <f t="shared" si="1102"/>
        <v>0</v>
      </c>
      <c r="CK155" s="56">
        <f>SUM(BX155*15/100*BV155)</f>
        <v>0.6</v>
      </c>
      <c r="CL155" s="55"/>
      <c r="CM155" s="56"/>
      <c r="CN155" s="55"/>
      <c r="CO155" s="56">
        <f>SUM(CN155)*3*BT155/5</f>
        <v>0</v>
      </c>
      <c r="CP155" s="55"/>
      <c r="CQ155" s="63">
        <f t="shared" si="1104"/>
        <v>0</v>
      </c>
      <c r="CR155" s="55"/>
      <c r="CS155" s="56">
        <f t="shared" si="1105"/>
        <v>0</v>
      </c>
      <c r="CT155" s="55"/>
      <c r="CU155" s="56">
        <f t="shared" si="1106"/>
        <v>0</v>
      </c>
      <c r="CV155" s="55"/>
      <c r="CW155" s="56">
        <f t="shared" si="1107"/>
        <v>0</v>
      </c>
      <c r="CX155" s="55"/>
      <c r="CY155" s="56">
        <f>SUM(CX155*BT155)</f>
        <v>0</v>
      </c>
      <c r="CZ155" s="55"/>
      <c r="DA155" s="56">
        <f t="shared" si="1108"/>
        <v>0</v>
      </c>
      <c r="DB155" s="55"/>
      <c r="DC155" s="56">
        <f t="shared" si="1109"/>
        <v>0</v>
      </c>
      <c r="DD155" s="55"/>
      <c r="DE155" s="56">
        <f>SUM(DD155*BT155/3)</f>
        <v>0</v>
      </c>
      <c r="DF155" s="55"/>
      <c r="DG155" s="56">
        <f t="shared" si="1110"/>
        <v>0</v>
      </c>
      <c r="DH155" s="55"/>
      <c r="DI155" s="56">
        <f>SUM(BV155*DH155*6)</f>
        <v>0</v>
      </c>
      <c r="DJ155" s="55"/>
      <c r="DK155" s="56">
        <f>DJ155*BT155/3</f>
        <v>0</v>
      </c>
      <c r="DL155" s="55"/>
      <c r="DM155" s="56">
        <f t="shared" si="1111"/>
        <v>0</v>
      </c>
      <c r="DN155" s="55"/>
      <c r="DO155" s="56">
        <f t="shared" si="1112"/>
        <v>0</v>
      </c>
      <c r="DP155" s="55"/>
      <c r="DQ155" s="56"/>
      <c r="DR155" s="56"/>
      <c r="DS155" s="84">
        <f t="shared" si="1113"/>
        <v>2.6</v>
      </c>
      <c r="DT155" s="84">
        <f t="shared" si="1114"/>
        <v>2</v>
      </c>
      <c r="DU155" s="39"/>
      <c r="DV155" s="39"/>
      <c r="DW155" s="39"/>
      <c r="DX155" s="39"/>
      <c r="DY155" s="113"/>
      <c r="DZ155" s="56"/>
      <c r="EA155" s="58"/>
      <c r="EB155" s="58"/>
      <c r="EC155" s="58"/>
      <c r="ED155" s="59"/>
      <c r="EE155" s="59"/>
      <c r="EF155" s="59"/>
      <c r="EG155" s="59"/>
      <c r="EH155" s="59"/>
      <c r="EI155" s="59"/>
      <c r="EJ155" s="52">
        <f t="shared" si="1115"/>
        <v>42</v>
      </c>
      <c r="EK155" s="62">
        <f t="shared" si="1116"/>
        <v>42</v>
      </c>
      <c r="EL155" s="51">
        <f t="shared" si="1117"/>
        <v>22</v>
      </c>
      <c r="EM155" s="56">
        <f t="shared" si="1118"/>
        <v>22</v>
      </c>
      <c r="EN155" s="55">
        <f t="shared" si="1119"/>
        <v>20</v>
      </c>
      <c r="EO155" s="56">
        <f t="shared" si="1120"/>
        <v>40</v>
      </c>
      <c r="EP155" s="55">
        <f t="shared" si="1121"/>
        <v>0</v>
      </c>
      <c r="EQ155" s="56">
        <f t="shared" si="1122"/>
        <v>0</v>
      </c>
      <c r="ER155" s="55">
        <f t="shared" si="1123"/>
        <v>0</v>
      </c>
      <c r="ES155" s="56">
        <f t="shared" si="1124"/>
        <v>0</v>
      </c>
      <c r="ET155" s="55">
        <f t="shared" si="1125"/>
        <v>0</v>
      </c>
      <c r="EU155" s="56">
        <f t="shared" si="1126"/>
        <v>0</v>
      </c>
      <c r="EV155" s="56">
        <f t="shared" si="1127"/>
        <v>0</v>
      </c>
      <c r="EW155" s="56">
        <f t="shared" si="1128"/>
        <v>4.5999999999999996</v>
      </c>
      <c r="EX155" s="55">
        <f t="shared" si="1129"/>
        <v>0</v>
      </c>
      <c r="EY155" s="56">
        <f t="shared" si="1130"/>
        <v>0</v>
      </c>
      <c r="EZ155" s="55">
        <f t="shared" si="1131"/>
        <v>0</v>
      </c>
      <c r="FA155" s="56">
        <f t="shared" si="1132"/>
        <v>0</v>
      </c>
      <c r="FB155" s="55">
        <f t="shared" si="1133"/>
        <v>0</v>
      </c>
      <c r="FC155" s="63">
        <f t="shared" si="1134"/>
        <v>0</v>
      </c>
      <c r="FD155" s="55">
        <f t="shared" si="1135"/>
        <v>0</v>
      </c>
      <c r="FE155" s="56">
        <f t="shared" si="1136"/>
        <v>0</v>
      </c>
      <c r="FF155" s="55">
        <f t="shared" si="1137"/>
        <v>0</v>
      </c>
      <c r="FG155" s="56">
        <f t="shared" si="1138"/>
        <v>0</v>
      </c>
      <c r="FH155" s="55">
        <f t="shared" si="1139"/>
        <v>0</v>
      </c>
      <c r="FI155" s="56">
        <f t="shared" si="1140"/>
        <v>0</v>
      </c>
      <c r="FJ155" s="55">
        <f t="shared" si="1141"/>
        <v>0</v>
      </c>
      <c r="FK155" s="56">
        <f t="shared" si="1142"/>
        <v>0</v>
      </c>
      <c r="FL155" s="55">
        <f t="shared" si="1143"/>
        <v>0</v>
      </c>
      <c r="FM155" s="56">
        <f t="shared" si="1144"/>
        <v>0</v>
      </c>
      <c r="FN155" s="55">
        <f t="shared" si="1145"/>
        <v>0</v>
      </c>
      <c r="FO155" s="56">
        <f t="shared" si="1146"/>
        <v>0</v>
      </c>
      <c r="FP155" s="55">
        <f t="shared" si="1147"/>
        <v>1</v>
      </c>
      <c r="FQ155" s="56">
        <f t="shared" si="1148"/>
        <v>12</v>
      </c>
      <c r="FR155" s="55"/>
      <c r="FS155" s="56">
        <f t="shared" si="1148"/>
        <v>0</v>
      </c>
      <c r="FT155" s="55">
        <f t="shared" si="1149"/>
        <v>0</v>
      </c>
      <c r="FU155" s="56">
        <f t="shared" si="1150"/>
        <v>0</v>
      </c>
      <c r="FV155" s="55">
        <f t="shared" si="1151"/>
        <v>0</v>
      </c>
      <c r="FW155" s="56">
        <f t="shared" si="1152"/>
        <v>0</v>
      </c>
      <c r="FX155" s="55">
        <f t="shared" si="1153"/>
        <v>0</v>
      </c>
      <c r="FY155" s="56">
        <f t="shared" si="1154"/>
        <v>0</v>
      </c>
      <c r="FZ155" s="55">
        <f t="shared" si="1155"/>
        <v>0</v>
      </c>
      <c r="GA155" s="56">
        <f t="shared" si="1156"/>
        <v>0</v>
      </c>
      <c r="GB155" s="55">
        <f t="shared" si="1157"/>
        <v>0</v>
      </c>
      <c r="GC155" s="56">
        <f t="shared" si="1158"/>
        <v>0</v>
      </c>
      <c r="GD155" s="56">
        <f t="shared" si="1159"/>
        <v>0</v>
      </c>
      <c r="GE155" s="84">
        <f t="shared" si="1160"/>
        <v>78.599999999999994</v>
      </c>
      <c r="GF155" s="84">
        <f t="shared" si="1161"/>
        <v>74</v>
      </c>
      <c r="GG155" s="39"/>
      <c r="GH155" s="39"/>
      <c r="GI155" s="39"/>
      <c r="GJ155" s="39"/>
      <c r="GL155" s="8"/>
      <c r="GM155" s="8"/>
      <c r="GN155" s="19"/>
      <c r="GO155" s="9"/>
      <c r="GP155" s="23"/>
      <c r="GQ155" s="4"/>
      <c r="GR155" s="34"/>
    </row>
    <row r="156" spans="1:200" ht="24.95" hidden="1" customHeight="1" x14ac:dyDescent="0.3">
      <c r="A156" s="113"/>
      <c r="B156" s="47" t="s">
        <v>175</v>
      </c>
      <c r="C156" s="48" t="s">
        <v>95</v>
      </c>
      <c r="D156" s="57" t="s">
        <v>92</v>
      </c>
      <c r="E156" s="48" t="s">
        <v>93</v>
      </c>
      <c r="F156" s="48" t="s">
        <v>176</v>
      </c>
      <c r="G156" s="57">
        <v>1</v>
      </c>
      <c r="H156" s="48">
        <v>54</v>
      </c>
      <c r="I156" s="48">
        <v>1</v>
      </c>
      <c r="J156" s="48">
        <v>2</v>
      </c>
      <c r="K156" s="48">
        <f>SUM(J156)*2</f>
        <v>4</v>
      </c>
      <c r="L156" s="48">
        <v>6</v>
      </c>
      <c r="M156" s="93">
        <f>SUM(N156+P156+R156+T156+V156)</f>
        <v>6</v>
      </c>
      <c r="N156" s="94">
        <v>2</v>
      </c>
      <c r="O156" s="58">
        <f>SUM(N156)*I156</f>
        <v>2</v>
      </c>
      <c r="P156" s="97">
        <v>4</v>
      </c>
      <c r="Q156" s="58">
        <f>J156*P156</f>
        <v>8</v>
      </c>
      <c r="R156" s="97"/>
      <c r="S156" s="58">
        <f>SUM(R156)*J156</f>
        <v>0</v>
      </c>
      <c r="T156" s="97"/>
      <c r="U156" s="58">
        <f>SUM(T156)*K156</f>
        <v>0</v>
      </c>
      <c r="V156" s="97"/>
      <c r="W156" s="58">
        <f>SUM(V156)*J156*5</f>
        <v>0</v>
      </c>
      <c r="X156" s="58">
        <f>SUM(J156*AX156*2+K156*AZ156*2)</f>
        <v>0</v>
      </c>
      <c r="Y156" s="58">
        <f>SUM(L156*15/100*J156)</f>
        <v>1.8</v>
      </c>
      <c r="Z156" s="97"/>
      <c r="AA156" s="58"/>
      <c r="AB156" s="97"/>
      <c r="AC156" s="58">
        <f>SUM(AB156)*3*H156/5</f>
        <v>0</v>
      </c>
      <c r="AD156" s="97"/>
      <c r="AE156" s="99">
        <f>SUM(AD156*H156*(30+4))</f>
        <v>0</v>
      </c>
      <c r="AF156" s="97"/>
      <c r="AG156" s="58">
        <f>SUM(AF156*H156*3)</f>
        <v>0</v>
      </c>
      <c r="AH156" s="97"/>
      <c r="AI156" s="58">
        <f>SUM(AH156*H156/3)</f>
        <v>0</v>
      </c>
      <c r="AJ156" s="97"/>
      <c r="AK156" s="58">
        <f>SUM(AJ156*H156*2/3)</f>
        <v>0</v>
      </c>
      <c r="AL156" s="97"/>
      <c r="AM156" s="58">
        <f>SUM(AL156*H156)</f>
        <v>0</v>
      </c>
      <c r="AN156" s="97"/>
      <c r="AO156" s="58">
        <f>SUM(AN156*J156)</f>
        <v>0</v>
      </c>
      <c r="AP156" s="97"/>
      <c r="AQ156" s="58">
        <f>SUM(AP156*H156*2)</f>
        <v>0</v>
      </c>
      <c r="AR156" s="97">
        <v>1</v>
      </c>
      <c r="AS156" s="58">
        <f>AR156*J156*6</f>
        <v>12</v>
      </c>
      <c r="AT156" s="97"/>
      <c r="AU156" s="58">
        <f>AT156*H156/3</f>
        <v>0</v>
      </c>
      <c r="AV156" s="97"/>
      <c r="AW156" s="58">
        <f>AV156*H156/3</f>
        <v>0</v>
      </c>
      <c r="AX156" s="97"/>
      <c r="AY156" s="58">
        <f>SUM(J156*AX156*8)</f>
        <v>0</v>
      </c>
      <c r="AZ156" s="97"/>
      <c r="BA156" s="58">
        <f>SUM(AZ156*K156*5*6)</f>
        <v>0</v>
      </c>
      <c r="BB156" s="97"/>
      <c r="BC156" s="58">
        <f>SUM(BB156*K156*4*6)</f>
        <v>0</v>
      </c>
      <c r="BD156" s="97"/>
      <c r="BE156" s="58"/>
      <c r="BF156" s="58"/>
      <c r="BG156" s="58">
        <f t="shared" si="1094"/>
        <v>23.8</v>
      </c>
      <c r="BH156" s="58">
        <f t="shared" si="1095"/>
        <v>22</v>
      </c>
      <c r="BI156" s="39"/>
      <c r="BJ156" s="39"/>
      <c r="BK156" s="39"/>
      <c r="BL156" s="39"/>
      <c r="BM156" s="113"/>
      <c r="BN156" s="47" t="s">
        <v>175</v>
      </c>
      <c r="BO156" s="57" t="s">
        <v>137</v>
      </c>
      <c r="BP156" s="57" t="s">
        <v>92</v>
      </c>
      <c r="BQ156" s="48" t="s">
        <v>93</v>
      </c>
      <c r="BR156" s="48" t="s">
        <v>182</v>
      </c>
      <c r="BS156" s="57">
        <v>4</v>
      </c>
      <c r="BT156" s="57">
        <v>39</v>
      </c>
      <c r="BU156" s="57">
        <v>1</v>
      </c>
      <c r="BV156" s="57">
        <v>2</v>
      </c>
      <c r="BW156" s="57">
        <f>SUM(BV156)*2</f>
        <v>4</v>
      </c>
      <c r="BX156" s="65">
        <v>4</v>
      </c>
      <c r="BY156" s="50">
        <f t="shared" si="1096"/>
        <v>4</v>
      </c>
      <c r="BZ156" s="51"/>
      <c r="CA156" s="56">
        <f t="shared" si="1097"/>
        <v>0</v>
      </c>
      <c r="CB156" s="55">
        <v>4</v>
      </c>
      <c r="CC156" s="56">
        <f>BV156*CB156</f>
        <v>8</v>
      </c>
      <c r="CD156" s="55"/>
      <c r="CE156" s="56">
        <f>SUM(CD156)*BV156</f>
        <v>0</v>
      </c>
      <c r="CF156" s="55"/>
      <c r="CG156" s="56">
        <f>SUM(CF156)*BW156</f>
        <v>0</v>
      </c>
      <c r="CH156" s="55"/>
      <c r="CI156" s="56">
        <f t="shared" si="1101"/>
        <v>0</v>
      </c>
      <c r="CJ156" s="56">
        <f t="shared" si="1102"/>
        <v>0</v>
      </c>
      <c r="CK156" s="56">
        <f>SUM(BX156*15/100*BV156)</f>
        <v>1.2</v>
      </c>
      <c r="CL156" s="55"/>
      <c r="CM156" s="56"/>
      <c r="CN156" s="55"/>
      <c r="CO156" s="56">
        <f t="shared" ref="CO156" si="1183">SUM(CN156)*3*BT156/5</f>
        <v>0</v>
      </c>
      <c r="CP156" s="55"/>
      <c r="CQ156" s="63">
        <f t="shared" si="1104"/>
        <v>0</v>
      </c>
      <c r="CR156" s="55"/>
      <c r="CS156" s="56">
        <f t="shared" si="1105"/>
        <v>0</v>
      </c>
      <c r="CT156" s="55"/>
      <c r="CU156" s="56">
        <f t="shared" si="1106"/>
        <v>0</v>
      </c>
      <c r="CV156" s="55"/>
      <c r="CW156" s="56">
        <f t="shared" si="1107"/>
        <v>0</v>
      </c>
      <c r="CX156" s="55"/>
      <c r="CY156" s="56">
        <f>SUM(CX156*BT156)</f>
        <v>0</v>
      </c>
      <c r="CZ156" s="55"/>
      <c r="DA156" s="56">
        <f t="shared" si="1108"/>
        <v>0</v>
      </c>
      <c r="DB156" s="55"/>
      <c r="DC156" s="56">
        <f t="shared" si="1109"/>
        <v>0</v>
      </c>
      <c r="DD156" s="55">
        <v>1</v>
      </c>
      <c r="DE156" s="56">
        <f>DD156*BV156*6</f>
        <v>12</v>
      </c>
      <c r="DF156" s="55"/>
      <c r="DG156" s="56">
        <f t="shared" si="1110"/>
        <v>0</v>
      </c>
      <c r="DH156" s="55"/>
      <c r="DI156" s="56">
        <f t="shared" ref="DI156" si="1184">SUM(BV156*DH156*6)</f>
        <v>0</v>
      </c>
      <c r="DJ156" s="55"/>
      <c r="DK156" s="56">
        <f>DJ156*BT156/3</f>
        <v>0</v>
      </c>
      <c r="DL156" s="55"/>
      <c r="DM156" s="56">
        <f t="shared" si="1111"/>
        <v>0</v>
      </c>
      <c r="DN156" s="55"/>
      <c r="DO156" s="56">
        <f t="shared" si="1112"/>
        <v>0</v>
      </c>
      <c r="DP156" s="55"/>
      <c r="DQ156" s="56"/>
      <c r="DR156" s="56"/>
      <c r="DS156" s="84">
        <f t="shared" si="1113"/>
        <v>21.2</v>
      </c>
      <c r="DT156" s="84">
        <f t="shared" si="1114"/>
        <v>20</v>
      </c>
      <c r="DU156" s="39"/>
      <c r="DV156" s="39"/>
      <c r="DW156" s="39"/>
      <c r="DX156" s="39"/>
      <c r="DY156" s="113"/>
      <c r="DZ156" s="56"/>
      <c r="EA156" s="58"/>
      <c r="EB156" s="58"/>
      <c r="EC156" s="58"/>
      <c r="ED156" s="58"/>
      <c r="EE156" s="59"/>
      <c r="EF156" s="59"/>
      <c r="EG156" s="59"/>
      <c r="EH156" s="59"/>
      <c r="EI156" s="59"/>
      <c r="EJ156" s="52">
        <f t="shared" si="1115"/>
        <v>10</v>
      </c>
      <c r="EK156" s="62">
        <f t="shared" si="1116"/>
        <v>10</v>
      </c>
      <c r="EL156" s="51">
        <f t="shared" si="1117"/>
        <v>2</v>
      </c>
      <c r="EM156" s="56">
        <f t="shared" si="1118"/>
        <v>2</v>
      </c>
      <c r="EN156" s="55">
        <f t="shared" si="1119"/>
        <v>8</v>
      </c>
      <c r="EO156" s="56">
        <f t="shared" si="1120"/>
        <v>16</v>
      </c>
      <c r="EP156" s="55">
        <f t="shared" si="1121"/>
        <v>0</v>
      </c>
      <c r="EQ156" s="56">
        <f t="shared" si="1122"/>
        <v>0</v>
      </c>
      <c r="ER156" s="55">
        <f t="shared" si="1123"/>
        <v>0</v>
      </c>
      <c r="ES156" s="56">
        <f t="shared" si="1124"/>
        <v>0</v>
      </c>
      <c r="ET156" s="55">
        <f t="shared" si="1125"/>
        <v>0</v>
      </c>
      <c r="EU156" s="56">
        <f t="shared" si="1126"/>
        <v>0</v>
      </c>
      <c r="EV156" s="56">
        <f t="shared" si="1127"/>
        <v>0</v>
      </c>
      <c r="EW156" s="56">
        <f t="shared" si="1128"/>
        <v>3</v>
      </c>
      <c r="EX156" s="55">
        <f t="shared" si="1129"/>
        <v>0</v>
      </c>
      <c r="EY156" s="56">
        <f t="shared" si="1130"/>
        <v>0</v>
      </c>
      <c r="EZ156" s="55">
        <f t="shared" si="1131"/>
        <v>0</v>
      </c>
      <c r="FA156" s="56">
        <f t="shared" si="1132"/>
        <v>0</v>
      </c>
      <c r="FB156" s="55">
        <f t="shared" si="1133"/>
        <v>0</v>
      </c>
      <c r="FC156" s="63">
        <f t="shared" si="1134"/>
        <v>0</v>
      </c>
      <c r="FD156" s="55">
        <f t="shared" si="1135"/>
        <v>0</v>
      </c>
      <c r="FE156" s="56">
        <f t="shared" si="1136"/>
        <v>0</v>
      </c>
      <c r="FF156" s="55">
        <f t="shared" si="1137"/>
        <v>0</v>
      </c>
      <c r="FG156" s="56">
        <f t="shared" si="1138"/>
        <v>0</v>
      </c>
      <c r="FH156" s="55">
        <f t="shared" si="1139"/>
        <v>0</v>
      </c>
      <c r="FI156" s="56">
        <f t="shared" si="1140"/>
        <v>0</v>
      </c>
      <c r="FJ156" s="55">
        <f t="shared" si="1141"/>
        <v>0</v>
      </c>
      <c r="FK156" s="56">
        <f t="shared" si="1142"/>
        <v>0</v>
      </c>
      <c r="FL156" s="55">
        <f t="shared" si="1143"/>
        <v>0</v>
      </c>
      <c r="FM156" s="56">
        <f t="shared" si="1144"/>
        <v>0</v>
      </c>
      <c r="FN156" s="55">
        <f t="shared" si="1145"/>
        <v>0</v>
      </c>
      <c r="FO156" s="56">
        <f t="shared" si="1146"/>
        <v>0</v>
      </c>
      <c r="FP156" s="55">
        <f t="shared" si="1147"/>
        <v>2</v>
      </c>
      <c r="FQ156" s="56">
        <f t="shared" si="1148"/>
        <v>24</v>
      </c>
      <c r="FR156" s="55"/>
      <c r="FS156" s="56">
        <f t="shared" si="1148"/>
        <v>0</v>
      </c>
      <c r="FT156" s="55">
        <f t="shared" si="1149"/>
        <v>0</v>
      </c>
      <c r="FU156" s="56">
        <f t="shared" si="1150"/>
        <v>0</v>
      </c>
      <c r="FV156" s="55">
        <f t="shared" si="1151"/>
        <v>0</v>
      </c>
      <c r="FW156" s="56">
        <f t="shared" si="1152"/>
        <v>0</v>
      </c>
      <c r="FX156" s="55">
        <f t="shared" si="1153"/>
        <v>0</v>
      </c>
      <c r="FY156" s="56">
        <f t="shared" si="1154"/>
        <v>0</v>
      </c>
      <c r="FZ156" s="55">
        <f t="shared" si="1155"/>
        <v>0</v>
      </c>
      <c r="GA156" s="56">
        <f t="shared" si="1156"/>
        <v>0</v>
      </c>
      <c r="GB156" s="55">
        <f t="shared" si="1157"/>
        <v>0</v>
      </c>
      <c r="GC156" s="56">
        <f t="shared" si="1158"/>
        <v>0</v>
      </c>
      <c r="GD156" s="56">
        <f t="shared" si="1159"/>
        <v>0</v>
      </c>
      <c r="GE156" s="84">
        <f t="shared" si="1160"/>
        <v>45</v>
      </c>
      <c r="GF156" s="84">
        <f t="shared" si="1161"/>
        <v>42</v>
      </c>
      <c r="GG156" s="39"/>
      <c r="GH156" s="39"/>
      <c r="GI156" s="39"/>
      <c r="GJ156" s="39"/>
      <c r="GL156" s="8"/>
      <c r="GM156" s="8"/>
      <c r="GN156" s="1"/>
      <c r="GO156" s="9"/>
      <c r="GP156" s="23"/>
      <c r="GQ156" s="4"/>
      <c r="GR156" s="34"/>
    </row>
    <row r="157" spans="1:200" ht="24.95" hidden="1" customHeight="1" x14ac:dyDescent="0.3">
      <c r="A157" s="113"/>
      <c r="B157" s="47" t="s">
        <v>90</v>
      </c>
      <c r="C157" s="57" t="s">
        <v>95</v>
      </c>
      <c r="D157" s="57" t="s">
        <v>80</v>
      </c>
      <c r="E157" s="48" t="s">
        <v>125</v>
      </c>
      <c r="F157" s="48" t="s">
        <v>177</v>
      </c>
      <c r="G157" s="57">
        <v>3</v>
      </c>
      <c r="H157" s="48">
        <v>59</v>
      </c>
      <c r="I157" s="48"/>
      <c r="J157" s="48"/>
      <c r="K157" s="48">
        <f>SUM(J157)*2</f>
        <v>0</v>
      </c>
      <c r="L157" s="48">
        <v>50</v>
      </c>
      <c r="M157" s="93">
        <f t="shared" ref="M157" si="1185">SUM(N157+P157+R157+T157+V157)</f>
        <v>50</v>
      </c>
      <c r="N157" s="94">
        <v>30</v>
      </c>
      <c r="O157" s="58">
        <f t="shared" ref="O157" si="1186">SUM(N157)*I157</f>
        <v>0</v>
      </c>
      <c r="P157" s="97"/>
      <c r="Q157" s="58">
        <f t="shared" ref="Q157" si="1187">SUM(P157)*J157</f>
        <v>0</v>
      </c>
      <c r="R157" s="97">
        <v>20</v>
      </c>
      <c r="S157" s="58">
        <f t="shared" ref="S157" si="1188">SUM(R157)*J157</f>
        <v>0</v>
      </c>
      <c r="T157" s="97"/>
      <c r="U157" s="58">
        <f t="shared" ref="U157" si="1189">SUM(T157)*K157</f>
        <v>0</v>
      </c>
      <c r="V157" s="97"/>
      <c r="W157" s="58">
        <f t="shared" ref="W157" si="1190">SUM(V157)*J157*5</f>
        <v>0</v>
      </c>
      <c r="X157" s="58">
        <f t="shared" ref="X157" si="1191">SUM(J157*AX157*2+K157*AZ157*2)</f>
        <v>0</v>
      </c>
      <c r="Y157" s="58">
        <f t="shared" ref="Y157" si="1192">SUM(L157*5/100*J157)</f>
        <v>0</v>
      </c>
      <c r="Z157" s="97"/>
      <c r="AA157" s="58"/>
      <c r="AB157" s="97"/>
      <c r="AC157" s="58">
        <f t="shared" ref="AC157" si="1193">SUM(AB157)*3*H157/5</f>
        <v>0</v>
      </c>
      <c r="AD157" s="97"/>
      <c r="AE157" s="99">
        <f t="shared" ref="AE157" si="1194">SUM(AD157*H157*(30+4))</f>
        <v>0</v>
      </c>
      <c r="AF157" s="97"/>
      <c r="AG157" s="58">
        <f t="shared" ref="AG157" si="1195">SUM(AF157*H157*3)</f>
        <v>0</v>
      </c>
      <c r="AH157" s="97"/>
      <c r="AI157" s="58">
        <f t="shared" ref="AI157" si="1196">SUM(AH157*H157/3)</f>
        <v>0</v>
      </c>
      <c r="AJ157" s="97"/>
      <c r="AK157" s="58">
        <f t="shared" ref="AK157" si="1197">SUM(AJ157*H157*2/3)</f>
        <v>0</v>
      </c>
      <c r="AL157" s="97">
        <v>1</v>
      </c>
      <c r="AM157" s="58">
        <f t="shared" ref="AM157" si="1198">SUM(AL157*H157*2)</f>
        <v>118</v>
      </c>
      <c r="AN157" s="97"/>
      <c r="AO157" s="58">
        <f t="shared" ref="AO157" si="1199">SUM(AN157*J157*2)</f>
        <v>0</v>
      </c>
      <c r="AP157" s="97"/>
      <c r="AQ157" s="58">
        <f t="shared" ref="AQ157" si="1200">SUM(AP157*H157*2)</f>
        <v>0</v>
      </c>
      <c r="AR157" s="97"/>
      <c r="AS157" s="58">
        <f t="shared" ref="AS157" si="1201">SUM(J157*AR157*6)</f>
        <v>0</v>
      </c>
      <c r="AT157" s="97"/>
      <c r="AU157" s="58">
        <f t="shared" ref="AU157" si="1202">AT157*H157/3</f>
        <v>0</v>
      </c>
      <c r="AV157" s="97"/>
      <c r="AW157" s="58">
        <f t="shared" ref="AW157" si="1203">SUM(AV157*H157/3)</f>
        <v>0</v>
      </c>
      <c r="AX157" s="97">
        <v>1</v>
      </c>
      <c r="AY157" s="58">
        <f t="shared" ref="AY157" si="1204">SUM(J157*AX157*8)</f>
        <v>0</v>
      </c>
      <c r="AZ157" s="97"/>
      <c r="BA157" s="58">
        <f t="shared" ref="BA157" si="1205">SUM(AZ157*K157*5*6)</f>
        <v>0</v>
      </c>
      <c r="BB157" s="97"/>
      <c r="BC157" s="58">
        <f t="shared" ref="BC157" si="1206">SUM(BB157*K157*4*6)</f>
        <v>0</v>
      </c>
      <c r="BD157" s="97"/>
      <c r="BE157" s="58"/>
      <c r="BF157" s="58"/>
      <c r="BG157" s="58">
        <f t="shared" si="1094"/>
        <v>118</v>
      </c>
      <c r="BH157" s="58">
        <f t="shared" si="1095"/>
        <v>0</v>
      </c>
      <c r="BI157" s="39"/>
      <c r="BJ157" s="39"/>
      <c r="BK157" s="39"/>
      <c r="BL157" s="39"/>
      <c r="BM157" s="113"/>
      <c r="BN157" s="47" t="s">
        <v>175</v>
      </c>
      <c r="BO157" s="48" t="s">
        <v>95</v>
      </c>
      <c r="BP157" s="57" t="s">
        <v>183</v>
      </c>
      <c r="BQ157" s="57" t="s">
        <v>102</v>
      </c>
      <c r="BR157" s="48" t="s">
        <v>184</v>
      </c>
      <c r="BS157" s="57" t="s">
        <v>185</v>
      </c>
      <c r="BT157" s="57">
        <v>25</v>
      </c>
      <c r="BU157" s="57">
        <v>1</v>
      </c>
      <c r="BV157" s="57">
        <v>1</v>
      </c>
      <c r="BW157" s="48">
        <f>SUM(BV157)*2</f>
        <v>2</v>
      </c>
      <c r="BX157" s="65">
        <v>30</v>
      </c>
      <c r="BY157" s="50">
        <f t="shared" si="1096"/>
        <v>30</v>
      </c>
      <c r="BZ157" s="51">
        <v>20</v>
      </c>
      <c r="CA157" s="56">
        <f t="shared" si="1097"/>
        <v>20</v>
      </c>
      <c r="CB157" s="55">
        <v>10</v>
      </c>
      <c r="CC157" s="56">
        <f>BV157*CB157</f>
        <v>10</v>
      </c>
      <c r="CD157" s="55"/>
      <c r="CE157" s="56">
        <f>SUM(CD157)*BV157</f>
        <v>0</v>
      </c>
      <c r="CF157" s="55"/>
      <c r="CG157" s="56">
        <f>SUM(CF157)*BW157</f>
        <v>0</v>
      </c>
      <c r="CH157" s="55"/>
      <c r="CI157" s="56">
        <f t="shared" si="1101"/>
        <v>0</v>
      </c>
      <c r="CJ157" s="56">
        <f t="shared" si="1102"/>
        <v>0</v>
      </c>
      <c r="CK157" s="56">
        <f>SUM(BX157*15/100*BV157)</f>
        <v>4.5</v>
      </c>
      <c r="CL157" s="55"/>
      <c r="CM157" s="56"/>
      <c r="CN157" s="55"/>
      <c r="CO157" s="56">
        <f>SUM(CN157)*3*BT157/5</f>
        <v>0</v>
      </c>
      <c r="CP157" s="55"/>
      <c r="CQ157" s="63">
        <f t="shared" si="1104"/>
        <v>0</v>
      </c>
      <c r="CR157" s="55"/>
      <c r="CS157" s="56">
        <f t="shared" si="1105"/>
        <v>0</v>
      </c>
      <c r="CT157" s="55"/>
      <c r="CU157" s="56">
        <f t="shared" si="1106"/>
        <v>0</v>
      </c>
      <c r="CV157" s="55"/>
      <c r="CW157" s="56">
        <f t="shared" si="1107"/>
        <v>0</v>
      </c>
      <c r="CX157" s="55"/>
      <c r="CY157" s="56">
        <f>SUM(CX157*BT157)</f>
        <v>0</v>
      </c>
      <c r="CZ157" s="55"/>
      <c r="DA157" s="56">
        <f t="shared" si="1108"/>
        <v>0</v>
      </c>
      <c r="DB157" s="55"/>
      <c r="DC157" s="56">
        <f t="shared" si="1109"/>
        <v>0</v>
      </c>
      <c r="DD157" s="55"/>
      <c r="DE157" s="56">
        <f>DD157*BV157*6</f>
        <v>0</v>
      </c>
      <c r="DF157" s="55"/>
      <c r="DG157" s="56">
        <f t="shared" si="1110"/>
        <v>0</v>
      </c>
      <c r="DH157" s="55"/>
      <c r="DI157" s="56">
        <f>SUM(BV157*DH157*6)</f>
        <v>0</v>
      </c>
      <c r="DJ157" s="55"/>
      <c r="DK157" s="56">
        <f>SUM(BV157*DJ157*8)</f>
        <v>0</v>
      </c>
      <c r="DL157" s="55"/>
      <c r="DM157" s="56">
        <f t="shared" si="1111"/>
        <v>0</v>
      </c>
      <c r="DN157" s="55"/>
      <c r="DO157" s="56">
        <f t="shared" si="1112"/>
        <v>0</v>
      </c>
      <c r="DP157" s="55"/>
      <c r="DQ157" s="56"/>
      <c r="DR157" s="56"/>
      <c r="DS157" s="84">
        <f t="shared" si="1113"/>
        <v>34.5</v>
      </c>
      <c r="DT157" s="84">
        <f t="shared" si="1114"/>
        <v>30</v>
      </c>
      <c r="DU157" s="39"/>
      <c r="DV157" s="39"/>
      <c r="DW157" s="39"/>
      <c r="DX157" s="39"/>
      <c r="DY157" s="113"/>
      <c r="DZ157" s="47"/>
      <c r="EA157" s="48"/>
      <c r="EB157" s="48"/>
      <c r="EC157" s="48"/>
      <c r="ED157" s="48"/>
      <c r="EE157" s="48"/>
      <c r="EF157" s="48"/>
      <c r="EG157" s="48"/>
      <c r="EH157" s="48"/>
      <c r="EI157" s="48"/>
      <c r="EJ157" s="47">
        <f t="shared" si="1115"/>
        <v>80</v>
      </c>
      <c r="EK157" s="62">
        <f t="shared" si="1116"/>
        <v>80</v>
      </c>
      <c r="EL157" s="51">
        <f t="shared" si="1117"/>
        <v>50</v>
      </c>
      <c r="EM157" s="56">
        <f t="shared" si="1118"/>
        <v>20</v>
      </c>
      <c r="EN157" s="55">
        <f t="shared" si="1119"/>
        <v>10</v>
      </c>
      <c r="EO157" s="56">
        <f t="shared" si="1120"/>
        <v>10</v>
      </c>
      <c r="EP157" s="55">
        <f t="shared" si="1121"/>
        <v>20</v>
      </c>
      <c r="EQ157" s="56">
        <f t="shared" si="1122"/>
        <v>0</v>
      </c>
      <c r="ER157" s="55">
        <f t="shared" si="1123"/>
        <v>0</v>
      </c>
      <c r="ES157" s="56">
        <f t="shared" si="1124"/>
        <v>0</v>
      </c>
      <c r="ET157" s="55">
        <f t="shared" si="1125"/>
        <v>0</v>
      </c>
      <c r="EU157" s="56">
        <f t="shared" si="1126"/>
        <v>0</v>
      </c>
      <c r="EV157" s="56">
        <f t="shared" si="1127"/>
        <v>0</v>
      </c>
      <c r="EW157" s="56">
        <f t="shared" si="1128"/>
        <v>4.5</v>
      </c>
      <c r="EX157" s="55">
        <f t="shared" si="1129"/>
        <v>0</v>
      </c>
      <c r="EY157" s="56">
        <f t="shared" si="1130"/>
        <v>0</v>
      </c>
      <c r="EZ157" s="55">
        <f t="shared" si="1131"/>
        <v>0</v>
      </c>
      <c r="FA157" s="56">
        <f t="shared" si="1132"/>
        <v>0</v>
      </c>
      <c r="FB157" s="55">
        <f t="shared" si="1133"/>
        <v>0</v>
      </c>
      <c r="FC157" s="63">
        <f t="shared" si="1134"/>
        <v>0</v>
      </c>
      <c r="FD157" s="55">
        <f t="shared" si="1135"/>
        <v>0</v>
      </c>
      <c r="FE157" s="56">
        <f t="shared" si="1136"/>
        <v>0</v>
      </c>
      <c r="FF157" s="55">
        <f t="shared" si="1137"/>
        <v>0</v>
      </c>
      <c r="FG157" s="56">
        <f t="shared" si="1138"/>
        <v>0</v>
      </c>
      <c r="FH157" s="55">
        <f t="shared" si="1139"/>
        <v>0</v>
      </c>
      <c r="FI157" s="56">
        <f t="shared" si="1140"/>
        <v>0</v>
      </c>
      <c r="FJ157" s="55">
        <f t="shared" si="1141"/>
        <v>1</v>
      </c>
      <c r="FK157" s="56">
        <f t="shared" si="1142"/>
        <v>118</v>
      </c>
      <c r="FL157" s="55">
        <f t="shared" si="1143"/>
        <v>0</v>
      </c>
      <c r="FM157" s="56">
        <f t="shared" si="1144"/>
        <v>0</v>
      </c>
      <c r="FN157" s="55">
        <f t="shared" si="1145"/>
        <v>0</v>
      </c>
      <c r="FO157" s="56">
        <f t="shared" si="1146"/>
        <v>0</v>
      </c>
      <c r="FP157" s="55">
        <f t="shared" si="1147"/>
        <v>0</v>
      </c>
      <c r="FQ157" s="56">
        <f t="shared" si="1148"/>
        <v>0</v>
      </c>
      <c r="FR157" s="55"/>
      <c r="FS157" s="56">
        <f t="shared" si="1148"/>
        <v>0</v>
      </c>
      <c r="FT157" s="55">
        <f t="shared" si="1149"/>
        <v>0</v>
      </c>
      <c r="FU157" s="56">
        <f t="shared" si="1150"/>
        <v>0</v>
      </c>
      <c r="FV157" s="55">
        <f t="shared" si="1151"/>
        <v>1</v>
      </c>
      <c r="FW157" s="56">
        <f t="shared" si="1152"/>
        <v>0</v>
      </c>
      <c r="FX157" s="55">
        <f t="shared" si="1153"/>
        <v>0</v>
      </c>
      <c r="FY157" s="56">
        <f t="shared" si="1154"/>
        <v>0</v>
      </c>
      <c r="FZ157" s="55">
        <f t="shared" si="1155"/>
        <v>0</v>
      </c>
      <c r="GA157" s="56">
        <f t="shared" si="1156"/>
        <v>0</v>
      </c>
      <c r="GB157" s="55">
        <f t="shared" si="1157"/>
        <v>0</v>
      </c>
      <c r="GC157" s="56">
        <f t="shared" si="1158"/>
        <v>0</v>
      </c>
      <c r="GD157" s="56">
        <f t="shared" si="1159"/>
        <v>0</v>
      </c>
      <c r="GE157" s="84">
        <f t="shared" si="1160"/>
        <v>152.5</v>
      </c>
      <c r="GF157" s="84">
        <f t="shared" si="1161"/>
        <v>30</v>
      </c>
      <c r="GG157" s="39"/>
      <c r="GH157" s="39"/>
      <c r="GI157" s="39"/>
      <c r="GJ157" s="39"/>
      <c r="GL157" s="8"/>
      <c r="GM157" s="8"/>
      <c r="GN157" s="1"/>
      <c r="GO157" s="9"/>
      <c r="GP157" s="23"/>
      <c r="GQ157" s="4"/>
      <c r="GR157" s="34"/>
    </row>
    <row r="158" spans="1:200" ht="24.95" hidden="1" customHeight="1" x14ac:dyDescent="0.3">
      <c r="A158" s="113"/>
      <c r="B158" s="47" t="s">
        <v>90</v>
      </c>
      <c r="C158" s="57" t="s">
        <v>95</v>
      </c>
      <c r="D158" s="57" t="s">
        <v>80</v>
      </c>
      <c r="E158" s="48" t="s">
        <v>125</v>
      </c>
      <c r="F158" s="48" t="s">
        <v>178</v>
      </c>
      <c r="G158" s="57">
        <v>3</v>
      </c>
      <c r="H158" s="48">
        <v>58</v>
      </c>
      <c r="I158" s="48"/>
      <c r="J158" s="48"/>
      <c r="K158" s="48">
        <f>SUM(J158)*2</f>
        <v>0</v>
      </c>
      <c r="L158" s="48">
        <v>50</v>
      </c>
      <c r="M158" s="93">
        <f>SUM(N158+P158+R158+T158+V158)</f>
        <v>50</v>
      </c>
      <c r="N158" s="94">
        <v>30</v>
      </c>
      <c r="O158" s="58">
        <f>SUM(N158)*I158</f>
        <v>0</v>
      </c>
      <c r="P158" s="97"/>
      <c r="Q158" s="58">
        <f>SUM(P158)*J158</f>
        <v>0</v>
      </c>
      <c r="R158" s="97">
        <v>20</v>
      </c>
      <c r="S158" s="58">
        <f>SUM(R158)*J158</f>
        <v>0</v>
      </c>
      <c r="T158" s="97"/>
      <c r="U158" s="58">
        <f>SUM(T158)*K158</f>
        <v>0</v>
      </c>
      <c r="V158" s="97"/>
      <c r="W158" s="58">
        <f>SUM(V158)*J158*5</f>
        <v>0</v>
      </c>
      <c r="X158" s="58">
        <f>SUM(J158*AX158*2+K158*AZ158*2)</f>
        <v>0</v>
      </c>
      <c r="Y158" s="58">
        <f t="shared" ref="Y158" si="1207">SUM(L158*5/100*J158)</f>
        <v>0</v>
      </c>
      <c r="Z158" s="97"/>
      <c r="AA158" s="58"/>
      <c r="AB158" s="97"/>
      <c r="AC158" s="58">
        <f>SUM(AB158)*3*H158/5</f>
        <v>0</v>
      </c>
      <c r="AD158" s="97"/>
      <c r="AE158" s="99">
        <f>SUM(AD158*H158*(30+4))</f>
        <v>0</v>
      </c>
      <c r="AF158" s="97"/>
      <c r="AG158" s="58">
        <f>SUM(AF158*H158*3)</f>
        <v>0</v>
      </c>
      <c r="AH158" s="97"/>
      <c r="AI158" s="58">
        <f>SUM(AH158*H158/3)</f>
        <v>0</v>
      </c>
      <c r="AJ158" s="97"/>
      <c r="AK158" s="58">
        <f>SUM(AJ158*H158*2/3)</f>
        <v>0</v>
      </c>
      <c r="AL158" s="97">
        <v>1</v>
      </c>
      <c r="AM158" s="58">
        <f>SUM(AL158*H158*2)</f>
        <v>116</v>
      </c>
      <c r="AN158" s="97"/>
      <c r="AO158" s="58">
        <f>SUM(AN158*J158*2)</f>
        <v>0</v>
      </c>
      <c r="AP158" s="97"/>
      <c r="AQ158" s="58">
        <f>SUM(AP158*H158*2)</f>
        <v>0</v>
      </c>
      <c r="AR158" s="97"/>
      <c r="AS158" s="58">
        <f>SUM(J158*AR158*6)</f>
        <v>0</v>
      </c>
      <c r="AT158" s="97"/>
      <c r="AU158" s="58">
        <f>AT158*H158/3</f>
        <v>0</v>
      </c>
      <c r="AV158" s="97"/>
      <c r="AW158" s="58">
        <f>SUM(AV158*H158/3)</f>
        <v>0</v>
      </c>
      <c r="AX158" s="97">
        <v>1</v>
      </c>
      <c r="AY158" s="58">
        <f>SUM(J158*AX158*8)</f>
        <v>0</v>
      </c>
      <c r="AZ158" s="97"/>
      <c r="BA158" s="58">
        <f>SUM(AZ158*K158*5*6)</f>
        <v>0</v>
      </c>
      <c r="BB158" s="97"/>
      <c r="BC158" s="58">
        <f>SUM(BB158*K158*4*6)</f>
        <v>0</v>
      </c>
      <c r="BD158" s="97"/>
      <c r="BE158" s="58"/>
      <c r="BF158" s="58"/>
      <c r="BG158" s="58">
        <f t="shared" si="1094"/>
        <v>116</v>
      </c>
      <c r="BH158" s="58">
        <f t="shared" si="1095"/>
        <v>0</v>
      </c>
      <c r="BI158" s="39"/>
      <c r="BJ158" s="39"/>
      <c r="BK158" s="39"/>
      <c r="BL158" s="39"/>
      <c r="BM158" s="113"/>
      <c r="BN158" s="47" t="s">
        <v>175</v>
      </c>
      <c r="BO158" s="48" t="s">
        <v>95</v>
      </c>
      <c r="BP158" s="57" t="s">
        <v>186</v>
      </c>
      <c r="BQ158" s="57" t="s">
        <v>102</v>
      </c>
      <c r="BR158" s="48" t="s">
        <v>187</v>
      </c>
      <c r="BS158" s="57">
        <v>8</v>
      </c>
      <c r="BT158" s="57">
        <v>24</v>
      </c>
      <c r="BU158" s="57">
        <v>1</v>
      </c>
      <c r="BV158" s="57">
        <v>1</v>
      </c>
      <c r="BW158" s="48">
        <f>SUM(BV158)*2</f>
        <v>2</v>
      </c>
      <c r="BX158" s="65">
        <v>30</v>
      </c>
      <c r="BY158" s="50">
        <f t="shared" si="1096"/>
        <v>30</v>
      </c>
      <c r="BZ158" s="51">
        <v>20</v>
      </c>
      <c r="CA158" s="56">
        <f t="shared" si="1097"/>
        <v>20</v>
      </c>
      <c r="CB158" s="55">
        <v>10</v>
      </c>
      <c r="CC158" s="56">
        <f>BV158*CB158</f>
        <v>10</v>
      </c>
      <c r="CD158" s="55"/>
      <c r="CE158" s="56">
        <f>SUM(CD158)*BV158</f>
        <v>0</v>
      </c>
      <c r="CF158" s="55"/>
      <c r="CG158" s="56">
        <f>SUM(CF158)*BW158</f>
        <v>0</v>
      </c>
      <c r="CH158" s="55"/>
      <c r="CI158" s="56">
        <f t="shared" si="1101"/>
        <v>0</v>
      </c>
      <c r="CJ158" s="56">
        <f t="shared" si="1102"/>
        <v>0</v>
      </c>
      <c r="CK158" s="56">
        <f>SUM(BX158*15/100*BV158)</f>
        <v>4.5</v>
      </c>
      <c r="CL158" s="55"/>
      <c r="CM158" s="56"/>
      <c r="CN158" s="55"/>
      <c r="CO158" s="56">
        <f>SUM(CN158)*3*BT158/5</f>
        <v>0</v>
      </c>
      <c r="CP158" s="55"/>
      <c r="CQ158" s="63">
        <f t="shared" si="1104"/>
        <v>0</v>
      </c>
      <c r="CR158" s="55"/>
      <c r="CS158" s="56">
        <f t="shared" si="1105"/>
        <v>0</v>
      </c>
      <c r="CT158" s="55"/>
      <c r="CU158" s="56">
        <f t="shared" si="1106"/>
        <v>0</v>
      </c>
      <c r="CV158" s="55"/>
      <c r="CW158" s="56">
        <f t="shared" si="1107"/>
        <v>0</v>
      </c>
      <c r="CX158" s="55"/>
      <c r="CY158" s="56">
        <f>SUM(CX158*BT158)</f>
        <v>0</v>
      </c>
      <c r="CZ158" s="55"/>
      <c r="DA158" s="56">
        <f t="shared" si="1108"/>
        <v>0</v>
      </c>
      <c r="DB158" s="55"/>
      <c r="DC158" s="56">
        <f t="shared" si="1109"/>
        <v>0</v>
      </c>
      <c r="DD158" s="55">
        <v>1</v>
      </c>
      <c r="DE158" s="56">
        <f>DD158*BV158*6</f>
        <v>6</v>
      </c>
      <c r="DF158" s="55"/>
      <c r="DG158" s="56">
        <f t="shared" si="1110"/>
        <v>0</v>
      </c>
      <c r="DH158" s="55"/>
      <c r="DI158" s="56">
        <f>SUM(BV158*DH158*6)</f>
        <v>0</v>
      </c>
      <c r="DJ158" s="55"/>
      <c r="DK158" s="56">
        <f>SUM(BV158*DJ158*8)</f>
        <v>0</v>
      </c>
      <c r="DL158" s="55"/>
      <c r="DM158" s="56">
        <f t="shared" si="1111"/>
        <v>0</v>
      </c>
      <c r="DN158" s="55"/>
      <c r="DO158" s="56">
        <f t="shared" si="1112"/>
        <v>0</v>
      </c>
      <c r="DP158" s="55"/>
      <c r="DQ158" s="56"/>
      <c r="DR158" s="56"/>
      <c r="DS158" s="84">
        <f t="shared" si="1113"/>
        <v>40.5</v>
      </c>
      <c r="DT158" s="84">
        <f t="shared" si="1114"/>
        <v>36</v>
      </c>
      <c r="DU158" s="39"/>
      <c r="DV158" s="39"/>
      <c r="DW158" s="39"/>
      <c r="DX158" s="39"/>
      <c r="DY158" s="113"/>
      <c r="DZ158" s="47"/>
      <c r="EA158" s="48"/>
      <c r="EB158" s="48"/>
      <c r="EC158" s="48"/>
      <c r="ED158" s="48"/>
      <c r="EE158" s="48"/>
      <c r="EF158" s="48"/>
      <c r="EG158" s="48"/>
      <c r="EH158" s="48"/>
      <c r="EI158" s="48"/>
      <c r="EJ158" s="47">
        <f t="shared" si="1115"/>
        <v>80</v>
      </c>
      <c r="EK158" s="62">
        <f t="shared" si="1116"/>
        <v>80</v>
      </c>
      <c r="EL158" s="51">
        <f t="shared" si="1117"/>
        <v>50</v>
      </c>
      <c r="EM158" s="56">
        <f t="shared" si="1118"/>
        <v>20</v>
      </c>
      <c r="EN158" s="55">
        <f t="shared" si="1119"/>
        <v>10</v>
      </c>
      <c r="EO158" s="56">
        <f t="shared" si="1120"/>
        <v>10</v>
      </c>
      <c r="EP158" s="55">
        <f t="shared" si="1121"/>
        <v>20</v>
      </c>
      <c r="EQ158" s="56">
        <f t="shared" si="1122"/>
        <v>0</v>
      </c>
      <c r="ER158" s="55">
        <f t="shared" si="1123"/>
        <v>0</v>
      </c>
      <c r="ES158" s="56">
        <f t="shared" si="1124"/>
        <v>0</v>
      </c>
      <c r="ET158" s="55">
        <f t="shared" si="1125"/>
        <v>0</v>
      </c>
      <c r="EU158" s="56">
        <f t="shared" si="1126"/>
        <v>0</v>
      </c>
      <c r="EV158" s="56">
        <f t="shared" si="1127"/>
        <v>0</v>
      </c>
      <c r="EW158" s="56">
        <f t="shared" si="1128"/>
        <v>4.5</v>
      </c>
      <c r="EX158" s="55">
        <f t="shared" si="1129"/>
        <v>0</v>
      </c>
      <c r="EY158" s="56">
        <f t="shared" si="1130"/>
        <v>0</v>
      </c>
      <c r="EZ158" s="55">
        <f t="shared" si="1131"/>
        <v>0</v>
      </c>
      <c r="FA158" s="56">
        <f t="shared" si="1132"/>
        <v>0</v>
      </c>
      <c r="FB158" s="55">
        <f t="shared" si="1133"/>
        <v>0</v>
      </c>
      <c r="FC158" s="63">
        <f t="shared" si="1134"/>
        <v>0</v>
      </c>
      <c r="FD158" s="55">
        <f t="shared" si="1135"/>
        <v>0</v>
      </c>
      <c r="FE158" s="56">
        <f t="shared" si="1136"/>
        <v>0</v>
      </c>
      <c r="FF158" s="55">
        <f t="shared" si="1137"/>
        <v>0</v>
      </c>
      <c r="FG158" s="56">
        <f t="shared" si="1138"/>
        <v>0</v>
      </c>
      <c r="FH158" s="55">
        <f t="shared" si="1139"/>
        <v>0</v>
      </c>
      <c r="FI158" s="56">
        <f t="shared" si="1140"/>
        <v>0</v>
      </c>
      <c r="FJ158" s="55">
        <f t="shared" si="1141"/>
        <v>1</v>
      </c>
      <c r="FK158" s="56">
        <f t="shared" si="1142"/>
        <v>116</v>
      </c>
      <c r="FL158" s="55">
        <f t="shared" si="1143"/>
        <v>0</v>
      </c>
      <c r="FM158" s="56">
        <f t="shared" si="1144"/>
        <v>0</v>
      </c>
      <c r="FN158" s="55">
        <f t="shared" si="1145"/>
        <v>0</v>
      </c>
      <c r="FO158" s="56">
        <f t="shared" si="1146"/>
        <v>0</v>
      </c>
      <c r="FP158" s="55">
        <f t="shared" si="1147"/>
        <v>1</v>
      </c>
      <c r="FQ158" s="56">
        <f t="shared" si="1148"/>
        <v>6</v>
      </c>
      <c r="FR158" s="55"/>
      <c r="FS158" s="56">
        <f t="shared" si="1148"/>
        <v>0</v>
      </c>
      <c r="FT158" s="55">
        <f t="shared" si="1149"/>
        <v>0</v>
      </c>
      <c r="FU158" s="56">
        <f t="shared" si="1150"/>
        <v>0</v>
      </c>
      <c r="FV158" s="55">
        <f t="shared" si="1151"/>
        <v>1</v>
      </c>
      <c r="FW158" s="56">
        <f t="shared" si="1152"/>
        <v>0</v>
      </c>
      <c r="FX158" s="55">
        <f t="shared" si="1153"/>
        <v>0</v>
      </c>
      <c r="FY158" s="56">
        <f t="shared" si="1154"/>
        <v>0</v>
      </c>
      <c r="FZ158" s="55">
        <f t="shared" si="1155"/>
        <v>0</v>
      </c>
      <c r="GA158" s="56">
        <f t="shared" si="1156"/>
        <v>0</v>
      </c>
      <c r="GB158" s="55">
        <f t="shared" si="1157"/>
        <v>0</v>
      </c>
      <c r="GC158" s="56">
        <f t="shared" si="1158"/>
        <v>0</v>
      </c>
      <c r="GD158" s="56">
        <f t="shared" si="1159"/>
        <v>0</v>
      </c>
      <c r="GE158" s="84">
        <f t="shared" si="1160"/>
        <v>156.5</v>
      </c>
      <c r="GF158" s="84">
        <f t="shared" si="1161"/>
        <v>36</v>
      </c>
      <c r="GG158" s="39"/>
      <c r="GH158" s="39"/>
      <c r="GI158" s="39"/>
      <c r="GJ158" s="39"/>
      <c r="GL158" s="8"/>
      <c r="GM158" s="8"/>
      <c r="GN158" s="1"/>
      <c r="GO158" s="9"/>
      <c r="GP158" s="23"/>
      <c r="GQ158" s="4"/>
      <c r="GR158" s="34"/>
    </row>
    <row r="159" spans="1:200" ht="24.95" hidden="1" customHeight="1" x14ac:dyDescent="0.3">
      <c r="A159" s="113"/>
      <c r="B159" s="47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98">
        <f t="shared" ref="M159:M163" si="1208">SUM(N159+P159+T159+V159+AR159*2)</f>
        <v>0</v>
      </c>
      <c r="N159" s="94"/>
      <c r="O159" s="58"/>
      <c r="P159" s="97"/>
      <c r="Q159" s="58"/>
      <c r="R159" s="97"/>
      <c r="S159" s="58"/>
      <c r="T159" s="97"/>
      <c r="U159" s="58"/>
      <c r="V159" s="97"/>
      <c r="W159" s="58"/>
      <c r="X159" s="58"/>
      <c r="Y159" s="58"/>
      <c r="Z159" s="97"/>
      <c r="AA159" s="58"/>
      <c r="AB159" s="97"/>
      <c r="AC159" s="58"/>
      <c r="AD159" s="97"/>
      <c r="AE159" s="99"/>
      <c r="AF159" s="97"/>
      <c r="AG159" s="58"/>
      <c r="AH159" s="97"/>
      <c r="AI159" s="58"/>
      <c r="AJ159" s="97"/>
      <c r="AK159" s="58"/>
      <c r="AL159" s="97"/>
      <c r="AM159" s="58"/>
      <c r="AN159" s="97"/>
      <c r="AO159" s="58"/>
      <c r="AP159" s="97"/>
      <c r="AQ159" s="58"/>
      <c r="AR159" s="97"/>
      <c r="AS159" s="58"/>
      <c r="AT159" s="97"/>
      <c r="AU159" s="58"/>
      <c r="AV159" s="97"/>
      <c r="AW159" s="58"/>
      <c r="AX159" s="97"/>
      <c r="AY159" s="58"/>
      <c r="AZ159" s="97"/>
      <c r="BA159" s="58"/>
      <c r="BB159" s="97"/>
      <c r="BC159" s="58"/>
      <c r="BD159" s="97"/>
      <c r="BE159" s="58"/>
      <c r="BF159" s="58"/>
      <c r="BG159" s="58">
        <f t="shared" si="1094"/>
        <v>0</v>
      </c>
      <c r="BH159" s="58">
        <f t="shared" si="1095"/>
        <v>0</v>
      </c>
      <c r="BI159" s="39"/>
      <c r="BJ159" s="39"/>
      <c r="BK159" s="39"/>
      <c r="BL159" s="39"/>
      <c r="BM159" s="113"/>
      <c r="BN159" s="47"/>
      <c r="BO159" s="48"/>
      <c r="BP159" s="48"/>
      <c r="BQ159" s="48"/>
      <c r="BR159" s="48"/>
      <c r="BS159" s="48"/>
      <c r="BT159" s="48"/>
      <c r="BU159" s="48"/>
      <c r="BV159" s="48"/>
      <c r="BW159" s="48"/>
      <c r="BX159" s="47"/>
      <c r="BY159" s="62">
        <f t="shared" ref="BY159:BY163" si="1209">SUM(BZ159+CB159+CF159+CH159+DD159*2)</f>
        <v>0</v>
      </c>
      <c r="BZ159" s="51"/>
      <c r="CA159" s="56"/>
      <c r="CB159" s="55"/>
      <c r="CC159" s="56"/>
      <c r="CD159" s="55"/>
      <c r="CE159" s="56"/>
      <c r="CF159" s="55"/>
      <c r="CG159" s="56"/>
      <c r="CH159" s="55"/>
      <c r="CI159" s="56"/>
      <c r="CJ159" s="56"/>
      <c r="CK159" s="56"/>
      <c r="CL159" s="55"/>
      <c r="CM159" s="56"/>
      <c r="CN159" s="55"/>
      <c r="CO159" s="56"/>
      <c r="CP159" s="55"/>
      <c r="CQ159" s="63"/>
      <c r="CR159" s="55"/>
      <c r="CS159" s="56"/>
      <c r="CT159" s="55"/>
      <c r="CU159" s="56"/>
      <c r="CV159" s="55"/>
      <c r="CW159" s="56"/>
      <c r="CX159" s="55"/>
      <c r="CY159" s="56"/>
      <c r="CZ159" s="55"/>
      <c r="DA159" s="56"/>
      <c r="DB159" s="55"/>
      <c r="DC159" s="56"/>
      <c r="DD159" s="55"/>
      <c r="DE159" s="56"/>
      <c r="DF159" s="55"/>
      <c r="DG159" s="56"/>
      <c r="DH159" s="55"/>
      <c r="DI159" s="56"/>
      <c r="DJ159" s="55"/>
      <c r="DK159" s="56"/>
      <c r="DL159" s="55"/>
      <c r="DM159" s="56"/>
      <c r="DN159" s="55"/>
      <c r="DO159" s="56"/>
      <c r="DP159" s="55"/>
      <c r="DQ159" s="56"/>
      <c r="DR159" s="56"/>
      <c r="DS159" s="84">
        <f t="shared" si="1113"/>
        <v>0</v>
      </c>
      <c r="DT159" s="84">
        <f t="shared" si="1114"/>
        <v>0</v>
      </c>
      <c r="DU159" s="39"/>
      <c r="DV159" s="39"/>
      <c r="DW159" s="39"/>
      <c r="DX159" s="39"/>
      <c r="DY159" s="113"/>
      <c r="DZ159" s="47"/>
      <c r="EA159" s="48"/>
      <c r="EB159" s="48"/>
      <c r="EC159" s="48"/>
      <c r="ED159" s="48"/>
      <c r="EE159" s="48"/>
      <c r="EF159" s="48"/>
      <c r="EG159" s="48"/>
      <c r="EH159" s="48"/>
      <c r="EI159" s="48"/>
      <c r="EJ159" s="47">
        <f t="shared" si="1115"/>
        <v>0</v>
      </c>
      <c r="EK159" s="62">
        <f t="shared" si="1116"/>
        <v>0</v>
      </c>
      <c r="EL159" s="51">
        <f t="shared" si="1117"/>
        <v>0</v>
      </c>
      <c r="EM159" s="56">
        <f t="shared" si="1118"/>
        <v>0</v>
      </c>
      <c r="EN159" s="55">
        <f t="shared" si="1119"/>
        <v>0</v>
      </c>
      <c r="EO159" s="56">
        <f t="shared" si="1120"/>
        <v>0</v>
      </c>
      <c r="EP159" s="55">
        <f t="shared" si="1121"/>
        <v>0</v>
      </c>
      <c r="EQ159" s="56">
        <f t="shared" si="1122"/>
        <v>0</v>
      </c>
      <c r="ER159" s="55">
        <f t="shared" si="1123"/>
        <v>0</v>
      </c>
      <c r="ES159" s="56">
        <f t="shared" si="1124"/>
        <v>0</v>
      </c>
      <c r="ET159" s="55">
        <f t="shared" si="1125"/>
        <v>0</v>
      </c>
      <c r="EU159" s="56">
        <f t="shared" si="1126"/>
        <v>0</v>
      </c>
      <c r="EV159" s="56">
        <f t="shared" si="1127"/>
        <v>0</v>
      </c>
      <c r="EW159" s="56">
        <f t="shared" si="1128"/>
        <v>0</v>
      </c>
      <c r="EX159" s="55">
        <f t="shared" si="1129"/>
        <v>0</v>
      </c>
      <c r="EY159" s="56">
        <f t="shared" si="1130"/>
        <v>0</v>
      </c>
      <c r="EZ159" s="55">
        <f t="shared" si="1131"/>
        <v>0</v>
      </c>
      <c r="FA159" s="56">
        <f t="shared" si="1132"/>
        <v>0</v>
      </c>
      <c r="FB159" s="55">
        <f t="shared" si="1133"/>
        <v>0</v>
      </c>
      <c r="FC159" s="63">
        <f t="shared" si="1134"/>
        <v>0</v>
      </c>
      <c r="FD159" s="55">
        <f t="shared" si="1135"/>
        <v>0</v>
      </c>
      <c r="FE159" s="56">
        <f t="shared" si="1136"/>
        <v>0</v>
      </c>
      <c r="FF159" s="55">
        <f t="shared" si="1137"/>
        <v>0</v>
      </c>
      <c r="FG159" s="56">
        <f t="shared" si="1138"/>
        <v>0</v>
      </c>
      <c r="FH159" s="55">
        <f t="shared" si="1139"/>
        <v>0</v>
      </c>
      <c r="FI159" s="56">
        <f t="shared" si="1140"/>
        <v>0</v>
      </c>
      <c r="FJ159" s="55">
        <f t="shared" si="1141"/>
        <v>0</v>
      </c>
      <c r="FK159" s="56">
        <f t="shared" si="1142"/>
        <v>0</v>
      </c>
      <c r="FL159" s="55">
        <f t="shared" si="1143"/>
        <v>0</v>
      </c>
      <c r="FM159" s="56">
        <f t="shared" si="1144"/>
        <v>0</v>
      </c>
      <c r="FN159" s="55">
        <f t="shared" si="1145"/>
        <v>0</v>
      </c>
      <c r="FO159" s="56">
        <f t="shared" si="1146"/>
        <v>0</v>
      </c>
      <c r="FP159" s="55">
        <f t="shared" si="1147"/>
        <v>0</v>
      </c>
      <c r="FQ159" s="56">
        <f t="shared" si="1148"/>
        <v>0</v>
      </c>
      <c r="FR159" s="55"/>
      <c r="FS159" s="56">
        <f t="shared" si="1148"/>
        <v>0</v>
      </c>
      <c r="FT159" s="55">
        <f t="shared" si="1149"/>
        <v>0</v>
      </c>
      <c r="FU159" s="56">
        <f t="shared" si="1150"/>
        <v>0</v>
      </c>
      <c r="FV159" s="55">
        <f t="shared" si="1151"/>
        <v>0</v>
      </c>
      <c r="FW159" s="56">
        <f t="shared" si="1152"/>
        <v>0</v>
      </c>
      <c r="FX159" s="55">
        <f t="shared" si="1153"/>
        <v>0</v>
      </c>
      <c r="FY159" s="56">
        <f t="shared" si="1154"/>
        <v>0</v>
      </c>
      <c r="FZ159" s="55">
        <f t="shared" si="1155"/>
        <v>0</v>
      </c>
      <c r="GA159" s="56">
        <f t="shared" si="1156"/>
        <v>0</v>
      </c>
      <c r="GB159" s="55">
        <f t="shared" si="1157"/>
        <v>0</v>
      </c>
      <c r="GC159" s="56">
        <f t="shared" si="1158"/>
        <v>0</v>
      </c>
      <c r="GD159" s="56">
        <f t="shared" si="1159"/>
        <v>0</v>
      </c>
      <c r="GE159" s="84">
        <f t="shared" si="1160"/>
        <v>0</v>
      </c>
      <c r="GF159" s="84">
        <f t="shared" si="1161"/>
        <v>0</v>
      </c>
      <c r="GG159" s="39"/>
      <c r="GH159" s="39"/>
      <c r="GI159" s="39"/>
      <c r="GJ159" s="39"/>
      <c r="GL159" s="8"/>
      <c r="GM159" s="8"/>
      <c r="GN159" s="1"/>
      <c r="GO159" s="9"/>
      <c r="GP159" s="23"/>
      <c r="GQ159" s="4"/>
      <c r="GR159" s="34"/>
    </row>
    <row r="160" spans="1:200" ht="24.95" hidden="1" customHeight="1" x14ac:dyDescent="0.3">
      <c r="A160" s="113"/>
      <c r="B160" s="47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98">
        <f t="shared" si="1208"/>
        <v>0</v>
      </c>
      <c r="N160" s="94"/>
      <c r="O160" s="58"/>
      <c r="P160" s="97"/>
      <c r="Q160" s="58"/>
      <c r="R160" s="97"/>
      <c r="S160" s="58"/>
      <c r="T160" s="97"/>
      <c r="U160" s="58"/>
      <c r="V160" s="97"/>
      <c r="W160" s="58"/>
      <c r="X160" s="58"/>
      <c r="Y160" s="58"/>
      <c r="Z160" s="97"/>
      <c r="AA160" s="58"/>
      <c r="AB160" s="97"/>
      <c r="AC160" s="58"/>
      <c r="AD160" s="97"/>
      <c r="AE160" s="99"/>
      <c r="AF160" s="97"/>
      <c r="AG160" s="58"/>
      <c r="AH160" s="97"/>
      <c r="AI160" s="58"/>
      <c r="AJ160" s="97"/>
      <c r="AK160" s="58"/>
      <c r="AL160" s="97"/>
      <c r="AM160" s="58"/>
      <c r="AN160" s="97"/>
      <c r="AO160" s="58"/>
      <c r="AP160" s="97"/>
      <c r="AQ160" s="58"/>
      <c r="AR160" s="97"/>
      <c r="AS160" s="58"/>
      <c r="AT160" s="97"/>
      <c r="AU160" s="58"/>
      <c r="AV160" s="97"/>
      <c r="AW160" s="58"/>
      <c r="AX160" s="97"/>
      <c r="AY160" s="58"/>
      <c r="AZ160" s="97"/>
      <c r="BA160" s="58"/>
      <c r="BB160" s="97"/>
      <c r="BC160" s="58"/>
      <c r="BD160" s="97"/>
      <c r="BE160" s="58"/>
      <c r="BF160" s="58"/>
      <c r="BG160" s="58">
        <f t="shared" si="1094"/>
        <v>0</v>
      </c>
      <c r="BH160" s="58">
        <f t="shared" si="1095"/>
        <v>0</v>
      </c>
      <c r="BI160" s="39"/>
      <c r="BJ160" s="39"/>
      <c r="BK160" s="39"/>
      <c r="BL160" s="39"/>
      <c r="BM160" s="113"/>
      <c r="BN160" s="47"/>
      <c r="BO160" s="48"/>
      <c r="BP160" s="48"/>
      <c r="BQ160" s="48"/>
      <c r="BR160" s="48"/>
      <c r="BS160" s="48"/>
      <c r="BT160" s="48"/>
      <c r="BU160" s="48"/>
      <c r="BV160" s="48"/>
      <c r="BW160" s="48"/>
      <c r="BX160" s="47"/>
      <c r="BY160" s="62">
        <f t="shared" si="1209"/>
        <v>0</v>
      </c>
      <c r="BZ160" s="51"/>
      <c r="CA160" s="56"/>
      <c r="CB160" s="55"/>
      <c r="CC160" s="56"/>
      <c r="CD160" s="55"/>
      <c r="CE160" s="56"/>
      <c r="CF160" s="55"/>
      <c r="CG160" s="56"/>
      <c r="CH160" s="55"/>
      <c r="CI160" s="56"/>
      <c r="CJ160" s="56"/>
      <c r="CK160" s="56"/>
      <c r="CL160" s="55"/>
      <c r="CM160" s="56"/>
      <c r="CN160" s="55"/>
      <c r="CO160" s="56"/>
      <c r="CP160" s="55"/>
      <c r="CQ160" s="63"/>
      <c r="CR160" s="55"/>
      <c r="CS160" s="56"/>
      <c r="CT160" s="55"/>
      <c r="CU160" s="56"/>
      <c r="CV160" s="55"/>
      <c r="CW160" s="56"/>
      <c r="CX160" s="55"/>
      <c r="CY160" s="56"/>
      <c r="CZ160" s="55"/>
      <c r="DA160" s="56"/>
      <c r="DB160" s="55"/>
      <c r="DC160" s="56"/>
      <c r="DD160" s="55"/>
      <c r="DE160" s="56"/>
      <c r="DF160" s="55"/>
      <c r="DG160" s="56"/>
      <c r="DH160" s="55"/>
      <c r="DI160" s="56"/>
      <c r="DJ160" s="55"/>
      <c r="DK160" s="56"/>
      <c r="DL160" s="55"/>
      <c r="DM160" s="56"/>
      <c r="DN160" s="55"/>
      <c r="DO160" s="56"/>
      <c r="DP160" s="55"/>
      <c r="DQ160" s="56"/>
      <c r="DR160" s="56"/>
      <c r="DS160" s="84">
        <f t="shared" si="1113"/>
        <v>0</v>
      </c>
      <c r="DT160" s="84">
        <f t="shared" si="1114"/>
        <v>0</v>
      </c>
      <c r="DU160" s="39"/>
      <c r="DV160" s="39"/>
      <c r="DW160" s="39"/>
      <c r="DX160" s="39"/>
      <c r="DY160" s="113"/>
      <c r="DZ160" s="47"/>
      <c r="EA160" s="48"/>
      <c r="EB160" s="48"/>
      <c r="EC160" s="48"/>
      <c r="ED160" s="48"/>
      <c r="EE160" s="48"/>
      <c r="EF160" s="48"/>
      <c r="EG160" s="48"/>
      <c r="EH160" s="48"/>
      <c r="EI160" s="48"/>
      <c r="EJ160" s="47">
        <f t="shared" si="1115"/>
        <v>0</v>
      </c>
      <c r="EK160" s="62">
        <f t="shared" si="1116"/>
        <v>0</v>
      </c>
      <c r="EL160" s="51">
        <f t="shared" si="1117"/>
        <v>0</v>
      </c>
      <c r="EM160" s="56">
        <f t="shared" si="1118"/>
        <v>0</v>
      </c>
      <c r="EN160" s="55">
        <f t="shared" si="1119"/>
        <v>0</v>
      </c>
      <c r="EO160" s="56">
        <f t="shared" si="1120"/>
        <v>0</v>
      </c>
      <c r="EP160" s="55">
        <f t="shared" si="1121"/>
        <v>0</v>
      </c>
      <c r="EQ160" s="56">
        <f t="shared" si="1122"/>
        <v>0</v>
      </c>
      <c r="ER160" s="55">
        <f t="shared" si="1123"/>
        <v>0</v>
      </c>
      <c r="ES160" s="56">
        <f t="shared" si="1124"/>
        <v>0</v>
      </c>
      <c r="ET160" s="55">
        <f t="shared" si="1125"/>
        <v>0</v>
      </c>
      <c r="EU160" s="56">
        <f t="shared" si="1126"/>
        <v>0</v>
      </c>
      <c r="EV160" s="56">
        <f t="shared" si="1127"/>
        <v>0</v>
      </c>
      <c r="EW160" s="56">
        <f t="shared" si="1128"/>
        <v>0</v>
      </c>
      <c r="EX160" s="55">
        <f t="shared" si="1129"/>
        <v>0</v>
      </c>
      <c r="EY160" s="56">
        <f t="shared" si="1130"/>
        <v>0</v>
      </c>
      <c r="EZ160" s="55">
        <f t="shared" si="1131"/>
        <v>0</v>
      </c>
      <c r="FA160" s="56">
        <f t="shared" si="1132"/>
        <v>0</v>
      </c>
      <c r="FB160" s="55">
        <f t="shared" si="1133"/>
        <v>0</v>
      </c>
      <c r="FC160" s="63">
        <f t="shared" si="1134"/>
        <v>0</v>
      </c>
      <c r="FD160" s="55">
        <f t="shared" si="1135"/>
        <v>0</v>
      </c>
      <c r="FE160" s="56">
        <f t="shared" si="1136"/>
        <v>0</v>
      </c>
      <c r="FF160" s="55">
        <f t="shared" si="1137"/>
        <v>0</v>
      </c>
      <c r="FG160" s="56">
        <f t="shared" si="1138"/>
        <v>0</v>
      </c>
      <c r="FH160" s="55">
        <f t="shared" si="1139"/>
        <v>0</v>
      </c>
      <c r="FI160" s="56">
        <f t="shared" si="1140"/>
        <v>0</v>
      </c>
      <c r="FJ160" s="55">
        <f t="shared" si="1141"/>
        <v>0</v>
      </c>
      <c r="FK160" s="56">
        <f t="shared" si="1142"/>
        <v>0</v>
      </c>
      <c r="FL160" s="55">
        <f t="shared" si="1143"/>
        <v>0</v>
      </c>
      <c r="FM160" s="56">
        <f t="shared" si="1144"/>
        <v>0</v>
      </c>
      <c r="FN160" s="55">
        <f t="shared" si="1145"/>
        <v>0</v>
      </c>
      <c r="FO160" s="56">
        <f t="shared" si="1146"/>
        <v>0</v>
      </c>
      <c r="FP160" s="55">
        <f t="shared" si="1147"/>
        <v>0</v>
      </c>
      <c r="FQ160" s="56">
        <f t="shared" si="1148"/>
        <v>0</v>
      </c>
      <c r="FR160" s="55"/>
      <c r="FS160" s="56">
        <f t="shared" si="1148"/>
        <v>0</v>
      </c>
      <c r="FT160" s="55">
        <f t="shared" si="1149"/>
        <v>0</v>
      </c>
      <c r="FU160" s="56">
        <f t="shared" si="1150"/>
        <v>0</v>
      </c>
      <c r="FV160" s="55">
        <f t="shared" si="1151"/>
        <v>0</v>
      </c>
      <c r="FW160" s="56">
        <f t="shared" si="1152"/>
        <v>0</v>
      </c>
      <c r="FX160" s="55">
        <f t="shared" si="1153"/>
        <v>0</v>
      </c>
      <c r="FY160" s="56">
        <f t="shared" si="1154"/>
        <v>0</v>
      </c>
      <c r="FZ160" s="55">
        <f t="shared" si="1155"/>
        <v>0</v>
      </c>
      <c r="GA160" s="56">
        <f t="shared" si="1156"/>
        <v>0</v>
      </c>
      <c r="GB160" s="55">
        <f t="shared" si="1157"/>
        <v>0</v>
      </c>
      <c r="GC160" s="56">
        <f t="shared" si="1158"/>
        <v>0</v>
      </c>
      <c r="GD160" s="56">
        <f t="shared" si="1159"/>
        <v>0</v>
      </c>
      <c r="GE160" s="84">
        <f t="shared" si="1160"/>
        <v>0</v>
      </c>
      <c r="GF160" s="84">
        <f t="shared" si="1161"/>
        <v>0</v>
      </c>
      <c r="GG160" s="39"/>
      <c r="GH160" s="39"/>
      <c r="GI160" s="39"/>
      <c r="GJ160" s="39"/>
      <c r="GL160" s="8"/>
      <c r="GM160" s="8"/>
      <c r="GN160" s="1"/>
      <c r="GO160" s="9"/>
      <c r="GP160" s="23"/>
      <c r="GQ160" s="4"/>
      <c r="GR160" s="34"/>
    </row>
    <row r="161" spans="1:200" ht="24.95" hidden="1" customHeight="1" x14ac:dyDescent="0.3">
      <c r="A161" s="113"/>
      <c r="B161" s="47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98">
        <f t="shared" si="1208"/>
        <v>0</v>
      </c>
      <c r="N161" s="94"/>
      <c r="O161" s="58"/>
      <c r="P161" s="97"/>
      <c r="Q161" s="58"/>
      <c r="R161" s="97"/>
      <c r="S161" s="58"/>
      <c r="T161" s="97"/>
      <c r="U161" s="58"/>
      <c r="V161" s="97"/>
      <c r="W161" s="58"/>
      <c r="X161" s="58"/>
      <c r="Y161" s="58"/>
      <c r="Z161" s="97"/>
      <c r="AA161" s="58"/>
      <c r="AB161" s="97"/>
      <c r="AC161" s="58"/>
      <c r="AD161" s="97"/>
      <c r="AE161" s="99"/>
      <c r="AF161" s="97"/>
      <c r="AG161" s="58"/>
      <c r="AH161" s="97"/>
      <c r="AI161" s="58"/>
      <c r="AJ161" s="97"/>
      <c r="AK161" s="58"/>
      <c r="AL161" s="97"/>
      <c r="AM161" s="58"/>
      <c r="AN161" s="97"/>
      <c r="AO161" s="58"/>
      <c r="AP161" s="97"/>
      <c r="AQ161" s="58"/>
      <c r="AR161" s="97"/>
      <c r="AS161" s="58"/>
      <c r="AT161" s="97"/>
      <c r="AU161" s="58"/>
      <c r="AV161" s="97"/>
      <c r="AW161" s="58"/>
      <c r="AX161" s="97"/>
      <c r="AY161" s="58"/>
      <c r="AZ161" s="97"/>
      <c r="BA161" s="58"/>
      <c r="BB161" s="97"/>
      <c r="BC161" s="58"/>
      <c r="BD161" s="97"/>
      <c r="BE161" s="58"/>
      <c r="BF161" s="58"/>
      <c r="BG161" s="58">
        <f t="shared" si="1094"/>
        <v>0</v>
      </c>
      <c r="BH161" s="58">
        <f t="shared" si="1095"/>
        <v>0</v>
      </c>
      <c r="BI161" s="39"/>
      <c r="BJ161" s="39"/>
      <c r="BK161" s="39"/>
      <c r="BL161" s="39"/>
      <c r="BM161" s="113"/>
      <c r="BN161" s="47"/>
      <c r="BO161" s="48"/>
      <c r="BP161" s="48"/>
      <c r="BQ161" s="48"/>
      <c r="BR161" s="48"/>
      <c r="BS161" s="48"/>
      <c r="BT161" s="48"/>
      <c r="BU161" s="48"/>
      <c r="BV161" s="48"/>
      <c r="BW161" s="48"/>
      <c r="BX161" s="65"/>
      <c r="BY161" s="62">
        <f t="shared" si="1209"/>
        <v>0</v>
      </c>
      <c r="BZ161" s="51"/>
      <c r="CA161" s="56"/>
      <c r="CB161" s="55"/>
      <c r="CC161" s="56"/>
      <c r="CD161" s="55"/>
      <c r="CE161" s="56"/>
      <c r="CF161" s="55"/>
      <c r="CG161" s="56"/>
      <c r="CH161" s="55"/>
      <c r="CI161" s="56"/>
      <c r="CJ161" s="56"/>
      <c r="CK161" s="56"/>
      <c r="CL161" s="55"/>
      <c r="CM161" s="56"/>
      <c r="CN161" s="55"/>
      <c r="CO161" s="56"/>
      <c r="CP161" s="55"/>
      <c r="CQ161" s="63"/>
      <c r="CR161" s="55"/>
      <c r="CS161" s="56"/>
      <c r="CT161" s="55"/>
      <c r="CU161" s="56"/>
      <c r="CV161" s="55"/>
      <c r="CW161" s="56"/>
      <c r="CX161" s="55"/>
      <c r="CY161" s="56"/>
      <c r="CZ161" s="55"/>
      <c r="DA161" s="56"/>
      <c r="DB161" s="55"/>
      <c r="DC161" s="56"/>
      <c r="DD161" s="55"/>
      <c r="DE161" s="56"/>
      <c r="DF161" s="55"/>
      <c r="DG161" s="56"/>
      <c r="DH161" s="55"/>
      <c r="DI161" s="56"/>
      <c r="DJ161" s="55"/>
      <c r="DK161" s="56"/>
      <c r="DL161" s="55"/>
      <c r="DM161" s="56"/>
      <c r="DN161" s="55"/>
      <c r="DO161" s="56"/>
      <c r="DP161" s="55"/>
      <c r="DQ161" s="56"/>
      <c r="DR161" s="56"/>
      <c r="DS161" s="84">
        <f t="shared" si="1113"/>
        <v>0</v>
      </c>
      <c r="DT161" s="84">
        <f t="shared" si="1114"/>
        <v>0</v>
      </c>
      <c r="DU161" s="39"/>
      <c r="DV161" s="39"/>
      <c r="DW161" s="39"/>
      <c r="DX161" s="39"/>
      <c r="DY161" s="113"/>
      <c r="DZ161" s="47"/>
      <c r="EA161" s="48"/>
      <c r="EB161" s="48"/>
      <c r="EC161" s="48"/>
      <c r="ED161" s="48"/>
      <c r="EE161" s="48"/>
      <c r="EF161" s="48"/>
      <c r="EG161" s="48"/>
      <c r="EH161" s="48"/>
      <c r="EI161" s="48"/>
      <c r="EJ161" s="65">
        <f t="shared" si="1115"/>
        <v>0</v>
      </c>
      <c r="EK161" s="62">
        <f t="shared" si="1116"/>
        <v>0</v>
      </c>
      <c r="EL161" s="51">
        <f t="shared" si="1117"/>
        <v>0</v>
      </c>
      <c r="EM161" s="56">
        <f t="shared" si="1118"/>
        <v>0</v>
      </c>
      <c r="EN161" s="55">
        <f t="shared" si="1119"/>
        <v>0</v>
      </c>
      <c r="EO161" s="56">
        <f t="shared" si="1120"/>
        <v>0</v>
      </c>
      <c r="EP161" s="55">
        <f t="shared" si="1121"/>
        <v>0</v>
      </c>
      <c r="EQ161" s="56">
        <f t="shared" si="1122"/>
        <v>0</v>
      </c>
      <c r="ER161" s="55">
        <f t="shared" si="1123"/>
        <v>0</v>
      </c>
      <c r="ES161" s="56">
        <f t="shared" si="1124"/>
        <v>0</v>
      </c>
      <c r="ET161" s="55">
        <f t="shared" si="1125"/>
        <v>0</v>
      </c>
      <c r="EU161" s="56">
        <f t="shared" si="1126"/>
        <v>0</v>
      </c>
      <c r="EV161" s="56">
        <f t="shared" si="1127"/>
        <v>0</v>
      </c>
      <c r="EW161" s="56">
        <f t="shared" si="1128"/>
        <v>0</v>
      </c>
      <c r="EX161" s="55">
        <f t="shared" si="1129"/>
        <v>0</v>
      </c>
      <c r="EY161" s="56">
        <f t="shared" si="1130"/>
        <v>0</v>
      </c>
      <c r="EZ161" s="55">
        <f t="shared" si="1131"/>
        <v>0</v>
      </c>
      <c r="FA161" s="56">
        <f t="shared" si="1132"/>
        <v>0</v>
      </c>
      <c r="FB161" s="55">
        <f t="shared" si="1133"/>
        <v>0</v>
      </c>
      <c r="FC161" s="63">
        <f t="shared" si="1134"/>
        <v>0</v>
      </c>
      <c r="FD161" s="55">
        <f t="shared" si="1135"/>
        <v>0</v>
      </c>
      <c r="FE161" s="56">
        <f t="shared" si="1136"/>
        <v>0</v>
      </c>
      <c r="FF161" s="55">
        <f t="shared" si="1137"/>
        <v>0</v>
      </c>
      <c r="FG161" s="56">
        <f t="shared" si="1138"/>
        <v>0</v>
      </c>
      <c r="FH161" s="55">
        <f t="shared" si="1139"/>
        <v>0</v>
      </c>
      <c r="FI161" s="56">
        <f t="shared" si="1140"/>
        <v>0</v>
      </c>
      <c r="FJ161" s="55">
        <f t="shared" si="1141"/>
        <v>0</v>
      </c>
      <c r="FK161" s="56">
        <f t="shared" si="1142"/>
        <v>0</v>
      </c>
      <c r="FL161" s="55">
        <f t="shared" si="1143"/>
        <v>0</v>
      </c>
      <c r="FM161" s="56">
        <f t="shared" si="1144"/>
        <v>0</v>
      </c>
      <c r="FN161" s="55">
        <f t="shared" si="1145"/>
        <v>0</v>
      </c>
      <c r="FO161" s="56">
        <f t="shared" si="1146"/>
        <v>0</v>
      </c>
      <c r="FP161" s="55">
        <f t="shared" si="1147"/>
        <v>0</v>
      </c>
      <c r="FQ161" s="56">
        <f t="shared" si="1148"/>
        <v>0</v>
      </c>
      <c r="FR161" s="55"/>
      <c r="FS161" s="56">
        <f t="shared" si="1148"/>
        <v>0</v>
      </c>
      <c r="FT161" s="55">
        <f t="shared" si="1149"/>
        <v>0</v>
      </c>
      <c r="FU161" s="56">
        <f t="shared" si="1150"/>
        <v>0</v>
      </c>
      <c r="FV161" s="55">
        <f t="shared" si="1151"/>
        <v>0</v>
      </c>
      <c r="FW161" s="56">
        <f t="shared" si="1152"/>
        <v>0</v>
      </c>
      <c r="FX161" s="55">
        <f t="shared" si="1153"/>
        <v>0</v>
      </c>
      <c r="FY161" s="56">
        <f t="shared" si="1154"/>
        <v>0</v>
      </c>
      <c r="FZ161" s="55">
        <f t="shared" si="1155"/>
        <v>0</v>
      </c>
      <c r="GA161" s="56">
        <f t="shared" si="1156"/>
        <v>0</v>
      </c>
      <c r="GB161" s="55">
        <f t="shared" si="1157"/>
        <v>0</v>
      </c>
      <c r="GC161" s="56">
        <f t="shared" si="1158"/>
        <v>0</v>
      </c>
      <c r="GD161" s="56">
        <f t="shared" si="1159"/>
        <v>0</v>
      </c>
      <c r="GE161" s="84">
        <f t="shared" si="1160"/>
        <v>0</v>
      </c>
      <c r="GF161" s="84">
        <f t="shared" si="1161"/>
        <v>0</v>
      </c>
      <c r="GG161" s="39"/>
      <c r="GH161" s="39"/>
      <c r="GI161" s="39"/>
      <c r="GJ161" s="39"/>
      <c r="GL161" s="8"/>
      <c r="GM161" s="8"/>
      <c r="GN161" s="1"/>
      <c r="GO161" s="9"/>
      <c r="GP161" s="23"/>
      <c r="GQ161" s="4"/>
      <c r="GR161" s="34"/>
    </row>
    <row r="162" spans="1:200" ht="24.95" hidden="1" customHeight="1" x14ac:dyDescent="0.3">
      <c r="A162" s="113"/>
      <c r="B162" s="47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98">
        <f t="shared" si="1208"/>
        <v>0</v>
      </c>
      <c r="N162" s="94"/>
      <c r="O162" s="58"/>
      <c r="P162" s="97"/>
      <c r="Q162" s="58"/>
      <c r="R162" s="97"/>
      <c r="S162" s="58"/>
      <c r="T162" s="97"/>
      <c r="U162" s="58"/>
      <c r="V162" s="97"/>
      <c r="W162" s="58"/>
      <c r="X162" s="58"/>
      <c r="Y162" s="58"/>
      <c r="Z162" s="97"/>
      <c r="AA162" s="58"/>
      <c r="AB162" s="97"/>
      <c r="AC162" s="58"/>
      <c r="AD162" s="97"/>
      <c r="AE162" s="99"/>
      <c r="AF162" s="97"/>
      <c r="AG162" s="58"/>
      <c r="AH162" s="97"/>
      <c r="AI162" s="58"/>
      <c r="AJ162" s="97"/>
      <c r="AK162" s="58"/>
      <c r="AL162" s="97"/>
      <c r="AM162" s="58"/>
      <c r="AN162" s="97"/>
      <c r="AO162" s="58"/>
      <c r="AP162" s="97"/>
      <c r="AQ162" s="58"/>
      <c r="AR162" s="97"/>
      <c r="AS162" s="58"/>
      <c r="AT162" s="97"/>
      <c r="AU162" s="58"/>
      <c r="AV162" s="97"/>
      <c r="AW162" s="58"/>
      <c r="AX162" s="97"/>
      <c r="AY162" s="58"/>
      <c r="AZ162" s="97"/>
      <c r="BA162" s="58"/>
      <c r="BB162" s="97"/>
      <c r="BC162" s="58"/>
      <c r="BD162" s="97"/>
      <c r="BE162" s="58"/>
      <c r="BF162" s="58"/>
      <c r="BG162" s="58">
        <f t="shared" si="1094"/>
        <v>0</v>
      </c>
      <c r="BH162" s="58">
        <f t="shared" si="1095"/>
        <v>0</v>
      </c>
      <c r="BI162" s="39"/>
      <c r="BJ162" s="39"/>
      <c r="BK162" s="39"/>
      <c r="BL162" s="39"/>
      <c r="BM162" s="113"/>
      <c r="BN162" s="47"/>
      <c r="BO162" s="48"/>
      <c r="BP162" s="48"/>
      <c r="BQ162" s="48"/>
      <c r="BR162" s="48"/>
      <c r="BS162" s="48"/>
      <c r="BT162" s="48"/>
      <c r="BU162" s="48"/>
      <c r="BV162" s="48"/>
      <c r="BW162" s="48"/>
      <c r="BX162" s="47"/>
      <c r="BY162" s="62">
        <f t="shared" si="1209"/>
        <v>0</v>
      </c>
      <c r="BZ162" s="51"/>
      <c r="CA162" s="56"/>
      <c r="CB162" s="55"/>
      <c r="CC162" s="56"/>
      <c r="CD162" s="55"/>
      <c r="CE162" s="56"/>
      <c r="CF162" s="55"/>
      <c r="CG162" s="56"/>
      <c r="CH162" s="55"/>
      <c r="CI162" s="56"/>
      <c r="CJ162" s="56"/>
      <c r="CK162" s="56"/>
      <c r="CL162" s="55"/>
      <c r="CM162" s="56"/>
      <c r="CN162" s="55"/>
      <c r="CO162" s="56"/>
      <c r="CP162" s="55"/>
      <c r="CQ162" s="63"/>
      <c r="CR162" s="55"/>
      <c r="CS162" s="56"/>
      <c r="CT162" s="55"/>
      <c r="CU162" s="56"/>
      <c r="CV162" s="55"/>
      <c r="CW162" s="56"/>
      <c r="CX162" s="55"/>
      <c r="CY162" s="56"/>
      <c r="CZ162" s="55"/>
      <c r="DA162" s="56"/>
      <c r="DB162" s="55"/>
      <c r="DC162" s="56"/>
      <c r="DD162" s="55"/>
      <c r="DE162" s="56"/>
      <c r="DF162" s="55"/>
      <c r="DG162" s="56"/>
      <c r="DH162" s="55"/>
      <c r="DI162" s="56"/>
      <c r="DJ162" s="55"/>
      <c r="DK162" s="56"/>
      <c r="DL162" s="55"/>
      <c r="DM162" s="56"/>
      <c r="DN162" s="55"/>
      <c r="DO162" s="56"/>
      <c r="DP162" s="55"/>
      <c r="DQ162" s="56"/>
      <c r="DR162" s="56"/>
      <c r="DS162" s="84">
        <f t="shared" si="1113"/>
        <v>0</v>
      </c>
      <c r="DT162" s="84">
        <f t="shared" si="1114"/>
        <v>0</v>
      </c>
      <c r="DU162" s="39"/>
      <c r="DV162" s="39"/>
      <c r="DW162" s="39"/>
      <c r="DX162" s="39"/>
      <c r="DY162" s="113"/>
      <c r="DZ162" s="47"/>
      <c r="EA162" s="48"/>
      <c r="EB162" s="48"/>
      <c r="EC162" s="48"/>
      <c r="ED162" s="48"/>
      <c r="EE162" s="48"/>
      <c r="EF162" s="48"/>
      <c r="EG162" s="48"/>
      <c r="EH162" s="48"/>
      <c r="EI162" s="48"/>
      <c r="EJ162" s="47">
        <f t="shared" si="1115"/>
        <v>0</v>
      </c>
      <c r="EK162" s="62">
        <f t="shared" si="1116"/>
        <v>0</v>
      </c>
      <c r="EL162" s="51">
        <f t="shared" si="1117"/>
        <v>0</v>
      </c>
      <c r="EM162" s="56">
        <f t="shared" si="1118"/>
        <v>0</v>
      </c>
      <c r="EN162" s="55">
        <f t="shared" si="1119"/>
        <v>0</v>
      </c>
      <c r="EO162" s="56">
        <f t="shared" si="1120"/>
        <v>0</v>
      </c>
      <c r="EP162" s="55">
        <f t="shared" si="1121"/>
        <v>0</v>
      </c>
      <c r="EQ162" s="56">
        <f t="shared" si="1122"/>
        <v>0</v>
      </c>
      <c r="ER162" s="55">
        <f t="shared" si="1123"/>
        <v>0</v>
      </c>
      <c r="ES162" s="56">
        <f t="shared" si="1124"/>
        <v>0</v>
      </c>
      <c r="ET162" s="55">
        <f t="shared" si="1125"/>
        <v>0</v>
      </c>
      <c r="EU162" s="56">
        <f t="shared" si="1126"/>
        <v>0</v>
      </c>
      <c r="EV162" s="56">
        <f t="shared" si="1127"/>
        <v>0</v>
      </c>
      <c r="EW162" s="56">
        <f t="shared" si="1128"/>
        <v>0</v>
      </c>
      <c r="EX162" s="55">
        <f t="shared" si="1129"/>
        <v>0</v>
      </c>
      <c r="EY162" s="56">
        <f t="shared" si="1130"/>
        <v>0</v>
      </c>
      <c r="EZ162" s="55">
        <f t="shared" si="1131"/>
        <v>0</v>
      </c>
      <c r="FA162" s="56">
        <f t="shared" si="1132"/>
        <v>0</v>
      </c>
      <c r="FB162" s="55">
        <f t="shared" si="1133"/>
        <v>0</v>
      </c>
      <c r="FC162" s="63">
        <f t="shared" si="1134"/>
        <v>0</v>
      </c>
      <c r="FD162" s="55">
        <f t="shared" si="1135"/>
        <v>0</v>
      </c>
      <c r="FE162" s="56">
        <f t="shared" si="1136"/>
        <v>0</v>
      </c>
      <c r="FF162" s="55">
        <f t="shared" si="1137"/>
        <v>0</v>
      </c>
      <c r="FG162" s="56">
        <f t="shared" si="1138"/>
        <v>0</v>
      </c>
      <c r="FH162" s="55">
        <f t="shared" si="1139"/>
        <v>0</v>
      </c>
      <c r="FI162" s="56">
        <f t="shared" si="1140"/>
        <v>0</v>
      </c>
      <c r="FJ162" s="55">
        <f t="shared" si="1141"/>
        <v>0</v>
      </c>
      <c r="FK162" s="56">
        <f t="shared" si="1142"/>
        <v>0</v>
      </c>
      <c r="FL162" s="55">
        <f t="shared" si="1143"/>
        <v>0</v>
      </c>
      <c r="FM162" s="56">
        <f t="shared" si="1144"/>
        <v>0</v>
      </c>
      <c r="FN162" s="55">
        <f t="shared" si="1145"/>
        <v>0</v>
      </c>
      <c r="FO162" s="56">
        <f t="shared" si="1146"/>
        <v>0</v>
      </c>
      <c r="FP162" s="55">
        <f t="shared" si="1147"/>
        <v>0</v>
      </c>
      <c r="FQ162" s="56">
        <f t="shared" si="1148"/>
        <v>0</v>
      </c>
      <c r="FR162" s="55"/>
      <c r="FS162" s="56">
        <f t="shared" si="1148"/>
        <v>0</v>
      </c>
      <c r="FT162" s="55">
        <f t="shared" si="1149"/>
        <v>0</v>
      </c>
      <c r="FU162" s="56">
        <f t="shared" si="1150"/>
        <v>0</v>
      </c>
      <c r="FV162" s="55">
        <f t="shared" si="1151"/>
        <v>0</v>
      </c>
      <c r="FW162" s="56">
        <f t="shared" si="1152"/>
        <v>0</v>
      </c>
      <c r="FX162" s="55">
        <f t="shared" si="1153"/>
        <v>0</v>
      </c>
      <c r="FY162" s="56">
        <f t="shared" si="1154"/>
        <v>0</v>
      </c>
      <c r="FZ162" s="55">
        <f t="shared" si="1155"/>
        <v>0</v>
      </c>
      <c r="GA162" s="56">
        <f t="shared" si="1156"/>
        <v>0</v>
      </c>
      <c r="GB162" s="55">
        <f t="shared" si="1157"/>
        <v>0</v>
      </c>
      <c r="GC162" s="56">
        <f t="shared" si="1158"/>
        <v>0</v>
      </c>
      <c r="GD162" s="56">
        <f t="shared" si="1159"/>
        <v>0</v>
      </c>
      <c r="GE162" s="84">
        <f t="shared" si="1160"/>
        <v>0</v>
      </c>
      <c r="GF162" s="84">
        <f t="shared" si="1161"/>
        <v>0</v>
      </c>
      <c r="GG162" s="39"/>
      <c r="GH162" s="39"/>
      <c r="GI162" s="39"/>
      <c r="GJ162" s="39"/>
      <c r="GL162" s="8"/>
      <c r="GM162" s="8"/>
      <c r="GN162" s="1"/>
      <c r="GO162" s="9"/>
      <c r="GP162" s="23"/>
      <c r="GQ162" s="4"/>
      <c r="GR162" s="34"/>
    </row>
    <row r="163" spans="1:200" ht="24.95" hidden="1" customHeight="1" x14ac:dyDescent="0.3">
      <c r="A163" s="113"/>
      <c r="B163" s="47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98">
        <f t="shared" si="1208"/>
        <v>0</v>
      </c>
      <c r="N163" s="94"/>
      <c r="O163" s="58"/>
      <c r="P163" s="97"/>
      <c r="Q163" s="58"/>
      <c r="R163" s="97"/>
      <c r="S163" s="58"/>
      <c r="T163" s="97"/>
      <c r="U163" s="58"/>
      <c r="V163" s="97"/>
      <c r="W163" s="58"/>
      <c r="X163" s="58"/>
      <c r="Y163" s="58"/>
      <c r="Z163" s="97"/>
      <c r="AA163" s="58"/>
      <c r="AB163" s="97"/>
      <c r="AC163" s="58"/>
      <c r="AD163" s="97"/>
      <c r="AE163" s="99"/>
      <c r="AF163" s="97"/>
      <c r="AG163" s="58"/>
      <c r="AH163" s="97"/>
      <c r="AI163" s="58"/>
      <c r="AJ163" s="97"/>
      <c r="AK163" s="58"/>
      <c r="AL163" s="97"/>
      <c r="AM163" s="58"/>
      <c r="AN163" s="97"/>
      <c r="AO163" s="58"/>
      <c r="AP163" s="97"/>
      <c r="AQ163" s="58"/>
      <c r="AR163" s="97"/>
      <c r="AS163" s="58"/>
      <c r="AT163" s="97"/>
      <c r="AU163" s="58"/>
      <c r="AV163" s="97"/>
      <c r="AW163" s="58"/>
      <c r="AX163" s="97"/>
      <c r="AY163" s="58"/>
      <c r="AZ163" s="97"/>
      <c r="BA163" s="58"/>
      <c r="BB163" s="97"/>
      <c r="BC163" s="58"/>
      <c r="BD163" s="97"/>
      <c r="BE163" s="58"/>
      <c r="BF163" s="58"/>
      <c r="BG163" s="58">
        <f t="shared" si="1094"/>
        <v>0</v>
      </c>
      <c r="BH163" s="58">
        <f t="shared" si="1095"/>
        <v>0</v>
      </c>
      <c r="BI163" s="39"/>
      <c r="BJ163" s="39"/>
      <c r="BK163" s="39"/>
      <c r="BL163" s="39"/>
      <c r="BM163" s="113"/>
      <c r="BN163" s="47"/>
      <c r="BO163" s="48"/>
      <c r="BP163" s="48"/>
      <c r="BQ163" s="48"/>
      <c r="BR163" s="48"/>
      <c r="BS163" s="48"/>
      <c r="BT163" s="48"/>
      <c r="BU163" s="48"/>
      <c r="BV163" s="48"/>
      <c r="BW163" s="48"/>
      <c r="BX163" s="47"/>
      <c r="BY163" s="62">
        <f t="shared" si="1209"/>
        <v>0</v>
      </c>
      <c r="BZ163" s="51"/>
      <c r="CA163" s="56"/>
      <c r="CB163" s="55"/>
      <c r="CC163" s="56"/>
      <c r="CD163" s="55"/>
      <c r="CE163" s="56"/>
      <c r="CF163" s="55"/>
      <c r="CG163" s="56"/>
      <c r="CH163" s="55"/>
      <c r="CI163" s="56"/>
      <c r="CJ163" s="56"/>
      <c r="CK163" s="56"/>
      <c r="CL163" s="55"/>
      <c r="CM163" s="56"/>
      <c r="CN163" s="55"/>
      <c r="CO163" s="56"/>
      <c r="CP163" s="55"/>
      <c r="CQ163" s="63"/>
      <c r="CR163" s="55"/>
      <c r="CS163" s="56"/>
      <c r="CT163" s="55"/>
      <c r="CU163" s="56"/>
      <c r="CV163" s="55"/>
      <c r="CW163" s="56"/>
      <c r="CX163" s="55"/>
      <c r="CY163" s="56"/>
      <c r="CZ163" s="55"/>
      <c r="DA163" s="56"/>
      <c r="DB163" s="55"/>
      <c r="DC163" s="56"/>
      <c r="DD163" s="55"/>
      <c r="DE163" s="56"/>
      <c r="DF163" s="55"/>
      <c r="DG163" s="56"/>
      <c r="DH163" s="55"/>
      <c r="DI163" s="56"/>
      <c r="DJ163" s="55"/>
      <c r="DK163" s="56"/>
      <c r="DL163" s="55"/>
      <c r="DM163" s="56"/>
      <c r="DN163" s="55"/>
      <c r="DO163" s="56"/>
      <c r="DP163" s="55"/>
      <c r="DQ163" s="56"/>
      <c r="DR163" s="56"/>
      <c r="DS163" s="84">
        <f t="shared" si="1113"/>
        <v>0</v>
      </c>
      <c r="DT163" s="84">
        <f t="shared" si="1114"/>
        <v>0</v>
      </c>
      <c r="DU163" s="39"/>
      <c r="DV163" s="39"/>
      <c r="DW163" s="39"/>
      <c r="DX163" s="39"/>
      <c r="DY163" s="113"/>
      <c r="DZ163" s="47"/>
      <c r="EA163" s="48"/>
      <c r="EB163" s="48"/>
      <c r="EC163" s="48"/>
      <c r="ED163" s="48"/>
      <c r="EE163" s="48"/>
      <c r="EF163" s="48"/>
      <c r="EG163" s="48"/>
      <c r="EH163" s="48"/>
      <c r="EI163" s="48"/>
      <c r="EJ163" s="47">
        <f t="shared" si="1115"/>
        <v>0</v>
      </c>
      <c r="EK163" s="62">
        <f t="shared" si="1116"/>
        <v>0</v>
      </c>
      <c r="EL163" s="51">
        <f t="shared" si="1117"/>
        <v>0</v>
      </c>
      <c r="EM163" s="56">
        <f t="shared" si="1118"/>
        <v>0</v>
      </c>
      <c r="EN163" s="55">
        <f t="shared" si="1119"/>
        <v>0</v>
      </c>
      <c r="EO163" s="56">
        <f t="shared" si="1120"/>
        <v>0</v>
      </c>
      <c r="EP163" s="55">
        <f t="shared" si="1121"/>
        <v>0</v>
      </c>
      <c r="EQ163" s="56">
        <f t="shared" si="1122"/>
        <v>0</v>
      </c>
      <c r="ER163" s="55">
        <f t="shared" si="1123"/>
        <v>0</v>
      </c>
      <c r="ES163" s="56">
        <f t="shared" si="1124"/>
        <v>0</v>
      </c>
      <c r="ET163" s="55">
        <f t="shared" si="1125"/>
        <v>0</v>
      </c>
      <c r="EU163" s="56">
        <f t="shared" si="1126"/>
        <v>0</v>
      </c>
      <c r="EV163" s="56">
        <f t="shared" si="1127"/>
        <v>0</v>
      </c>
      <c r="EW163" s="56">
        <f t="shared" si="1128"/>
        <v>0</v>
      </c>
      <c r="EX163" s="55">
        <f t="shared" si="1129"/>
        <v>0</v>
      </c>
      <c r="EY163" s="56">
        <f t="shared" si="1130"/>
        <v>0</v>
      </c>
      <c r="EZ163" s="55">
        <f t="shared" si="1131"/>
        <v>0</v>
      </c>
      <c r="FA163" s="56">
        <f t="shared" si="1132"/>
        <v>0</v>
      </c>
      <c r="FB163" s="55">
        <f t="shared" si="1133"/>
        <v>0</v>
      </c>
      <c r="FC163" s="63">
        <f t="shared" si="1134"/>
        <v>0</v>
      </c>
      <c r="FD163" s="55">
        <f t="shared" si="1135"/>
        <v>0</v>
      </c>
      <c r="FE163" s="56">
        <f t="shared" si="1136"/>
        <v>0</v>
      </c>
      <c r="FF163" s="55">
        <f t="shared" si="1137"/>
        <v>0</v>
      </c>
      <c r="FG163" s="56">
        <f t="shared" si="1138"/>
        <v>0</v>
      </c>
      <c r="FH163" s="55">
        <f t="shared" si="1139"/>
        <v>0</v>
      </c>
      <c r="FI163" s="56">
        <f t="shared" si="1140"/>
        <v>0</v>
      </c>
      <c r="FJ163" s="55">
        <f t="shared" si="1141"/>
        <v>0</v>
      </c>
      <c r="FK163" s="56">
        <f t="shared" si="1142"/>
        <v>0</v>
      </c>
      <c r="FL163" s="55">
        <f t="shared" si="1143"/>
        <v>0</v>
      </c>
      <c r="FM163" s="56">
        <f t="shared" si="1144"/>
        <v>0</v>
      </c>
      <c r="FN163" s="55">
        <f t="shared" si="1145"/>
        <v>0</v>
      </c>
      <c r="FO163" s="56">
        <f t="shared" si="1146"/>
        <v>0</v>
      </c>
      <c r="FP163" s="55">
        <f t="shared" si="1147"/>
        <v>0</v>
      </c>
      <c r="FQ163" s="56">
        <f t="shared" si="1148"/>
        <v>0</v>
      </c>
      <c r="FR163" s="55"/>
      <c r="FS163" s="56">
        <f t="shared" si="1148"/>
        <v>0</v>
      </c>
      <c r="FT163" s="55">
        <f t="shared" si="1149"/>
        <v>0</v>
      </c>
      <c r="FU163" s="56">
        <f t="shared" si="1150"/>
        <v>0</v>
      </c>
      <c r="FV163" s="55">
        <f t="shared" si="1151"/>
        <v>0</v>
      </c>
      <c r="FW163" s="56">
        <f t="shared" si="1152"/>
        <v>0</v>
      </c>
      <c r="FX163" s="55">
        <f t="shared" si="1153"/>
        <v>0</v>
      </c>
      <c r="FY163" s="56">
        <f t="shared" si="1154"/>
        <v>0</v>
      </c>
      <c r="FZ163" s="55">
        <f t="shared" si="1155"/>
        <v>0</v>
      </c>
      <c r="GA163" s="56">
        <f t="shared" si="1156"/>
        <v>0</v>
      </c>
      <c r="GB163" s="55">
        <f t="shared" si="1157"/>
        <v>0</v>
      </c>
      <c r="GC163" s="56">
        <f t="shared" si="1158"/>
        <v>0</v>
      </c>
      <c r="GD163" s="56">
        <f t="shared" si="1159"/>
        <v>0</v>
      </c>
      <c r="GE163" s="84">
        <f t="shared" si="1160"/>
        <v>0</v>
      </c>
      <c r="GF163" s="84">
        <f t="shared" si="1161"/>
        <v>0</v>
      </c>
      <c r="GG163" s="39"/>
      <c r="GH163" s="39"/>
      <c r="GI163" s="39"/>
      <c r="GJ163" s="39"/>
      <c r="GL163" s="8"/>
      <c r="GM163" s="8"/>
      <c r="GN163" s="1"/>
      <c r="GO163" s="9"/>
      <c r="GP163" s="23"/>
      <c r="GQ163" s="4"/>
      <c r="GR163" s="34"/>
    </row>
    <row r="164" spans="1:200" ht="24.95" customHeight="1" x14ac:dyDescent="0.3">
      <c r="A164" s="113">
        <v>12</v>
      </c>
      <c r="B164" s="66" t="s">
        <v>69</v>
      </c>
      <c r="C164" s="66" t="s">
        <v>66</v>
      </c>
      <c r="D164" s="113">
        <v>1</v>
      </c>
      <c r="E164" s="113"/>
      <c r="F164" s="113"/>
      <c r="G164" s="113"/>
      <c r="H164" s="113"/>
      <c r="I164" s="113"/>
      <c r="J164" s="113"/>
      <c r="K164" s="113"/>
      <c r="L164" s="113">
        <f t="shared" ref="L164:N164" si="1210">SUM(L165:L178)</f>
        <v>148</v>
      </c>
      <c r="M164" s="113">
        <f t="shared" si="1210"/>
        <v>148</v>
      </c>
      <c r="N164" s="113">
        <f t="shared" si="1210"/>
        <v>64</v>
      </c>
      <c r="O164" s="92">
        <f>SUM(O165:O178)</f>
        <v>50</v>
      </c>
      <c r="P164" s="92">
        <f t="shared" ref="P164:BH164" si="1211">SUM(P165:P178)</f>
        <v>84</v>
      </c>
      <c r="Q164" s="92">
        <f t="shared" si="1211"/>
        <v>176</v>
      </c>
      <c r="R164" s="92">
        <f t="shared" si="1211"/>
        <v>0</v>
      </c>
      <c r="S164" s="92">
        <f t="shared" si="1211"/>
        <v>0</v>
      </c>
      <c r="T164" s="92">
        <f t="shared" si="1211"/>
        <v>0</v>
      </c>
      <c r="U164" s="92">
        <f t="shared" si="1211"/>
        <v>0</v>
      </c>
      <c r="V164" s="92">
        <f t="shared" si="1211"/>
        <v>0</v>
      </c>
      <c r="W164" s="92">
        <f t="shared" si="1211"/>
        <v>0</v>
      </c>
      <c r="X164" s="92">
        <f t="shared" si="1211"/>
        <v>6</v>
      </c>
      <c r="Y164" s="92">
        <f t="shared" si="1211"/>
        <v>15.299999999999999</v>
      </c>
      <c r="Z164" s="92">
        <f t="shared" si="1211"/>
        <v>0</v>
      </c>
      <c r="AA164" s="92">
        <f t="shared" si="1211"/>
        <v>0</v>
      </c>
      <c r="AB164" s="92">
        <f t="shared" si="1211"/>
        <v>0</v>
      </c>
      <c r="AC164" s="92">
        <f t="shared" si="1211"/>
        <v>0</v>
      </c>
      <c r="AD164" s="92">
        <f t="shared" si="1211"/>
        <v>0</v>
      </c>
      <c r="AE164" s="92">
        <f t="shared" si="1211"/>
        <v>0</v>
      </c>
      <c r="AF164" s="92">
        <f t="shared" si="1211"/>
        <v>0</v>
      </c>
      <c r="AG164" s="92">
        <f t="shared" si="1211"/>
        <v>0</v>
      </c>
      <c r="AH164" s="92">
        <f t="shared" si="1211"/>
        <v>0</v>
      </c>
      <c r="AI164" s="92">
        <f t="shared" si="1211"/>
        <v>0</v>
      </c>
      <c r="AJ164" s="92">
        <f t="shared" si="1211"/>
        <v>0</v>
      </c>
      <c r="AK164" s="92">
        <f t="shared" si="1211"/>
        <v>0</v>
      </c>
      <c r="AL164" s="92">
        <f t="shared" si="1211"/>
        <v>2</v>
      </c>
      <c r="AM164" s="92">
        <f t="shared" si="1211"/>
        <v>174</v>
      </c>
      <c r="AN164" s="92">
        <f t="shared" si="1211"/>
        <v>0</v>
      </c>
      <c r="AO164" s="92">
        <f t="shared" si="1211"/>
        <v>0</v>
      </c>
      <c r="AP164" s="92">
        <f t="shared" si="1211"/>
        <v>0</v>
      </c>
      <c r="AQ164" s="92">
        <f t="shared" si="1211"/>
        <v>0</v>
      </c>
      <c r="AR164" s="92">
        <f t="shared" si="1211"/>
        <v>1</v>
      </c>
      <c r="AS164" s="92">
        <f t="shared" si="1211"/>
        <v>12</v>
      </c>
      <c r="AT164" s="92">
        <f t="shared" si="1211"/>
        <v>0</v>
      </c>
      <c r="AU164" s="92">
        <f t="shared" si="1211"/>
        <v>0</v>
      </c>
      <c r="AV164" s="92">
        <f t="shared" si="1211"/>
        <v>0</v>
      </c>
      <c r="AW164" s="92">
        <f t="shared" si="1211"/>
        <v>0</v>
      </c>
      <c r="AX164" s="92">
        <f t="shared" si="1211"/>
        <v>2</v>
      </c>
      <c r="AY164" s="92">
        <f t="shared" si="1211"/>
        <v>24</v>
      </c>
      <c r="AZ164" s="92">
        <f t="shared" si="1211"/>
        <v>0</v>
      </c>
      <c r="BA164" s="92">
        <f t="shared" si="1211"/>
        <v>0</v>
      </c>
      <c r="BB164" s="92">
        <f t="shared" si="1211"/>
        <v>0</v>
      </c>
      <c r="BC164" s="92">
        <f t="shared" si="1211"/>
        <v>0</v>
      </c>
      <c r="BD164" s="113">
        <f t="shared" si="1211"/>
        <v>0</v>
      </c>
      <c r="BE164" s="113">
        <f t="shared" si="1211"/>
        <v>0</v>
      </c>
      <c r="BF164" s="113">
        <f t="shared" si="1211"/>
        <v>0</v>
      </c>
      <c r="BG164" s="92">
        <f>SUM(BG165:BG178)</f>
        <v>457.3</v>
      </c>
      <c r="BH164" s="92">
        <f t="shared" si="1211"/>
        <v>268</v>
      </c>
      <c r="BI164" s="39"/>
      <c r="BJ164" s="39"/>
      <c r="BK164" s="39"/>
      <c r="BL164" s="39"/>
      <c r="BM164" s="113">
        <v>12</v>
      </c>
      <c r="BN164" s="66" t="s">
        <v>69</v>
      </c>
      <c r="BO164" s="66" t="s">
        <v>66</v>
      </c>
      <c r="BP164" s="113">
        <v>1</v>
      </c>
      <c r="BQ164" s="39"/>
      <c r="BR164" s="39"/>
      <c r="BS164" s="39"/>
      <c r="BT164" s="39"/>
      <c r="BU164" s="39"/>
      <c r="BV164" s="39"/>
      <c r="BW164" s="39"/>
      <c r="BX164" s="45">
        <f>SUM(BX165:BX166)</f>
        <v>140</v>
      </c>
      <c r="BY164" s="45">
        <f>SUM(BY165:BY166)</f>
        <v>140</v>
      </c>
      <c r="BZ164" s="39">
        <f t="shared" ref="BZ164:DR164" si="1212">SUM(BZ165:BZ178)</f>
        <v>64</v>
      </c>
      <c r="CA164" s="46">
        <f>SUM(CA165:CA178)</f>
        <v>20</v>
      </c>
      <c r="CB164" s="46">
        <f t="shared" si="1212"/>
        <v>76</v>
      </c>
      <c r="CC164" s="46">
        <f t="shared" si="1212"/>
        <v>136</v>
      </c>
      <c r="CD164" s="46">
        <f t="shared" si="1212"/>
        <v>0</v>
      </c>
      <c r="CE164" s="46">
        <f t="shared" si="1212"/>
        <v>0</v>
      </c>
      <c r="CF164" s="46">
        <f t="shared" si="1212"/>
        <v>0</v>
      </c>
      <c r="CG164" s="46">
        <f t="shared" si="1212"/>
        <v>0</v>
      </c>
      <c r="CH164" s="46">
        <f t="shared" si="1212"/>
        <v>0</v>
      </c>
      <c r="CI164" s="46">
        <f t="shared" si="1212"/>
        <v>0</v>
      </c>
      <c r="CJ164" s="46">
        <f t="shared" si="1212"/>
        <v>2</v>
      </c>
      <c r="CK164" s="46">
        <f t="shared" si="1212"/>
        <v>13</v>
      </c>
      <c r="CL164" s="46">
        <f t="shared" si="1212"/>
        <v>0</v>
      </c>
      <c r="CM164" s="46">
        <f t="shared" si="1212"/>
        <v>0</v>
      </c>
      <c r="CN164" s="46">
        <f t="shared" si="1212"/>
        <v>0</v>
      </c>
      <c r="CO164" s="46">
        <f t="shared" si="1212"/>
        <v>0</v>
      </c>
      <c r="CP164" s="46">
        <f t="shared" si="1212"/>
        <v>0</v>
      </c>
      <c r="CQ164" s="46">
        <f t="shared" si="1212"/>
        <v>0</v>
      </c>
      <c r="CR164" s="46">
        <f t="shared" si="1212"/>
        <v>0</v>
      </c>
      <c r="CS164" s="46">
        <f t="shared" si="1212"/>
        <v>0</v>
      </c>
      <c r="CT164" s="46">
        <f t="shared" si="1212"/>
        <v>0</v>
      </c>
      <c r="CU164" s="46">
        <f t="shared" si="1212"/>
        <v>0</v>
      </c>
      <c r="CV164" s="46">
        <f t="shared" si="1212"/>
        <v>0</v>
      </c>
      <c r="CW164" s="46">
        <f t="shared" si="1212"/>
        <v>0</v>
      </c>
      <c r="CX164" s="46">
        <f t="shared" si="1212"/>
        <v>1</v>
      </c>
      <c r="CY164" s="46">
        <f t="shared" si="1212"/>
        <v>60</v>
      </c>
      <c r="CZ164" s="46">
        <f t="shared" si="1212"/>
        <v>0</v>
      </c>
      <c r="DA164" s="46">
        <f t="shared" si="1212"/>
        <v>0</v>
      </c>
      <c r="DB164" s="46">
        <f t="shared" si="1212"/>
        <v>0</v>
      </c>
      <c r="DC164" s="46">
        <f t="shared" si="1212"/>
        <v>0</v>
      </c>
      <c r="DD164" s="46">
        <f t="shared" si="1212"/>
        <v>1</v>
      </c>
      <c r="DE164" s="46">
        <f t="shared" si="1212"/>
        <v>24</v>
      </c>
      <c r="DF164" s="46">
        <f t="shared" si="1212"/>
        <v>0</v>
      </c>
      <c r="DG164" s="46">
        <f t="shared" si="1212"/>
        <v>0</v>
      </c>
      <c r="DH164" s="46">
        <f t="shared" si="1212"/>
        <v>0</v>
      </c>
      <c r="DI164" s="46">
        <f t="shared" si="1212"/>
        <v>0</v>
      </c>
      <c r="DJ164" s="46">
        <f t="shared" si="1212"/>
        <v>1</v>
      </c>
      <c r="DK164" s="46">
        <f t="shared" si="1212"/>
        <v>8</v>
      </c>
      <c r="DL164" s="46">
        <f t="shared" si="1212"/>
        <v>0</v>
      </c>
      <c r="DM164" s="46">
        <f t="shared" si="1212"/>
        <v>0</v>
      </c>
      <c r="DN164" s="46">
        <f t="shared" si="1212"/>
        <v>0</v>
      </c>
      <c r="DO164" s="46">
        <f t="shared" si="1212"/>
        <v>0</v>
      </c>
      <c r="DP164" s="39">
        <f t="shared" si="1212"/>
        <v>0</v>
      </c>
      <c r="DQ164" s="39">
        <f t="shared" si="1212"/>
        <v>0</v>
      </c>
      <c r="DR164" s="39">
        <f t="shared" si="1212"/>
        <v>0</v>
      </c>
      <c r="DS164" s="83">
        <f>SUM(DS165:DS178)</f>
        <v>263</v>
      </c>
      <c r="DT164" s="83">
        <f t="shared" ref="DT164" si="1213">SUM(DT165:DT178)</f>
        <v>190</v>
      </c>
      <c r="DU164" s="39"/>
      <c r="DV164" s="39"/>
      <c r="DW164" s="39"/>
      <c r="DX164" s="39"/>
      <c r="DY164" s="113">
        <v>12</v>
      </c>
      <c r="DZ164" s="66" t="s">
        <v>69</v>
      </c>
      <c r="EA164" s="66" t="s">
        <v>66</v>
      </c>
      <c r="EB164" s="113">
        <v>1</v>
      </c>
      <c r="EC164" s="39"/>
      <c r="ED164" s="39"/>
      <c r="EE164" s="39"/>
      <c r="EF164" s="39"/>
      <c r="EG164" s="39"/>
      <c r="EH164" s="39"/>
      <c r="EI164" s="39"/>
      <c r="EJ164" s="45">
        <f t="shared" ref="EJ164:GF164" si="1214">SUM(EJ165:EJ178)</f>
        <v>288</v>
      </c>
      <c r="EK164" s="45">
        <f t="shared" si="1214"/>
        <v>288</v>
      </c>
      <c r="EL164" s="39">
        <f t="shared" si="1214"/>
        <v>128</v>
      </c>
      <c r="EM164" s="46">
        <f>SUM(EM165:EM178)</f>
        <v>70</v>
      </c>
      <c r="EN164" s="46">
        <f t="shared" si="1214"/>
        <v>160</v>
      </c>
      <c r="EO164" s="46">
        <f t="shared" si="1214"/>
        <v>312</v>
      </c>
      <c r="EP164" s="46">
        <f t="shared" si="1214"/>
        <v>0</v>
      </c>
      <c r="EQ164" s="46">
        <f t="shared" si="1214"/>
        <v>0</v>
      </c>
      <c r="ER164" s="46">
        <f t="shared" si="1214"/>
        <v>0</v>
      </c>
      <c r="ES164" s="46">
        <f t="shared" si="1214"/>
        <v>0</v>
      </c>
      <c r="ET164" s="46">
        <f t="shared" si="1214"/>
        <v>0</v>
      </c>
      <c r="EU164" s="46">
        <f t="shared" si="1214"/>
        <v>0</v>
      </c>
      <c r="EV164" s="46">
        <f t="shared" si="1214"/>
        <v>8</v>
      </c>
      <c r="EW164" s="46">
        <f t="shared" si="1214"/>
        <v>28.300000000000004</v>
      </c>
      <c r="EX164" s="46">
        <f t="shared" si="1214"/>
        <v>0</v>
      </c>
      <c r="EY164" s="46">
        <f t="shared" si="1214"/>
        <v>0</v>
      </c>
      <c r="EZ164" s="46">
        <f t="shared" si="1214"/>
        <v>0</v>
      </c>
      <c r="FA164" s="46">
        <f t="shared" si="1214"/>
        <v>0</v>
      </c>
      <c r="FB164" s="46">
        <f t="shared" si="1214"/>
        <v>0</v>
      </c>
      <c r="FC164" s="46">
        <f t="shared" si="1214"/>
        <v>0</v>
      </c>
      <c r="FD164" s="46">
        <f t="shared" si="1214"/>
        <v>0</v>
      </c>
      <c r="FE164" s="46">
        <f t="shared" si="1214"/>
        <v>0</v>
      </c>
      <c r="FF164" s="46">
        <f t="shared" si="1214"/>
        <v>0</v>
      </c>
      <c r="FG164" s="46">
        <f t="shared" si="1214"/>
        <v>0</v>
      </c>
      <c r="FH164" s="46">
        <f t="shared" si="1214"/>
        <v>0</v>
      </c>
      <c r="FI164" s="46">
        <f t="shared" si="1214"/>
        <v>0</v>
      </c>
      <c r="FJ164" s="46">
        <f t="shared" si="1214"/>
        <v>3</v>
      </c>
      <c r="FK164" s="46">
        <f t="shared" si="1214"/>
        <v>234</v>
      </c>
      <c r="FL164" s="46">
        <f t="shared" si="1214"/>
        <v>0</v>
      </c>
      <c r="FM164" s="46">
        <f t="shared" si="1214"/>
        <v>0</v>
      </c>
      <c r="FN164" s="46">
        <f t="shared" si="1214"/>
        <v>0</v>
      </c>
      <c r="FO164" s="46">
        <f t="shared" si="1214"/>
        <v>0</v>
      </c>
      <c r="FP164" s="46">
        <f t="shared" si="1214"/>
        <v>2</v>
      </c>
      <c r="FQ164" s="46">
        <f t="shared" si="1214"/>
        <v>36</v>
      </c>
      <c r="FR164" s="46"/>
      <c r="FS164" s="46">
        <f t="shared" ref="FS164" si="1215">SUM(FS165:FS178)</f>
        <v>0</v>
      </c>
      <c r="FT164" s="46">
        <f t="shared" si="1214"/>
        <v>0</v>
      </c>
      <c r="FU164" s="46">
        <f t="shared" si="1214"/>
        <v>0</v>
      </c>
      <c r="FV164" s="46">
        <f t="shared" si="1214"/>
        <v>3</v>
      </c>
      <c r="FW164" s="46">
        <f t="shared" si="1214"/>
        <v>32</v>
      </c>
      <c r="FX164" s="46">
        <f t="shared" si="1214"/>
        <v>0</v>
      </c>
      <c r="FY164" s="46">
        <f t="shared" si="1214"/>
        <v>0</v>
      </c>
      <c r="FZ164" s="46">
        <f t="shared" si="1214"/>
        <v>0</v>
      </c>
      <c r="GA164" s="46">
        <f t="shared" si="1214"/>
        <v>0</v>
      </c>
      <c r="GB164" s="39">
        <f t="shared" si="1214"/>
        <v>0</v>
      </c>
      <c r="GC164" s="39">
        <f t="shared" si="1214"/>
        <v>0</v>
      </c>
      <c r="GD164" s="39">
        <f t="shared" si="1214"/>
        <v>0</v>
      </c>
      <c r="GE164" s="83">
        <f t="shared" si="1214"/>
        <v>720.30000000000007</v>
      </c>
      <c r="GF164" s="83">
        <f t="shared" si="1214"/>
        <v>458</v>
      </c>
      <c r="GG164" s="39"/>
      <c r="GH164" s="39"/>
      <c r="GI164" s="39"/>
      <c r="GJ164" s="39"/>
      <c r="GL164" s="8"/>
      <c r="GM164" s="8"/>
      <c r="GN164" s="7"/>
      <c r="GO164" s="7"/>
      <c r="GP164" s="29"/>
      <c r="GQ164" s="30"/>
      <c r="GR164" s="34"/>
    </row>
    <row r="165" spans="1:200" ht="24.95" hidden="1" customHeight="1" x14ac:dyDescent="0.3">
      <c r="A165" s="113"/>
      <c r="B165" s="47" t="s">
        <v>97</v>
      </c>
      <c r="C165" s="57" t="s">
        <v>95</v>
      </c>
      <c r="D165" s="57" t="s">
        <v>80</v>
      </c>
      <c r="E165" s="48" t="s">
        <v>125</v>
      </c>
      <c r="F165" s="48" t="s">
        <v>178</v>
      </c>
      <c r="G165" s="57">
        <v>3</v>
      </c>
      <c r="H165" s="48">
        <v>58</v>
      </c>
      <c r="I165" s="48">
        <v>1</v>
      </c>
      <c r="J165" s="48">
        <v>2</v>
      </c>
      <c r="K165" s="48">
        <f t="shared" ref="K165" si="1216">SUM(J165)*2</f>
        <v>4</v>
      </c>
      <c r="L165" s="48">
        <v>38</v>
      </c>
      <c r="M165" s="93">
        <f t="shared" ref="M165:M166" si="1217">SUM(N165+P165+R165+T165+V165)</f>
        <v>38</v>
      </c>
      <c r="N165" s="94">
        <v>16</v>
      </c>
      <c r="O165" s="58">
        <f t="shared" ref="O165:O166" si="1218">SUM(N165)*I165</f>
        <v>16</v>
      </c>
      <c r="P165" s="97">
        <v>22</v>
      </c>
      <c r="Q165" s="58">
        <f t="shared" ref="Q165:Q166" si="1219">SUM(P165)*J165</f>
        <v>44</v>
      </c>
      <c r="R165" s="97"/>
      <c r="S165" s="58">
        <f t="shared" ref="S165" si="1220">SUM(R165)*J165</f>
        <v>0</v>
      </c>
      <c r="T165" s="97"/>
      <c r="U165" s="58">
        <f t="shared" ref="U165" si="1221">SUM(T165)*K165</f>
        <v>0</v>
      </c>
      <c r="V165" s="97"/>
      <c r="W165" s="58">
        <f t="shared" ref="W165:W166" si="1222">SUM(V165)*J165*5</f>
        <v>0</v>
      </c>
      <c r="X165" s="58">
        <f t="shared" ref="X165:X166" si="1223">SUM(J165*AX165*2+K165*AZ165*2)</f>
        <v>4</v>
      </c>
      <c r="Y165" s="58">
        <f t="shared" ref="Y165" si="1224">SUM(L165*5/100*J165)</f>
        <v>3.8</v>
      </c>
      <c r="Z165" s="97"/>
      <c r="AA165" s="58"/>
      <c r="AB165" s="97"/>
      <c r="AC165" s="58">
        <f t="shared" ref="AC165:AC166" si="1225">SUM(AB165)*3*H165/5</f>
        <v>0</v>
      </c>
      <c r="AD165" s="97"/>
      <c r="AE165" s="99">
        <f t="shared" ref="AE165:AE166" si="1226">SUM(AD165*H165*(30+4))</f>
        <v>0</v>
      </c>
      <c r="AF165" s="97"/>
      <c r="AG165" s="58">
        <f t="shared" ref="AG165:AG166" si="1227">SUM(AF165*H165*3)</f>
        <v>0</v>
      </c>
      <c r="AH165" s="97"/>
      <c r="AI165" s="58">
        <f t="shared" ref="AI165:AI166" si="1228">SUM(AH165*H165/3)</f>
        <v>0</v>
      </c>
      <c r="AJ165" s="97"/>
      <c r="AK165" s="58">
        <f t="shared" ref="AK165:AK166" si="1229">SUM(AJ165*H165*2/3)</f>
        <v>0</v>
      </c>
      <c r="AL165" s="97">
        <v>1</v>
      </c>
      <c r="AM165" s="58">
        <f t="shared" ref="AM165:AM166" si="1230">SUM(AL165*H165)*2</f>
        <v>116</v>
      </c>
      <c r="AN165" s="97"/>
      <c r="AO165" s="58">
        <f t="shared" ref="AO165:AO166" si="1231">SUM(AN165*J165)</f>
        <v>0</v>
      </c>
      <c r="AP165" s="97"/>
      <c r="AQ165" s="58">
        <f t="shared" ref="AQ165:AQ166" si="1232">SUM(AP165*H165*2)</f>
        <v>0</v>
      </c>
      <c r="AR165" s="97"/>
      <c r="AS165" s="58">
        <f t="shared" ref="AS165:AS166" si="1233">SUM(J165*AR165*6)</f>
        <v>0</v>
      </c>
      <c r="AT165" s="97"/>
      <c r="AU165" s="58">
        <f t="shared" ref="AU165:AU167" si="1234">AT165*H165/3</f>
        <v>0</v>
      </c>
      <c r="AV165" s="97"/>
      <c r="AW165" s="58">
        <f t="shared" ref="AW165:AW166" si="1235">SUM(AV165*H165/3)</f>
        <v>0</v>
      </c>
      <c r="AX165" s="97">
        <v>1</v>
      </c>
      <c r="AY165" s="58">
        <f t="shared" ref="AY165:AY166" si="1236">SUM(J165*AX165*8)</f>
        <v>16</v>
      </c>
      <c r="AZ165" s="97"/>
      <c r="BA165" s="58">
        <f t="shared" ref="BA165:BA166" si="1237">SUM(AZ165*K165*5*6)</f>
        <v>0</v>
      </c>
      <c r="BB165" s="97"/>
      <c r="BC165" s="58">
        <f t="shared" ref="BC165:BC166" si="1238">SUM(BB165*K165*4*6)</f>
        <v>0</v>
      </c>
      <c r="BD165" s="97"/>
      <c r="BE165" s="58"/>
      <c r="BF165" s="58"/>
      <c r="BG165" s="58">
        <f t="shared" ref="BG165:BG178" si="1239">SUM(AO165+BE165+BC165+BA165+AY165+AW165+AS165+AQ165+AK165+AM165+AI165+AG165+AE165+AC165+AA165+Y165+X165+W165+U165+Q165+O165+S165+AU165)</f>
        <v>199.8</v>
      </c>
      <c r="BH165" s="58">
        <f t="shared" ref="BH165:BH178" si="1240">SUM(O165+Q165+U165+W165+X165+AS165+AW165+AY165+BA165+BC165+S165+AQ165)</f>
        <v>80</v>
      </c>
      <c r="BI165" s="77"/>
      <c r="BJ165" s="45"/>
      <c r="BK165" s="47"/>
      <c r="BL165" s="47"/>
      <c r="BM165" s="113"/>
      <c r="BN165" s="47" t="s">
        <v>97</v>
      </c>
      <c r="BO165" s="57" t="s">
        <v>98</v>
      </c>
      <c r="BP165" s="57" t="s">
        <v>80</v>
      </c>
      <c r="BQ165" s="48" t="s">
        <v>99</v>
      </c>
      <c r="BR165" s="48" t="s">
        <v>192</v>
      </c>
      <c r="BS165" s="57">
        <v>4</v>
      </c>
      <c r="BT165" s="48">
        <v>30</v>
      </c>
      <c r="BU165" s="48"/>
      <c r="BV165" s="48">
        <v>1</v>
      </c>
      <c r="BW165" s="48">
        <f>SUM(BV165)*2</f>
        <v>2</v>
      </c>
      <c r="BX165" s="47">
        <v>100</v>
      </c>
      <c r="BY165" s="50">
        <f t="shared" ref="BY165" si="1241">SUM(BZ165+CB165+CD165+CF165+CH165)</f>
        <v>100</v>
      </c>
      <c r="BZ165" s="51">
        <v>44</v>
      </c>
      <c r="CA165" s="56">
        <f t="shared" ref="CA165" si="1242">SUM(BZ165)*BU165</f>
        <v>0</v>
      </c>
      <c r="CB165" s="55">
        <v>56</v>
      </c>
      <c r="CC165" s="56">
        <f t="shared" ref="CC165" si="1243">SUM(CB165)*BV165</f>
        <v>56</v>
      </c>
      <c r="CD165" s="55"/>
      <c r="CE165" s="56">
        <f t="shared" ref="CE165" si="1244">SUM(CD165)*BV165</f>
        <v>0</v>
      </c>
      <c r="CF165" s="55"/>
      <c r="CG165" s="56">
        <f t="shared" ref="CG165" si="1245">SUM(CF165)*BW165</f>
        <v>0</v>
      </c>
      <c r="CH165" s="55"/>
      <c r="CI165" s="56">
        <f t="shared" ref="CI165" si="1246">SUM(CH165)*BV165*5</f>
        <v>0</v>
      </c>
      <c r="CJ165" s="56">
        <f>SUM(BV165*DJ165*2+BW165*DL165*2)</f>
        <v>2</v>
      </c>
      <c r="CK165" s="56">
        <f t="shared" ref="CK165" si="1247">SUM(BX165*5/100*BV165)</f>
        <v>5</v>
      </c>
      <c r="CL165" s="55"/>
      <c r="CM165" s="56"/>
      <c r="CN165" s="55"/>
      <c r="CO165" s="56">
        <f t="shared" ref="CO165" si="1248">SUM(CN165)*3*BT165/5</f>
        <v>0</v>
      </c>
      <c r="CP165" s="55"/>
      <c r="CQ165" s="63">
        <f t="shared" ref="CQ165" si="1249">SUM(CP165*BT165*(30+4))</f>
        <v>0</v>
      </c>
      <c r="CR165" s="55"/>
      <c r="CS165" s="56">
        <f t="shared" ref="CS165" si="1250">SUM(CR165*BT165*3)</f>
        <v>0</v>
      </c>
      <c r="CT165" s="55"/>
      <c r="CU165" s="56">
        <f t="shared" ref="CU165" si="1251">SUM(CT165*BT165/3)</f>
        <v>0</v>
      </c>
      <c r="CV165" s="55"/>
      <c r="CW165" s="56">
        <f t="shared" ref="CW165" si="1252">SUM(CV165*BT165*2/3)</f>
        <v>0</v>
      </c>
      <c r="CX165" s="55">
        <v>1</v>
      </c>
      <c r="CY165" s="56">
        <f t="shared" ref="CY165" si="1253">SUM(CX165*BT165)*2</f>
        <v>60</v>
      </c>
      <c r="CZ165" s="55"/>
      <c r="DA165" s="56">
        <f t="shared" ref="DA165" si="1254">SUM(CZ165*BV165)</f>
        <v>0</v>
      </c>
      <c r="DB165" s="55"/>
      <c r="DC165" s="56">
        <f t="shared" ref="DC165" si="1255">SUM(DB165*BT165*2)</f>
        <v>0</v>
      </c>
      <c r="DD165" s="55"/>
      <c r="DE165" s="56">
        <f>BV165*6*DD165</f>
        <v>0</v>
      </c>
      <c r="DF165" s="55"/>
      <c r="DG165" s="56">
        <f t="shared" ref="DG165" si="1256">DF165*BT165/3</f>
        <v>0</v>
      </c>
      <c r="DH165" s="55"/>
      <c r="DI165" s="56">
        <f t="shared" ref="DI165" si="1257">SUM(DH165*6*BV165)</f>
        <v>0</v>
      </c>
      <c r="DJ165" s="55">
        <v>1</v>
      </c>
      <c r="DK165" s="56">
        <f>DJ165*BV165*8</f>
        <v>8</v>
      </c>
      <c r="DL165" s="55"/>
      <c r="DM165" s="56">
        <f t="shared" ref="DM165" si="1258">SUM(DL165*BW165*5*6)</f>
        <v>0</v>
      </c>
      <c r="DN165" s="55"/>
      <c r="DO165" s="56">
        <f t="shared" ref="DO165" si="1259">SUM(DN165*BW165*4*6)</f>
        <v>0</v>
      </c>
      <c r="DP165" s="55"/>
      <c r="DQ165" s="56"/>
      <c r="DR165" s="56"/>
      <c r="DS165" s="84">
        <f t="shared" ref="DS165:DS178" si="1260">SUM(DA165+DQ165+DO165+DM165+DK165+DI165+DE165+DC165+CW165+CY165+CU165+CS165+CQ165+CO165+CM165+CK165+CJ165+CI165+CG165+CC165+CA165+CE165+DG165)</f>
        <v>131</v>
      </c>
      <c r="DT165" s="84">
        <f t="shared" ref="DT165:DT178" si="1261">SUM(CA165+CC165+CG165+CI165+CJ165+DE165+DI165+DK165+DM165+DO165+CE165+DC165)</f>
        <v>66</v>
      </c>
      <c r="DU165" s="77"/>
      <c r="DV165" s="45"/>
      <c r="DW165" s="47"/>
      <c r="DX165" s="47"/>
      <c r="DY165" s="113"/>
      <c r="DZ165" s="56"/>
      <c r="EA165" s="58"/>
      <c r="EB165" s="58"/>
      <c r="EC165" s="58"/>
      <c r="ED165" s="58"/>
      <c r="EE165" s="59"/>
      <c r="EF165" s="59"/>
      <c r="EG165" s="60"/>
      <c r="EH165" s="61"/>
      <c r="EI165" s="60"/>
      <c r="EJ165" s="52">
        <f t="shared" ref="EJ165:EJ173" si="1262">SUM(L165,BX165)</f>
        <v>138</v>
      </c>
      <c r="EK165" s="62">
        <f t="shared" ref="EK165:EK173" si="1263">SUM(M165,BY165)</f>
        <v>138</v>
      </c>
      <c r="EL165" s="51">
        <f t="shared" ref="EL165:EL173" si="1264">SUM(N165,BZ165)</f>
        <v>60</v>
      </c>
      <c r="EM165" s="56">
        <f t="shared" ref="EM165:EM178" si="1265">SUM(O165+CA165)</f>
        <v>16</v>
      </c>
      <c r="EN165" s="55">
        <f t="shared" ref="EN165:EN178" si="1266">SUM(P165+CB165)</f>
        <v>78</v>
      </c>
      <c r="EO165" s="56">
        <f t="shared" ref="EO165:EO178" si="1267">SUM(Q165+CC165)</f>
        <v>100</v>
      </c>
      <c r="EP165" s="55">
        <f t="shared" ref="EP165:EP178" si="1268">SUM(R165+CD165)</f>
        <v>0</v>
      </c>
      <c r="EQ165" s="56">
        <f t="shared" ref="EQ165:EQ178" si="1269">SUM(S165+CE165)</f>
        <v>0</v>
      </c>
      <c r="ER165" s="55">
        <f t="shared" ref="ER165:ER178" si="1270">SUM(T165+CF165)</f>
        <v>0</v>
      </c>
      <c r="ES165" s="56">
        <f t="shared" ref="ES165:ES178" si="1271">SUM(U165+CG165)</f>
        <v>0</v>
      </c>
      <c r="ET165" s="55">
        <f t="shared" ref="ET165:ET178" si="1272">SUM(V165+CH165)</f>
        <v>0</v>
      </c>
      <c r="EU165" s="56">
        <f t="shared" ref="EU165:EU178" si="1273">SUM(W165+CI165)</f>
        <v>0</v>
      </c>
      <c r="EV165" s="56">
        <f t="shared" ref="EV165:EV178" si="1274">SUM(X165+CJ165)</f>
        <v>6</v>
      </c>
      <c r="EW165" s="56">
        <f t="shared" ref="EW165:EW178" si="1275">SUM(Y165+CK165)</f>
        <v>8.8000000000000007</v>
      </c>
      <c r="EX165" s="55">
        <f t="shared" ref="EX165:EX178" si="1276">SUM(Z165+CL165)</f>
        <v>0</v>
      </c>
      <c r="EY165" s="56">
        <f t="shared" ref="EY165:EY178" si="1277">SUM(AA165+CM165)</f>
        <v>0</v>
      </c>
      <c r="EZ165" s="55">
        <f t="shared" ref="EZ165:EZ178" si="1278">SUM(AB165+CN165)</f>
        <v>0</v>
      </c>
      <c r="FA165" s="56">
        <f t="shared" ref="FA165:FA178" si="1279">SUM(AC165+CO165)</f>
        <v>0</v>
      </c>
      <c r="FB165" s="55">
        <f t="shared" ref="FB165:FB178" si="1280">SUM(AD165+CP165)</f>
        <v>0</v>
      </c>
      <c r="FC165" s="63">
        <f t="shared" ref="FC165:FC178" si="1281">SUM(AE165+CQ165)</f>
        <v>0</v>
      </c>
      <c r="FD165" s="55">
        <f t="shared" ref="FD165:FD178" si="1282">SUM(AF165+CR165)</f>
        <v>0</v>
      </c>
      <c r="FE165" s="56">
        <f t="shared" ref="FE165:FE178" si="1283">SUM(AG165+CS165)</f>
        <v>0</v>
      </c>
      <c r="FF165" s="55">
        <f t="shared" ref="FF165:FF178" si="1284">SUM(AH165+CT165)</f>
        <v>0</v>
      </c>
      <c r="FG165" s="56">
        <f t="shared" ref="FG165:FG178" si="1285">SUM(AI165+CU165)</f>
        <v>0</v>
      </c>
      <c r="FH165" s="55">
        <f t="shared" ref="FH165:FH178" si="1286">SUM(AJ165+CV165)</f>
        <v>0</v>
      </c>
      <c r="FI165" s="56">
        <f t="shared" ref="FI165:FI178" si="1287">SUM(AK165+CW165)</f>
        <v>0</v>
      </c>
      <c r="FJ165" s="55">
        <f t="shared" ref="FJ165:FJ178" si="1288">SUM(AL165+CX165)</f>
        <v>2</v>
      </c>
      <c r="FK165" s="56">
        <f t="shared" ref="FK165:FK178" si="1289">SUM(AM165+CY165)</f>
        <v>176</v>
      </c>
      <c r="FL165" s="55">
        <f t="shared" ref="FL165:FL178" si="1290">SUM(AN165+CZ165)</f>
        <v>0</v>
      </c>
      <c r="FM165" s="56">
        <f t="shared" ref="FM165:FM178" si="1291">SUM(AO165+DA165)</f>
        <v>0</v>
      </c>
      <c r="FN165" s="55">
        <f t="shared" ref="FN165:FN178" si="1292">SUM(AP165+DB165)</f>
        <v>0</v>
      </c>
      <c r="FO165" s="56">
        <f t="shared" ref="FO165:FO178" si="1293">SUM(AQ165+DC165)</f>
        <v>0</v>
      </c>
      <c r="FP165" s="55">
        <f t="shared" ref="FP165:FP178" si="1294">SUM(AR165+DD165)</f>
        <v>0</v>
      </c>
      <c r="FQ165" s="56">
        <f t="shared" ref="FQ165:FS178" si="1295">SUM(AS165+DE165)</f>
        <v>0</v>
      </c>
      <c r="FR165" s="55"/>
      <c r="FS165" s="56">
        <f t="shared" si="1295"/>
        <v>0</v>
      </c>
      <c r="FT165" s="55">
        <f t="shared" ref="FT165:FT178" si="1296">SUM(AV165+DH165)</f>
        <v>0</v>
      </c>
      <c r="FU165" s="56">
        <f t="shared" ref="FU165:FU178" si="1297">SUM(AW165+DI165)</f>
        <v>0</v>
      </c>
      <c r="FV165" s="55">
        <f t="shared" ref="FV165:FV178" si="1298">SUM(AX165+DJ165)</f>
        <v>2</v>
      </c>
      <c r="FW165" s="56">
        <f t="shared" ref="FW165:FW178" si="1299">SUM(AY165+DK165)</f>
        <v>24</v>
      </c>
      <c r="FX165" s="55">
        <f t="shared" ref="FX165:FX178" si="1300">SUM(AZ165+DL165)</f>
        <v>0</v>
      </c>
      <c r="FY165" s="56">
        <f t="shared" ref="FY165:FY178" si="1301">SUM(BA165+DM165)</f>
        <v>0</v>
      </c>
      <c r="FZ165" s="55">
        <f t="shared" ref="FZ165:FZ178" si="1302">SUM(BB165+DN165)</f>
        <v>0</v>
      </c>
      <c r="GA165" s="56">
        <f t="shared" ref="GA165:GA178" si="1303">SUM(BC165+DO165)</f>
        <v>0</v>
      </c>
      <c r="GB165" s="55">
        <f t="shared" ref="GB165:GB178" si="1304">SUM(BD165+DP165)</f>
        <v>0</v>
      </c>
      <c r="GC165" s="56">
        <f t="shared" ref="GC165:GC178" si="1305">SUM(BE165+DQ165)</f>
        <v>0</v>
      </c>
      <c r="GD165" s="56">
        <f t="shared" ref="GD165:GD178" si="1306">SUM(BF165+DR165)</f>
        <v>0</v>
      </c>
      <c r="GE165" s="84">
        <f t="shared" ref="GE165:GE178" si="1307">SUM(BG165+DS165)</f>
        <v>330.8</v>
      </c>
      <c r="GF165" s="84">
        <f t="shared" ref="GF165:GF178" si="1308">SUM(BH165+DT165)</f>
        <v>146</v>
      </c>
      <c r="GG165" s="77"/>
      <c r="GH165" s="45"/>
      <c r="GI165" s="47"/>
      <c r="GJ165" s="47"/>
      <c r="GL165" s="8"/>
      <c r="GM165" s="8"/>
      <c r="GN165" s="1"/>
      <c r="GO165" s="9"/>
      <c r="GP165" s="23"/>
      <c r="GQ165" s="4"/>
      <c r="GR165" s="4"/>
    </row>
    <row r="166" spans="1:200" ht="24.95" hidden="1" customHeight="1" x14ac:dyDescent="0.3">
      <c r="A166" s="113"/>
      <c r="B166" s="47" t="s">
        <v>97</v>
      </c>
      <c r="C166" s="57" t="s">
        <v>95</v>
      </c>
      <c r="D166" s="57" t="s">
        <v>80</v>
      </c>
      <c r="E166" s="48" t="s">
        <v>125</v>
      </c>
      <c r="F166" s="48" t="s">
        <v>188</v>
      </c>
      <c r="G166" s="57">
        <v>3</v>
      </c>
      <c r="H166" s="48">
        <v>29</v>
      </c>
      <c r="I166" s="48">
        <v>1</v>
      </c>
      <c r="J166" s="48">
        <v>1</v>
      </c>
      <c r="K166" s="48">
        <f>SUM(J166)*2</f>
        <v>2</v>
      </c>
      <c r="L166" s="48">
        <v>38</v>
      </c>
      <c r="M166" s="93">
        <f t="shared" si="1217"/>
        <v>38</v>
      </c>
      <c r="N166" s="94">
        <v>16</v>
      </c>
      <c r="O166" s="58">
        <f t="shared" si="1218"/>
        <v>16</v>
      </c>
      <c r="P166" s="97">
        <v>22</v>
      </c>
      <c r="Q166" s="58">
        <f t="shared" si="1219"/>
        <v>22</v>
      </c>
      <c r="R166" s="97"/>
      <c r="S166" s="58">
        <f t="shared" ref="S166" si="1309">SUM(R166)*J166</f>
        <v>0</v>
      </c>
      <c r="T166" s="97"/>
      <c r="U166" s="58">
        <f t="shared" ref="U166" si="1310">SUM(T166)*K166</f>
        <v>0</v>
      </c>
      <c r="V166" s="97"/>
      <c r="W166" s="58">
        <f t="shared" si="1222"/>
        <v>0</v>
      </c>
      <c r="X166" s="58">
        <f t="shared" si="1223"/>
        <v>2</v>
      </c>
      <c r="Y166" s="58">
        <f t="shared" ref="Y166" si="1311">SUM(L166*5/100*J166)</f>
        <v>1.9</v>
      </c>
      <c r="Z166" s="97"/>
      <c r="AA166" s="58"/>
      <c r="AB166" s="97"/>
      <c r="AC166" s="58">
        <f t="shared" si="1225"/>
        <v>0</v>
      </c>
      <c r="AD166" s="97"/>
      <c r="AE166" s="99">
        <f t="shared" si="1226"/>
        <v>0</v>
      </c>
      <c r="AF166" s="97"/>
      <c r="AG166" s="58">
        <f t="shared" si="1227"/>
        <v>0</v>
      </c>
      <c r="AH166" s="97"/>
      <c r="AI166" s="58">
        <f t="shared" si="1228"/>
        <v>0</v>
      </c>
      <c r="AJ166" s="97"/>
      <c r="AK166" s="58">
        <f t="shared" si="1229"/>
        <v>0</v>
      </c>
      <c r="AL166" s="97">
        <v>1</v>
      </c>
      <c r="AM166" s="58">
        <f t="shared" si="1230"/>
        <v>58</v>
      </c>
      <c r="AN166" s="97"/>
      <c r="AO166" s="58">
        <f t="shared" si="1231"/>
        <v>0</v>
      </c>
      <c r="AP166" s="97"/>
      <c r="AQ166" s="58">
        <f t="shared" si="1232"/>
        <v>0</v>
      </c>
      <c r="AR166" s="97"/>
      <c r="AS166" s="58">
        <f t="shared" si="1233"/>
        <v>0</v>
      </c>
      <c r="AT166" s="97"/>
      <c r="AU166" s="58">
        <f t="shared" si="1234"/>
        <v>0</v>
      </c>
      <c r="AV166" s="97"/>
      <c r="AW166" s="58">
        <f t="shared" si="1235"/>
        <v>0</v>
      </c>
      <c r="AX166" s="97">
        <v>1</v>
      </c>
      <c r="AY166" s="58">
        <f t="shared" si="1236"/>
        <v>8</v>
      </c>
      <c r="AZ166" s="97"/>
      <c r="BA166" s="58">
        <f t="shared" si="1237"/>
        <v>0</v>
      </c>
      <c r="BB166" s="97"/>
      <c r="BC166" s="58">
        <f t="shared" si="1238"/>
        <v>0</v>
      </c>
      <c r="BD166" s="97"/>
      <c r="BE166" s="58"/>
      <c r="BF166" s="58"/>
      <c r="BG166" s="58">
        <f t="shared" si="1239"/>
        <v>107.9</v>
      </c>
      <c r="BH166" s="58">
        <f t="shared" si="1240"/>
        <v>48</v>
      </c>
      <c r="BI166" s="77"/>
      <c r="BJ166" s="45"/>
      <c r="BK166" s="47"/>
      <c r="BL166" s="39"/>
      <c r="BM166" s="113"/>
      <c r="BN166" s="47" t="s">
        <v>118</v>
      </c>
      <c r="BO166" s="48" t="s">
        <v>95</v>
      </c>
      <c r="BP166" s="74" t="s">
        <v>80</v>
      </c>
      <c r="BQ166" s="48" t="s">
        <v>125</v>
      </c>
      <c r="BR166" s="74" t="s">
        <v>193</v>
      </c>
      <c r="BS166" s="57">
        <v>8</v>
      </c>
      <c r="BT166" s="48">
        <v>95</v>
      </c>
      <c r="BU166" s="48">
        <v>1</v>
      </c>
      <c r="BV166" s="48">
        <v>4</v>
      </c>
      <c r="BW166" s="48">
        <f>BV166*2</f>
        <v>8</v>
      </c>
      <c r="BX166" s="47">
        <v>40</v>
      </c>
      <c r="BY166" s="50">
        <f>SUM(BZ166+CB166+CD166+CF166+CH166)</f>
        <v>40</v>
      </c>
      <c r="BZ166" s="51">
        <v>20</v>
      </c>
      <c r="CA166" s="56">
        <f>SUM(BZ166)*BU166</f>
        <v>20</v>
      </c>
      <c r="CB166" s="55">
        <v>20</v>
      </c>
      <c r="CC166" s="56">
        <f>BV166*CB166</f>
        <v>80</v>
      </c>
      <c r="CD166" s="55"/>
      <c r="CE166" s="56">
        <f>SUM(CD166)*BV166</f>
        <v>0</v>
      </c>
      <c r="CF166" s="55"/>
      <c r="CG166" s="56">
        <f>SUM(CF166)*BW166</f>
        <v>0</v>
      </c>
      <c r="CH166" s="55"/>
      <c r="CI166" s="56">
        <f>SUM(CH166)*BV166*5</f>
        <v>0</v>
      </c>
      <c r="CJ166" s="56">
        <f>SUM(BV166*DJ166*2+BW166*DL166*2)</f>
        <v>0</v>
      </c>
      <c r="CK166" s="56">
        <f t="shared" ref="CK166" si="1312">SUM(BX166*5/100*BV166)</f>
        <v>8</v>
      </c>
      <c r="CL166" s="55"/>
      <c r="CM166" s="56"/>
      <c r="CN166" s="55"/>
      <c r="CO166" s="56">
        <f>SUM(CN166)*3*BT166/5</f>
        <v>0</v>
      </c>
      <c r="CP166" s="55"/>
      <c r="CQ166" s="63">
        <f>SUM(CP166*BT166*(30+4))</f>
        <v>0</v>
      </c>
      <c r="CR166" s="55"/>
      <c r="CS166" s="56">
        <f>SUM(CR166*BT166*3)</f>
        <v>0</v>
      </c>
      <c r="CT166" s="55"/>
      <c r="CU166" s="56">
        <f>SUM(CT166*BT166/3)</f>
        <v>0</v>
      </c>
      <c r="CV166" s="55"/>
      <c r="CW166" s="56">
        <f>SUM(CV166*BT166*2/3)</f>
        <v>0</v>
      </c>
      <c r="CX166" s="55"/>
      <c r="CY166" s="56">
        <f>SUM(CX166*BT166)*2</f>
        <v>0</v>
      </c>
      <c r="CZ166" s="55"/>
      <c r="DA166" s="56">
        <f>SUM(CZ166*BV166)</f>
        <v>0</v>
      </c>
      <c r="DB166" s="55"/>
      <c r="DC166" s="56">
        <f>SUM(DB166*BT166*2)</f>
        <v>0</v>
      </c>
      <c r="DD166" s="55">
        <v>1</v>
      </c>
      <c r="DE166" s="56">
        <f>DD166*BV166*6</f>
        <v>24</v>
      </c>
      <c r="DF166" s="55"/>
      <c r="DG166" s="56">
        <f>DF166*BT166/3</f>
        <v>0</v>
      </c>
      <c r="DH166" s="55"/>
      <c r="DI166" s="56">
        <f>SUM(BV166*DH166*6)</f>
        <v>0</v>
      </c>
      <c r="DJ166" s="55"/>
      <c r="DK166" s="56">
        <f>SUM(BV166*DJ166*8)</f>
        <v>0</v>
      </c>
      <c r="DL166" s="55"/>
      <c r="DM166" s="56">
        <f>SUM(DL166*BW166*5*6)</f>
        <v>0</v>
      </c>
      <c r="DN166" s="55"/>
      <c r="DO166" s="56">
        <f>SUM(DN166*BW166*4*6)</f>
        <v>0</v>
      </c>
      <c r="DP166" s="55"/>
      <c r="DQ166" s="56"/>
      <c r="DR166" s="56"/>
      <c r="DS166" s="84">
        <f t="shared" si="1260"/>
        <v>132</v>
      </c>
      <c r="DT166" s="84">
        <f t="shared" si="1261"/>
        <v>124</v>
      </c>
      <c r="DU166" s="77"/>
      <c r="DV166" s="45"/>
      <c r="DW166" s="47"/>
      <c r="DX166" s="39"/>
      <c r="DY166" s="113"/>
      <c r="DZ166" s="56"/>
      <c r="EA166" s="58"/>
      <c r="EB166" s="58"/>
      <c r="EC166" s="58"/>
      <c r="ED166" s="58"/>
      <c r="EE166" s="59"/>
      <c r="EF166" s="59"/>
      <c r="EG166" s="59"/>
      <c r="EH166" s="60"/>
      <c r="EI166" s="59"/>
      <c r="EJ166" s="52">
        <f t="shared" si="1262"/>
        <v>78</v>
      </c>
      <c r="EK166" s="62">
        <f t="shared" si="1263"/>
        <v>78</v>
      </c>
      <c r="EL166" s="51">
        <f t="shared" si="1264"/>
        <v>36</v>
      </c>
      <c r="EM166" s="56">
        <f t="shared" si="1265"/>
        <v>36</v>
      </c>
      <c r="EN166" s="55">
        <f t="shared" si="1266"/>
        <v>42</v>
      </c>
      <c r="EO166" s="56">
        <f t="shared" si="1267"/>
        <v>102</v>
      </c>
      <c r="EP166" s="55">
        <f t="shared" si="1268"/>
        <v>0</v>
      </c>
      <c r="EQ166" s="56">
        <f t="shared" si="1269"/>
        <v>0</v>
      </c>
      <c r="ER166" s="55">
        <f t="shared" si="1270"/>
        <v>0</v>
      </c>
      <c r="ES166" s="56">
        <f t="shared" si="1271"/>
        <v>0</v>
      </c>
      <c r="ET166" s="55">
        <f t="shared" si="1272"/>
        <v>0</v>
      </c>
      <c r="EU166" s="56">
        <f t="shared" si="1273"/>
        <v>0</v>
      </c>
      <c r="EV166" s="56">
        <f t="shared" si="1274"/>
        <v>2</v>
      </c>
      <c r="EW166" s="56">
        <f t="shared" si="1275"/>
        <v>9.9</v>
      </c>
      <c r="EX166" s="55">
        <f t="shared" si="1276"/>
        <v>0</v>
      </c>
      <c r="EY166" s="56">
        <f t="shared" si="1277"/>
        <v>0</v>
      </c>
      <c r="EZ166" s="55">
        <f t="shared" si="1278"/>
        <v>0</v>
      </c>
      <c r="FA166" s="56">
        <f t="shared" si="1279"/>
        <v>0</v>
      </c>
      <c r="FB166" s="55">
        <f t="shared" si="1280"/>
        <v>0</v>
      </c>
      <c r="FC166" s="63">
        <f t="shared" si="1281"/>
        <v>0</v>
      </c>
      <c r="FD166" s="55">
        <f t="shared" si="1282"/>
        <v>0</v>
      </c>
      <c r="FE166" s="56">
        <f t="shared" si="1283"/>
        <v>0</v>
      </c>
      <c r="FF166" s="55">
        <f t="shared" si="1284"/>
        <v>0</v>
      </c>
      <c r="FG166" s="56">
        <f t="shared" si="1285"/>
        <v>0</v>
      </c>
      <c r="FH166" s="55">
        <f t="shared" si="1286"/>
        <v>0</v>
      </c>
      <c r="FI166" s="56">
        <f t="shared" si="1287"/>
        <v>0</v>
      </c>
      <c r="FJ166" s="55">
        <f t="shared" si="1288"/>
        <v>1</v>
      </c>
      <c r="FK166" s="56">
        <f t="shared" si="1289"/>
        <v>58</v>
      </c>
      <c r="FL166" s="55">
        <f t="shared" si="1290"/>
        <v>0</v>
      </c>
      <c r="FM166" s="56">
        <f t="shared" si="1291"/>
        <v>0</v>
      </c>
      <c r="FN166" s="55">
        <f t="shared" si="1292"/>
        <v>0</v>
      </c>
      <c r="FO166" s="56">
        <f t="shared" si="1293"/>
        <v>0</v>
      </c>
      <c r="FP166" s="55">
        <f t="shared" si="1294"/>
        <v>1</v>
      </c>
      <c r="FQ166" s="56">
        <f t="shared" si="1295"/>
        <v>24</v>
      </c>
      <c r="FR166" s="55"/>
      <c r="FS166" s="56">
        <f t="shared" si="1295"/>
        <v>0</v>
      </c>
      <c r="FT166" s="55">
        <f t="shared" si="1296"/>
        <v>0</v>
      </c>
      <c r="FU166" s="56">
        <f t="shared" si="1297"/>
        <v>0</v>
      </c>
      <c r="FV166" s="55">
        <f t="shared" si="1298"/>
        <v>1</v>
      </c>
      <c r="FW166" s="56">
        <f t="shared" si="1299"/>
        <v>8</v>
      </c>
      <c r="FX166" s="55">
        <f t="shared" si="1300"/>
        <v>0</v>
      </c>
      <c r="FY166" s="56">
        <f t="shared" si="1301"/>
        <v>0</v>
      </c>
      <c r="FZ166" s="55">
        <f t="shared" si="1302"/>
        <v>0</v>
      </c>
      <c r="GA166" s="56">
        <f t="shared" si="1303"/>
        <v>0</v>
      </c>
      <c r="GB166" s="55">
        <f t="shared" si="1304"/>
        <v>0</v>
      </c>
      <c r="GC166" s="56">
        <f t="shared" si="1305"/>
        <v>0</v>
      </c>
      <c r="GD166" s="56">
        <f t="shared" si="1306"/>
        <v>0</v>
      </c>
      <c r="GE166" s="84">
        <f t="shared" si="1307"/>
        <v>239.9</v>
      </c>
      <c r="GF166" s="84">
        <f t="shared" si="1308"/>
        <v>172</v>
      </c>
      <c r="GG166" s="77"/>
      <c r="GH166" s="45"/>
      <c r="GI166" s="47"/>
      <c r="GJ166" s="39"/>
      <c r="GL166" s="8"/>
      <c r="GM166" s="8"/>
      <c r="GN166" s="1"/>
      <c r="GO166" s="9"/>
      <c r="GP166" s="23"/>
      <c r="GQ166" s="4"/>
      <c r="GR166" s="4"/>
    </row>
    <row r="167" spans="1:200" ht="24.95" hidden="1" customHeight="1" x14ac:dyDescent="0.3">
      <c r="A167" s="113"/>
      <c r="B167" s="47" t="s">
        <v>118</v>
      </c>
      <c r="C167" s="48" t="s">
        <v>95</v>
      </c>
      <c r="D167" s="57" t="s">
        <v>80</v>
      </c>
      <c r="E167" s="48" t="s">
        <v>125</v>
      </c>
      <c r="F167" s="48" t="s">
        <v>189</v>
      </c>
      <c r="G167" s="57">
        <v>7</v>
      </c>
      <c r="H167" s="48">
        <v>45</v>
      </c>
      <c r="I167" s="48"/>
      <c r="J167" s="48">
        <v>2</v>
      </c>
      <c r="K167" s="48">
        <f>SUM(J167)*2</f>
        <v>4</v>
      </c>
      <c r="L167" s="48">
        <v>40</v>
      </c>
      <c r="M167" s="93">
        <f>SUM(N167+P167+R167+T167+V167)</f>
        <v>40</v>
      </c>
      <c r="N167" s="94">
        <v>20</v>
      </c>
      <c r="O167" s="58">
        <f>SUM(N167)*I167</f>
        <v>0</v>
      </c>
      <c r="P167" s="97">
        <v>20</v>
      </c>
      <c r="Q167" s="58">
        <f>J167*P167</f>
        <v>40</v>
      </c>
      <c r="R167" s="97"/>
      <c r="S167" s="58">
        <f>SUM(R167)*J167</f>
        <v>0</v>
      </c>
      <c r="T167" s="97"/>
      <c r="U167" s="58">
        <f>SUM(T167)*K167</f>
        <v>0</v>
      </c>
      <c r="V167" s="97"/>
      <c r="W167" s="58">
        <f>SUM(V167)*J167*5</f>
        <v>0</v>
      </c>
      <c r="X167" s="58">
        <f>SUM(J167*AX167*2+K167*AZ167*2)</f>
        <v>0</v>
      </c>
      <c r="Y167" s="58">
        <f t="shared" ref="Y167" si="1313">SUM(L167*5/100*J167)</f>
        <v>4</v>
      </c>
      <c r="Z167" s="97"/>
      <c r="AA167" s="58"/>
      <c r="AB167" s="97"/>
      <c r="AC167" s="58">
        <f>SUM(AB167)*3*H167/5</f>
        <v>0</v>
      </c>
      <c r="AD167" s="97"/>
      <c r="AE167" s="99">
        <f>SUM(AD167*H167*(30+4))</f>
        <v>0</v>
      </c>
      <c r="AF167" s="97"/>
      <c r="AG167" s="58">
        <f>SUM(AF167*H167*3)</f>
        <v>0</v>
      </c>
      <c r="AH167" s="97"/>
      <c r="AI167" s="58">
        <f>SUM(AH167*H167/3)</f>
        <v>0</v>
      </c>
      <c r="AJ167" s="97"/>
      <c r="AK167" s="58">
        <f>SUM(AJ167*H167*2/3)</f>
        <v>0</v>
      </c>
      <c r="AL167" s="97"/>
      <c r="AM167" s="58">
        <f>SUM(AL167*H167)*2</f>
        <v>0</v>
      </c>
      <c r="AN167" s="97"/>
      <c r="AO167" s="58">
        <f>SUM(AN167*J167)</f>
        <v>0</v>
      </c>
      <c r="AP167" s="97"/>
      <c r="AQ167" s="58">
        <f>SUM(AP167*H167*2)</f>
        <v>0</v>
      </c>
      <c r="AR167" s="97">
        <v>1</v>
      </c>
      <c r="AS167" s="58">
        <f t="shared" ref="AS167" si="1314">AR167*J167*6</f>
        <v>12</v>
      </c>
      <c r="AT167" s="97"/>
      <c r="AU167" s="58">
        <f t="shared" si="1234"/>
        <v>0</v>
      </c>
      <c r="AV167" s="97"/>
      <c r="AW167" s="58">
        <f>SUM(J167*AV167*6)</f>
        <v>0</v>
      </c>
      <c r="AX167" s="97"/>
      <c r="AY167" s="58">
        <f>SUM(J167*AX167*8)</f>
        <v>0</v>
      </c>
      <c r="AZ167" s="97"/>
      <c r="BA167" s="58">
        <f>SUM(AZ167*K167*5*6)</f>
        <v>0</v>
      </c>
      <c r="BB167" s="97"/>
      <c r="BC167" s="58">
        <f>SUM(BB167*K167*4*6)</f>
        <v>0</v>
      </c>
      <c r="BD167" s="97"/>
      <c r="BE167" s="58"/>
      <c r="BF167" s="58"/>
      <c r="BG167" s="58">
        <f t="shared" si="1239"/>
        <v>56</v>
      </c>
      <c r="BH167" s="58">
        <f t="shared" si="1240"/>
        <v>52</v>
      </c>
      <c r="BI167" s="39"/>
      <c r="BJ167" s="39"/>
      <c r="BK167" s="39"/>
      <c r="BL167" s="39"/>
      <c r="BM167" s="113"/>
      <c r="BN167" s="56"/>
      <c r="BO167" s="58"/>
      <c r="BP167" s="58"/>
      <c r="BQ167" s="58"/>
      <c r="BR167" s="58"/>
      <c r="BS167" s="59"/>
      <c r="BT167" s="59"/>
      <c r="BU167" s="59"/>
      <c r="BV167" s="59"/>
      <c r="BW167" s="59"/>
      <c r="BX167" s="52"/>
      <c r="BY167" s="62">
        <f t="shared" ref="BY167:BY178" si="1315">SUM(BZ167+CB167+CF167+CH167+DD167*2)</f>
        <v>0</v>
      </c>
      <c r="BZ167" s="51"/>
      <c r="CA167" s="56"/>
      <c r="CB167" s="55"/>
      <c r="CC167" s="56"/>
      <c r="CD167" s="55"/>
      <c r="CE167" s="56"/>
      <c r="CF167" s="55"/>
      <c r="CG167" s="56"/>
      <c r="CH167" s="55"/>
      <c r="CI167" s="56"/>
      <c r="CJ167" s="56"/>
      <c r="CK167" s="56"/>
      <c r="CL167" s="55"/>
      <c r="CM167" s="56"/>
      <c r="CN167" s="55"/>
      <c r="CO167" s="56"/>
      <c r="CP167" s="55"/>
      <c r="CQ167" s="63"/>
      <c r="CR167" s="55"/>
      <c r="CS167" s="56"/>
      <c r="CT167" s="55"/>
      <c r="CU167" s="56"/>
      <c r="CV167" s="55"/>
      <c r="CW167" s="56"/>
      <c r="CX167" s="55"/>
      <c r="CY167" s="56"/>
      <c r="CZ167" s="55"/>
      <c r="DA167" s="56"/>
      <c r="DB167" s="55"/>
      <c r="DC167" s="56"/>
      <c r="DD167" s="55"/>
      <c r="DE167" s="56"/>
      <c r="DF167" s="55"/>
      <c r="DG167" s="56"/>
      <c r="DH167" s="55"/>
      <c r="DI167" s="56"/>
      <c r="DJ167" s="55"/>
      <c r="DK167" s="56"/>
      <c r="DL167" s="55"/>
      <c r="DM167" s="56"/>
      <c r="DN167" s="55"/>
      <c r="DO167" s="56"/>
      <c r="DP167" s="55"/>
      <c r="DQ167" s="56"/>
      <c r="DR167" s="56"/>
      <c r="DS167" s="84">
        <f t="shared" si="1260"/>
        <v>0</v>
      </c>
      <c r="DT167" s="84">
        <f t="shared" si="1261"/>
        <v>0</v>
      </c>
      <c r="DU167" s="39"/>
      <c r="DV167" s="39"/>
      <c r="DW167" s="39"/>
      <c r="DX167" s="39"/>
      <c r="DY167" s="113"/>
      <c r="DZ167" s="56"/>
      <c r="EA167" s="58"/>
      <c r="EB167" s="58"/>
      <c r="EC167" s="58"/>
      <c r="ED167" s="58"/>
      <c r="EE167" s="59"/>
      <c r="EF167" s="59"/>
      <c r="EG167" s="59"/>
      <c r="EH167" s="59"/>
      <c r="EI167" s="59"/>
      <c r="EJ167" s="52">
        <f t="shared" si="1262"/>
        <v>40</v>
      </c>
      <c r="EK167" s="62">
        <f t="shared" si="1263"/>
        <v>40</v>
      </c>
      <c r="EL167" s="51">
        <f t="shared" si="1264"/>
        <v>20</v>
      </c>
      <c r="EM167" s="56">
        <f t="shared" si="1265"/>
        <v>0</v>
      </c>
      <c r="EN167" s="55">
        <f t="shared" si="1266"/>
        <v>20</v>
      </c>
      <c r="EO167" s="56">
        <f t="shared" si="1267"/>
        <v>40</v>
      </c>
      <c r="EP167" s="55">
        <f t="shared" si="1268"/>
        <v>0</v>
      </c>
      <c r="EQ167" s="56">
        <f t="shared" si="1269"/>
        <v>0</v>
      </c>
      <c r="ER167" s="55">
        <f t="shared" si="1270"/>
        <v>0</v>
      </c>
      <c r="ES167" s="56">
        <f t="shared" si="1271"/>
        <v>0</v>
      </c>
      <c r="ET167" s="55">
        <f t="shared" si="1272"/>
        <v>0</v>
      </c>
      <c r="EU167" s="56">
        <f t="shared" si="1273"/>
        <v>0</v>
      </c>
      <c r="EV167" s="56">
        <f t="shared" si="1274"/>
        <v>0</v>
      </c>
      <c r="EW167" s="56">
        <f t="shared" si="1275"/>
        <v>4</v>
      </c>
      <c r="EX167" s="55">
        <f t="shared" si="1276"/>
        <v>0</v>
      </c>
      <c r="EY167" s="56">
        <f t="shared" si="1277"/>
        <v>0</v>
      </c>
      <c r="EZ167" s="55">
        <f t="shared" si="1278"/>
        <v>0</v>
      </c>
      <c r="FA167" s="56">
        <f t="shared" si="1279"/>
        <v>0</v>
      </c>
      <c r="FB167" s="55">
        <f t="shared" si="1280"/>
        <v>0</v>
      </c>
      <c r="FC167" s="63">
        <f t="shared" si="1281"/>
        <v>0</v>
      </c>
      <c r="FD167" s="55">
        <f t="shared" si="1282"/>
        <v>0</v>
      </c>
      <c r="FE167" s="56">
        <f t="shared" si="1283"/>
        <v>0</v>
      </c>
      <c r="FF167" s="55">
        <f t="shared" si="1284"/>
        <v>0</v>
      </c>
      <c r="FG167" s="56">
        <f t="shared" si="1285"/>
        <v>0</v>
      </c>
      <c r="FH167" s="55">
        <f t="shared" si="1286"/>
        <v>0</v>
      </c>
      <c r="FI167" s="56">
        <f t="shared" si="1287"/>
        <v>0</v>
      </c>
      <c r="FJ167" s="55">
        <f t="shared" si="1288"/>
        <v>0</v>
      </c>
      <c r="FK167" s="56">
        <f t="shared" si="1289"/>
        <v>0</v>
      </c>
      <c r="FL167" s="55">
        <f t="shared" si="1290"/>
        <v>0</v>
      </c>
      <c r="FM167" s="56">
        <f t="shared" si="1291"/>
        <v>0</v>
      </c>
      <c r="FN167" s="55">
        <f t="shared" si="1292"/>
        <v>0</v>
      </c>
      <c r="FO167" s="56">
        <f t="shared" si="1293"/>
        <v>0</v>
      </c>
      <c r="FP167" s="55">
        <f t="shared" si="1294"/>
        <v>1</v>
      </c>
      <c r="FQ167" s="56">
        <f t="shared" si="1295"/>
        <v>12</v>
      </c>
      <c r="FR167" s="55"/>
      <c r="FS167" s="56">
        <f t="shared" si="1295"/>
        <v>0</v>
      </c>
      <c r="FT167" s="55">
        <f t="shared" si="1296"/>
        <v>0</v>
      </c>
      <c r="FU167" s="56">
        <f t="shared" si="1297"/>
        <v>0</v>
      </c>
      <c r="FV167" s="55">
        <f t="shared" si="1298"/>
        <v>0</v>
      </c>
      <c r="FW167" s="56">
        <f t="shared" si="1299"/>
        <v>0</v>
      </c>
      <c r="FX167" s="55">
        <f t="shared" si="1300"/>
        <v>0</v>
      </c>
      <c r="FY167" s="56">
        <f t="shared" si="1301"/>
        <v>0</v>
      </c>
      <c r="FZ167" s="55">
        <f t="shared" si="1302"/>
        <v>0</v>
      </c>
      <c r="GA167" s="56">
        <f t="shared" si="1303"/>
        <v>0</v>
      </c>
      <c r="GB167" s="55">
        <f t="shared" si="1304"/>
        <v>0</v>
      </c>
      <c r="GC167" s="56">
        <f t="shared" si="1305"/>
        <v>0</v>
      </c>
      <c r="GD167" s="56">
        <f t="shared" si="1306"/>
        <v>0</v>
      </c>
      <c r="GE167" s="84">
        <f t="shared" si="1307"/>
        <v>56</v>
      </c>
      <c r="GF167" s="84">
        <f t="shared" si="1308"/>
        <v>52</v>
      </c>
      <c r="GG167" s="39"/>
      <c r="GH167" s="39"/>
      <c r="GI167" s="39"/>
      <c r="GJ167" s="39"/>
      <c r="GL167" s="8"/>
      <c r="GM167" s="8"/>
      <c r="GN167" s="1"/>
      <c r="GO167" s="9"/>
      <c r="GP167" s="23"/>
      <c r="GQ167" s="4"/>
      <c r="GR167" s="4"/>
    </row>
    <row r="168" spans="1:200" ht="24.95" hidden="1" customHeight="1" x14ac:dyDescent="0.3">
      <c r="A168" s="113"/>
      <c r="B168" s="47" t="s">
        <v>133</v>
      </c>
      <c r="C168" s="48" t="s">
        <v>95</v>
      </c>
      <c r="D168" s="57" t="s">
        <v>80</v>
      </c>
      <c r="E168" s="48" t="s">
        <v>125</v>
      </c>
      <c r="F168" s="48" t="s">
        <v>190</v>
      </c>
      <c r="G168" s="57">
        <v>1</v>
      </c>
      <c r="H168" s="48">
        <v>116</v>
      </c>
      <c r="I168" s="48">
        <v>2</v>
      </c>
      <c r="J168" s="48">
        <v>4</v>
      </c>
      <c r="K168" s="48">
        <f>SUM(J168)*2</f>
        <v>8</v>
      </c>
      <c r="L168" s="48">
        <v>16</v>
      </c>
      <c r="M168" s="101">
        <f>SUM(N168+P168+R168+T168+V168)</f>
        <v>16</v>
      </c>
      <c r="N168" s="48">
        <v>6</v>
      </c>
      <c r="O168" s="58">
        <f>SUM(N168)*I168</f>
        <v>12</v>
      </c>
      <c r="P168" s="58">
        <v>10</v>
      </c>
      <c r="Q168" s="58">
        <f>J168*P168</f>
        <v>40</v>
      </c>
      <c r="R168" s="58"/>
      <c r="S168" s="58">
        <f>SUM(R168)*J168</f>
        <v>0</v>
      </c>
      <c r="T168" s="102"/>
      <c r="U168" s="64">
        <f>SUM(T168)*K168</f>
        <v>0</v>
      </c>
      <c r="V168" s="102"/>
      <c r="W168" s="64">
        <f>SUM(V168)*J168*3</f>
        <v>0</v>
      </c>
      <c r="X168" s="58">
        <f>2/8*J168*AX168</f>
        <v>0</v>
      </c>
      <c r="Y168" s="58">
        <f>SUM(L168*5/100*J168)</f>
        <v>3.2</v>
      </c>
      <c r="Z168" s="102"/>
      <c r="AA168" s="64"/>
      <c r="AB168" s="102"/>
      <c r="AC168" s="64">
        <f>SUM(AB168)*3*H168/5</f>
        <v>0</v>
      </c>
      <c r="AD168" s="102"/>
      <c r="AE168" s="64">
        <f>SUM(AD168*H168*(30+4))</f>
        <v>0</v>
      </c>
      <c r="AF168" s="102"/>
      <c r="AG168" s="64">
        <f>SUM(AF168*H168*3)</f>
        <v>0</v>
      </c>
      <c r="AH168" s="102"/>
      <c r="AI168" s="58">
        <f>SUM(AH168*H168/3)</f>
        <v>0</v>
      </c>
      <c r="AJ168" s="102"/>
      <c r="AK168" s="58">
        <f>SUM(AJ168*H168*2/3)</f>
        <v>0</v>
      </c>
      <c r="AL168" s="102"/>
      <c r="AM168" s="64">
        <f>SUM(AL168*H168)</f>
        <v>0</v>
      </c>
      <c r="AN168" s="102"/>
      <c r="AO168" s="64">
        <f>SUM(AN168*J168)</f>
        <v>0</v>
      </c>
      <c r="AP168" s="102"/>
      <c r="AQ168" s="64">
        <f>SUM(AP168*H168*2)</f>
        <v>0</v>
      </c>
      <c r="AR168" s="102"/>
      <c r="AS168" s="58">
        <f>SUM(J168*AR168*6)</f>
        <v>0</v>
      </c>
      <c r="AT168" s="97"/>
      <c r="AU168" s="58">
        <f>AT168*H168/3</f>
        <v>0</v>
      </c>
      <c r="AV168" s="102"/>
      <c r="AW168" s="58">
        <f>SUM(AV168*H168/3)</f>
        <v>0</v>
      </c>
      <c r="AX168" s="97"/>
      <c r="AY168" s="58">
        <f>AX168*J168*8/2</f>
        <v>0</v>
      </c>
      <c r="AZ168" s="102"/>
      <c r="BA168" s="58">
        <f>SUM(AZ168*K168*5*6)</f>
        <v>0</v>
      </c>
      <c r="BB168" s="102"/>
      <c r="BC168" s="64">
        <f>SUM(BB168*K168*4*6)</f>
        <v>0</v>
      </c>
      <c r="BD168" s="97"/>
      <c r="BE168" s="58"/>
      <c r="BF168" s="58"/>
      <c r="BG168" s="58">
        <f t="shared" si="1239"/>
        <v>55.2</v>
      </c>
      <c r="BH168" s="58">
        <f t="shared" si="1240"/>
        <v>52</v>
      </c>
      <c r="BI168" s="39"/>
      <c r="BJ168" s="39"/>
      <c r="BK168" s="39"/>
      <c r="BL168" s="39"/>
      <c r="BM168" s="113"/>
      <c r="BN168" s="56"/>
      <c r="BO168" s="58"/>
      <c r="BP168" s="58"/>
      <c r="BQ168" s="58"/>
      <c r="BR168" s="58"/>
      <c r="BS168" s="59"/>
      <c r="BT168" s="60"/>
      <c r="BU168" s="60"/>
      <c r="BV168" s="60"/>
      <c r="BW168" s="60"/>
      <c r="BX168" s="52"/>
      <c r="BY168" s="62">
        <f t="shared" si="1315"/>
        <v>0</v>
      </c>
      <c r="BZ168" s="51"/>
      <c r="CA168" s="56"/>
      <c r="CB168" s="55"/>
      <c r="CC168" s="56"/>
      <c r="CD168" s="55"/>
      <c r="CE168" s="56"/>
      <c r="CF168" s="55"/>
      <c r="CG168" s="56"/>
      <c r="CH168" s="55"/>
      <c r="CI168" s="56"/>
      <c r="CJ168" s="56"/>
      <c r="CK168" s="56"/>
      <c r="CL168" s="55"/>
      <c r="CM168" s="56"/>
      <c r="CN168" s="55"/>
      <c r="CO168" s="56"/>
      <c r="CP168" s="55"/>
      <c r="CQ168" s="63"/>
      <c r="CR168" s="55"/>
      <c r="CS168" s="56"/>
      <c r="CT168" s="55"/>
      <c r="CU168" s="56"/>
      <c r="CV168" s="55"/>
      <c r="CW168" s="56"/>
      <c r="CX168" s="55"/>
      <c r="CY168" s="56"/>
      <c r="CZ168" s="55"/>
      <c r="DA168" s="56"/>
      <c r="DB168" s="55"/>
      <c r="DC168" s="56"/>
      <c r="DD168" s="55"/>
      <c r="DE168" s="56"/>
      <c r="DF168" s="55"/>
      <c r="DG168" s="56"/>
      <c r="DH168" s="55"/>
      <c r="DI168" s="56"/>
      <c r="DJ168" s="55"/>
      <c r="DK168" s="56"/>
      <c r="DL168" s="55"/>
      <c r="DM168" s="56"/>
      <c r="DN168" s="55"/>
      <c r="DO168" s="56"/>
      <c r="DP168" s="55"/>
      <c r="DQ168" s="56"/>
      <c r="DR168" s="56"/>
      <c r="DS168" s="84">
        <f t="shared" si="1260"/>
        <v>0</v>
      </c>
      <c r="DT168" s="84">
        <f t="shared" si="1261"/>
        <v>0</v>
      </c>
      <c r="DU168" s="39"/>
      <c r="DV168" s="39"/>
      <c r="DW168" s="39"/>
      <c r="DX168" s="39"/>
      <c r="DY168" s="113"/>
      <c r="DZ168" s="56"/>
      <c r="EA168" s="58"/>
      <c r="EB168" s="58"/>
      <c r="EC168" s="58"/>
      <c r="ED168" s="58"/>
      <c r="EE168" s="59"/>
      <c r="EF168" s="60"/>
      <c r="EG168" s="60"/>
      <c r="EH168" s="60"/>
      <c r="EI168" s="60"/>
      <c r="EJ168" s="52">
        <f t="shared" si="1262"/>
        <v>16</v>
      </c>
      <c r="EK168" s="62">
        <f t="shared" si="1263"/>
        <v>16</v>
      </c>
      <c r="EL168" s="51">
        <f t="shared" si="1264"/>
        <v>6</v>
      </c>
      <c r="EM168" s="56">
        <f t="shared" si="1265"/>
        <v>12</v>
      </c>
      <c r="EN168" s="55">
        <f t="shared" si="1266"/>
        <v>10</v>
      </c>
      <c r="EO168" s="56">
        <f t="shared" si="1267"/>
        <v>40</v>
      </c>
      <c r="EP168" s="55">
        <f t="shared" si="1268"/>
        <v>0</v>
      </c>
      <c r="EQ168" s="56">
        <f t="shared" si="1269"/>
        <v>0</v>
      </c>
      <c r="ER168" s="55">
        <f t="shared" si="1270"/>
        <v>0</v>
      </c>
      <c r="ES168" s="56">
        <f t="shared" si="1271"/>
        <v>0</v>
      </c>
      <c r="ET168" s="55">
        <f t="shared" si="1272"/>
        <v>0</v>
      </c>
      <c r="EU168" s="56">
        <f t="shared" si="1273"/>
        <v>0</v>
      </c>
      <c r="EV168" s="56">
        <f t="shared" si="1274"/>
        <v>0</v>
      </c>
      <c r="EW168" s="56">
        <f t="shared" si="1275"/>
        <v>3.2</v>
      </c>
      <c r="EX168" s="55">
        <f t="shared" si="1276"/>
        <v>0</v>
      </c>
      <c r="EY168" s="56">
        <f t="shared" si="1277"/>
        <v>0</v>
      </c>
      <c r="EZ168" s="55">
        <f t="shared" si="1278"/>
        <v>0</v>
      </c>
      <c r="FA168" s="56">
        <f t="shared" si="1279"/>
        <v>0</v>
      </c>
      <c r="FB168" s="55">
        <f t="shared" si="1280"/>
        <v>0</v>
      </c>
      <c r="FC168" s="63">
        <f t="shared" si="1281"/>
        <v>0</v>
      </c>
      <c r="FD168" s="55">
        <f t="shared" si="1282"/>
        <v>0</v>
      </c>
      <c r="FE168" s="56">
        <f t="shared" si="1283"/>
        <v>0</v>
      </c>
      <c r="FF168" s="55">
        <f t="shared" si="1284"/>
        <v>0</v>
      </c>
      <c r="FG168" s="56">
        <f t="shared" si="1285"/>
        <v>0</v>
      </c>
      <c r="FH168" s="55">
        <f t="shared" si="1286"/>
        <v>0</v>
      </c>
      <c r="FI168" s="56">
        <f t="shared" si="1287"/>
        <v>0</v>
      </c>
      <c r="FJ168" s="55">
        <f t="shared" si="1288"/>
        <v>0</v>
      </c>
      <c r="FK168" s="56">
        <f t="shared" si="1289"/>
        <v>0</v>
      </c>
      <c r="FL168" s="55">
        <f t="shared" si="1290"/>
        <v>0</v>
      </c>
      <c r="FM168" s="56">
        <f t="shared" si="1291"/>
        <v>0</v>
      </c>
      <c r="FN168" s="55">
        <f t="shared" si="1292"/>
        <v>0</v>
      </c>
      <c r="FO168" s="56">
        <f t="shared" si="1293"/>
        <v>0</v>
      </c>
      <c r="FP168" s="55">
        <f t="shared" si="1294"/>
        <v>0</v>
      </c>
      <c r="FQ168" s="56">
        <f t="shared" si="1295"/>
        <v>0</v>
      </c>
      <c r="FR168" s="55"/>
      <c r="FS168" s="56">
        <f t="shared" si="1295"/>
        <v>0</v>
      </c>
      <c r="FT168" s="55">
        <f t="shared" si="1296"/>
        <v>0</v>
      </c>
      <c r="FU168" s="56">
        <f t="shared" si="1297"/>
        <v>0</v>
      </c>
      <c r="FV168" s="55">
        <f t="shared" si="1298"/>
        <v>0</v>
      </c>
      <c r="FW168" s="56">
        <f t="shared" si="1299"/>
        <v>0</v>
      </c>
      <c r="FX168" s="55">
        <f t="shared" si="1300"/>
        <v>0</v>
      </c>
      <c r="FY168" s="56">
        <f t="shared" si="1301"/>
        <v>0</v>
      </c>
      <c r="FZ168" s="55">
        <f t="shared" si="1302"/>
        <v>0</v>
      </c>
      <c r="GA168" s="56">
        <f t="shared" si="1303"/>
        <v>0</v>
      </c>
      <c r="GB168" s="55">
        <f t="shared" si="1304"/>
        <v>0</v>
      </c>
      <c r="GC168" s="56">
        <f t="shared" si="1305"/>
        <v>0</v>
      </c>
      <c r="GD168" s="56">
        <f t="shared" si="1306"/>
        <v>0</v>
      </c>
      <c r="GE168" s="84">
        <f t="shared" si="1307"/>
        <v>55.2</v>
      </c>
      <c r="GF168" s="84">
        <f t="shared" si="1308"/>
        <v>52</v>
      </c>
      <c r="GG168" s="39"/>
      <c r="GH168" s="39"/>
      <c r="GI168" s="39"/>
      <c r="GJ168" s="39"/>
      <c r="GL168" s="8"/>
      <c r="GM168" s="8"/>
      <c r="GN168" s="1"/>
      <c r="GO168" s="9"/>
      <c r="GP168" s="23"/>
      <c r="GQ168" s="4"/>
      <c r="GR168" s="4"/>
    </row>
    <row r="169" spans="1:200" ht="24.95" hidden="1" customHeight="1" x14ac:dyDescent="0.3">
      <c r="A169" s="113"/>
      <c r="B169" s="47" t="s">
        <v>133</v>
      </c>
      <c r="C169" s="48" t="s">
        <v>95</v>
      </c>
      <c r="D169" s="57" t="s">
        <v>80</v>
      </c>
      <c r="E169" s="48" t="s">
        <v>125</v>
      </c>
      <c r="F169" s="48" t="s">
        <v>191</v>
      </c>
      <c r="G169" s="57">
        <v>1</v>
      </c>
      <c r="H169" s="48">
        <v>80</v>
      </c>
      <c r="I169" s="48">
        <v>1</v>
      </c>
      <c r="J169" s="48">
        <v>3</v>
      </c>
      <c r="K169" s="48">
        <f>SUM(J169)*2</f>
        <v>6</v>
      </c>
      <c r="L169" s="48">
        <v>16</v>
      </c>
      <c r="M169" s="101">
        <f>SUM(N169+P169+R169+T169+V169)</f>
        <v>16</v>
      </c>
      <c r="N169" s="48">
        <v>6</v>
      </c>
      <c r="O169" s="58">
        <f>SUM(N169)*I169</f>
        <v>6</v>
      </c>
      <c r="P169" s="58">
        <v>10</v>
      </c>
      <c r="Q169" s="58">
        <f>J169*P169</f>
        <v>30</v>
      </c>
      <c r="R169" s="58"/>
      <c r="S169" s="58">
        <f>SUM(R169)*J169</f>
        <v>0</v>
      </c>
      <c r="T169" s="102"/>
      <c r="U169" s="64">
        <f>SUM(T169)*K169</f>
        <v>0</v>
      </c>
      <c r="V169" s="102"/>
      <c r="W169" s="64">
        <f>SUM(V169)*J169*3</f>
        <v>0</v>
      </c>
      <c r="X169" s="58">
        <f>2/8*J169*AX169</f>
        <v>0</v>
      </c>
      <c r="Y169" s="58">
        <f>SUM(L169*5/100*J169)</f>
        <v>2.4000000000000004</v>
      </c>
      <c r="Z169" s="102"/>
      <c r="AA169" s="64"/>
      <c r="AB169" s="102"/>
      <c r="AC169" s="64">
        <f>SUM(AB169)*3*H169/5</f>
        <v>0</v>
      </c>
      <c r="AD169" s="102"/>
      <c r="AE169" s="64">
        <f>SUM(AD169*H169*(30+4))</f>
        <v>0</v>
      </c>
      <c r="AF169" s="102"/>
      <c r="AG169" s="64">
        <f>SUM(AF169*H169*3)</f>
        <v>0</v>
      </c>
      <c r="AH169" s="102"/>
      <c r="AI169" s="58">
        <f>SUM(AH169*H169/3)</f>
        <v>0</v>
      </c>
      <c r="AJ169" s="102"/>
      <c r="AK169" s="58">
        <f>SUM(AJ169*H169*2/3)</f>
        <v>0</v>
      </c>
      <c r="AL169" s="102"/>
      <c r="AM169" s="64">
        <f>SUM(AL169*H169)</f>
        <v>0</v>
      </c>
      <c r="AN169" s="102"/>
      <c r="AO169" s="64">
        <f>SUM(AN169*J169)</f>
        <v>0</v>
      </c>
      <c r="AP169" s="102"/>
      <c r="AQ169" s="64">
        <f>SUM(AP169*H169*2)</f>
        <v>0</v>
      </c>
      <c r="AR169" s="102"/>
      <c r="AS169" s="58">
        <f>SUM(J169*AR169*6)</f>
        <v>0</v>
      </c>
      <c r="AT169" s="97"/>
      <c r="AU169" s="58">
        <f>AT169*H169/3</f>
        <v>0</v>
      </c>
      <c r="AV169" s="102"/>
      <c r="AW169" s="58">
        <f>SUM(AV169*H169/3)</f>
        <v>0</v>
      </c>
      <c r="AX169" s="97"/>
      <c r="AY169" s="58">
        <f>AX169*J169*8/2</f>
        <v>0</v>
      </c>
      <c r="AZ169" s="102"/>
      <c r="BA169" s="58">
        <f>SUM(AZ169*K169*5*6)</f>
        <v>0</v>
      </c>
      <c r="BB169" s="102"/>
      <c r="BC169" s="64">
        <f>SUM(BB169*K169*4*6)</f>
        <v>0</v>
      </c>
      <c r="BD169" s="97"/>
      <c r="BE169" s="58"/>
      <c r="BF169" s="58"/>
      <c r="BG169" s="58">
        <f t="shared" si="1239"/>
        <v>38.4</v>
      </c>
      <c r="BH169" s="58">
        <f t="shared" si="1240"/>
        <v>36</v>
      </c>
      <c r="BI169" s="39"/>
      <c r="BJ169" s="39"/>
      <c r="BK169" s="39"/>
      <c r="BL169" s="39"/>
      <c r="BM169" s="113"/>
      <c r="BN169" s="56"/>
      <c r="BO169" s="58"/>
      <c r="BP169" s="58"/>
      <c r="BQ169" s="58"/>
      <c r="BR169" s="58"/>
      <c r="BS169" s="59"/>
      <c r="BT169" s="59"/>
      <c r="BU169" s="59"/>
      <c r="BV169" s="59"/>
      <c r="BW169" s="59"/>
      <c r="BX169" s="52"/>
      <c r="BY169" s="62">
        <f t="shared" si="1315"/>
        <v>0</v>
      </c>
      <c r="BZ169" s="51"/>
      <c r="CA169" s="56"/>
      <c r="CB169" s="55"/>
      <c r="CC169" s="56"/>
      <c r="CD169" s="55"/>
      <c r="CE169" s="56"/>
      <c r="CF169" s="55"/>
      <c r="CG169" s="56"/>
      <c r="CH169" s="55"/>
      <c r="CI169" s="56"/>
      <c r="CJ169" s="56"/>
      <c r="CK169" s="56"/>
      <c r="CL169" s="55"/>
      <c r="CM169" s="56"/>
      <c r="CN169" s="55"/>
      <c r="CO169" s="56"/>
      <c r="CP169" s="55"/>
      <c r="CQ169" s="63"/>
      <c r="CR169" s="55"/>
      <c r="CS169" s="56"/>
      <c r="CT169" s="55"/>
      <c r="CU169" s="56"/>
      <c r="CV169" s="55"/>
      <c r="CW169" s="56"/>
      <c r="CX169" s="55"/>
      <c r="CY169" s="56"/>
      <c r="CZ169" s="55"/>
      <c r="DA169" s="56"/>
      <c r="DB169" s="55"/>
      <c r="DC169" s="56"/>
      <c r="DD169" s="55"/>
      <c r="DE169" s="56"/>
      <c r="DF169" s="55"/>
      <c r="DG169" s="56"/>
      <c r="DH169" s="55"/>
      <c r="DI169" s="56"/>
      <c r="DJ169" s="55"/>
      <c r="DK169" s="56"/>
      <c r="DL169" s="55"/>
      <c r="DM169" s="56"/>
      <c r="DN169" s="55"/>
      <c r="DO169" s="56"/>
      <c r="DP169" s="55"/>
      <c r="DQ169" s="56"/>
      <c r="DR169" s="56"/>
      <c r="DS169" s="84">
        <f t="shared" si="1260"/>
        <v>0</v>
      </c>
      <c r="DT169" s="84">
        <f t="shared" si="1261"/>
        <v>0</v>
      </c>
      <c r="DU169" s="39"/>
      <c r="DV169" s="39"/>
      <c r="DW169" s="39"/>
      <c r="DX169" s="39"/>
      <c r="DY169" s="113"/>
      <c r="DZ169" s="56"/>
      <c r="EA169" s="58"/>
      <c r="EB169" s="58"/>
      <c r="EC169" s="58"/>
      <c r="ED169" s="58"/>
      <c r="EE169" s="59"/>
      <c r="EF169" s="59"/>
      <c r="EG169" s="59"/>
      <c r="EH169" s="59"/>
      <c r="EI169" s="59"/>
      <c r="EJ169" s="52">
        <f t="shared" si="1262"/>
        <v>16</v>
      </c>
      <c r="EK169" s="62">
        <f t="shared" si="1263"/>
        <v>16</v>
      </c>
      <c r="EL169" s="51">
        <f t="shared" si="1264"/>
        <v>6</v>
      </c>
      <c r="EM169" s="56">
        <f t="shared" si="1265"/>
        <v>6</v>
      </c>
      <c r="EN169" s="55">
        <f t="shared" si="1266"/>
        <v>10</v>
      </c>
      <c r="EO169" s="56">
        <f t="shared" si="1267"/>
        <v>30</v>
      </c>
      <c r="EP169" s="55">
        <f t="shared" si="1268"/>
        <v>0</v>
      </c>
      <c r="EQ169" s="56">
        <f t="shared" si="1269"/>
        <v>0</v>
      </c>
      <c r="ER169" s="55">
        <f t="shared" si="1270"/>
        <v>0</v>
      </c>
      <c r="ES169" s="56">
        <f t="shared" si="1271"/>
        <v>0</v>
      </c>
      <c r="ET169" s="55">
        <f t="shared" si="1272"/>
        <v>0</v>
      </c>
      <c r="EU169" s="56">
        <f t="shared" si="1273"/>
        <v>0</v>
      </c>
      <c r="EV169" s="56">
        <f t="shared" si="1274"/>
        <v>0</v>
      </c>
      <c r="EW169" s="56">
        <f t="shared" si="1275"/>
        <v>2.4000000000000004</v>
      </c>
      <c r="EX169" s="55">
        <f t="shared" si="1276"/>
        <v>0</v>
      </c>
      <c r="EY169" s="56">
        <f t="shared" si="1277"/>
        <v>0</v>
      </c>
      <c r="EZ169" s="55">
        <f t="shared" si="1278"/>
        <v>0</v>
      </c>
      <c r="FA169" s="56">
        <f t="shared" si="1279"/>
        <v>0</v>
      </c>
      <c r="FB169" s="55">
        <f t="shared" si="1280"/>
        <v>0</v>
      </c>
      <c r="FC169" s="63">
        <f t="shared" si="1281"/>
        <v>0</v>
      </c>
      <c r="FD169" s="55">
        <f t="shared" si="1282"/>
        <v>0</v>
      </c>
      <c r="FE169" s="56">
        <f t="shared" si="1283"/>
        <v>0</v>
      </c>
      <c r="FF169" s="55">
        <f t="shared" si="1284"/>
        <v>0</v>
      </c>
      <c r="FG169" s="56">
        <f t="shared" si="1285"/>
        <v>0</v>
      </c>
      <c r="FH169" s="55">
        <f t="shared" si="1286"/>
        <v>0</v>
      </c>
      <c r="FI169" s="56">
        <f t="shared" si="1287"/>
        <v>0</v>
      </c>
      <c r="FJ169" s="55">
        <f t="shared" si="1288"/>
        <v>0</v>
      </c>
      <c r="FK169" s="56">
        <f t="shared" si="1289"/>
        <v>0</v>
      </c>
      <c r="FL169" s="55">
        <f t="shared" si="1290"/>
        <v>0</v>
      </c>
      <c r="FM169" s="56">
        <f t="shared" si="1291"/>
        <v>0</v>
      </c>
      <c r="FN169" s="55">
        <f t="shared" si="1292"/>
        <v>0</v>
      </c>
      <c r="FO169" s="56">
        <f t="shared" si="1293"/>
        <v>0</v>
      </c>
      <c r="FP169" s="55">
        <f t="shared" si="1294"/>
        <v>0</v>
      </c>
      <c r="FQ169" s="56">
        <f t="shared" si="1295"/>
        <v>0</v>
      </c>
      <c r="FR169" s="55"/>
      <c r="FS169" s="56">
        <f t="shared" si="1295"/>
        <v>0</v>
      </c>
      <c r="FT169" s="55">
        <f t="shared" si="1296"/>
        <v>0</v>
      </c>
      <c r="FU169" s="56">
        <f t="shared" si="1297"/>
        <v>0</v>
      </c>
      <c r="FV169" s="55">
        <f t="shared" si="1298"/>
        <v>0</v>
      </c>
      <c r="FW169" s="56">
        <f t="shared" si="1299"/>
        <v>0</v>
      </c>
      <c r="FX169" s="55">
        <f t="shared" si="1300"/>
        <v>0</v>
      </c>
      <c r="FY169" s="56">
        <f t="shared" si="1301"/>
        <v>0</v>
      </c>
      <c r="FZ169" s="55">
        <f t="shared" si="1302"/>
        <v>0</v>
      </c>
      <c r="GA169" s="56">
        <f t="shared" si="1303"/>
        <v>0</v>
      </c>
      <c r="GB169" s="55">
        <f t="shared" si="1304"/>
        <v>0</v>
      </c>
      <c r="GC169" s="56">
        <f t="shared" si="1305"/>
        <v>0</v>
      </c>
      <c r="GD169" s="56">
        <f t="shared" si="1306"/>
        <v>0</v>
      </c>
      <c r="GE169" s="84">
        <f t="shared" si="1307"/>
        <v>38.4</v>
      </c>
      <c r="GF169" s="84">
        <f t="shared" si="1308"/>
        <v>36</v>
      </c>
      <c r="GG169" s="39"/>
      <c r="GH169" s="39"/>
      <c r="GI169" s="39"/>
      <c r="GJ169" s="39"/>
      <c r="GL169" s="8"/>
      <c r="GM169" s="8"/>
      <c r="GN169" s="1"/>
      <c r="GO169" s="9"/>
      <c r="GP169" s="23"/>
      <c r="GQ169" s="4"/>
      <c r="GR169" s="4"/>
    </row>
    <row r="170" spans="1:200" ht="24.95" hidden="1" customHeight="1" x14ac:dyDescent="0.3">
      <c r="A170" s="113"/>
      <c r="B170" s="56"/>
      <c r="C170" s="58"/>
      <c r="D170" s="58"/>
      <c r="E170" s="58"/>
      <c r="F170" s="58"/>
      <c r="G170" s="59"/>
      <c r="H170" s="59"/>
      <c r="I170" s="60"/>
      <c r="J170" s="61"/>
      <c r="K170" s="60"/>
      <c r="L170" s="59"/>
      <c r="M170" s="98">
        <f t="shared" ref="M170:M178" si="1316">SUM(N170+P170+T170+V170+AR170*2)</f>
        <v>0</v>
      </c>
      <c r="N170" s="94"/>
      <c r="O170" s="58"/>
      <c r="P170" s="97"/>
      <c r="Q170" s="58"/>
      <c r="R170" s="97"/>
      <c r="S170" s="58"/>
      <c r="T170" s="97"/>
      <c r="U170" s="58"/>
      <c r="V170" s="97"/>
      <c r="W170" s="58"/>
      <c r="X170" s="58"/>
      <c r="Y170" s="58"/>
      <c r="Z170" s="97"/>
      <c r="AA170" s="58"/>
      <c r="AB170" s="97"/>
      <c r="AC170" s="58"/>
      <c r="AD170" s="97"/>
      <c r="AE170" s="99"/>
      <c r="AF170" s="97"/>
      <c r="AG170" s="58"/>
      <c r="AH170" s="97"/>
      <c r="AI170" s="58"/>
      <c r="AJ170" s="97"/>
      <c r="AK170" s="58"/>
      <c r="AL170" s="97"/>
      <c r="AM170" s="58"/>
      <c r="AN170" s="97"/>
      <c r="AO170" s="58"/>
      <c r="AP170" s="97"/>
      <c r="AQ170" s="58"/>
      <c r="AR170" s="97"/>
      <c r="AS170" s="58"/>
      <c r="AT170" s="97"/>
      <c r="AU170" s="58"/>
      <c r="AV170" s="97"/>
      <c r="AW170" s="58"/>
      <c r="AX170" s="97"/>
      <c r="AY170" s="58"/>
      <c r="AZ170" s="97"/>
      <c r="BA170" s="58"/>
      <c r="BB170" s="97"/>
      <c r="BC170" s="58"/>
      <c r="BD170" s="97"/>
      <c r="BE170" s="58"/>
      <c r="BF170" s="58"/>
      <c r="BG170" s="58">
        <f t="shared" si="1239"/>
        <v>0</v>
      </c>
      <c r="BH170" s="58">
        <f t="shared" si="1240"/>
        <v>0</v>
      </c>
      <c r="BI170" s="39"/>
      <c r="BJ170" s="39"/>
      <c r="BK170" s="39"/>
      <c r="BL170" s="39"/>
      <c r="BM170" s="113"/>
      <c r="BN170" s="56"/>
      <c r="BO170" s="58"/>
      <c r="BP170" s="58"/>
      <c r="BQ170" s="58"/>
      <c r="BR170" s="58"/>
      <c r="BS170" s="59"/>
      <c r="BT170" s="59"/>
      <c r="BU170" s="60"/>
      <c r="BV170" s="61"/>
      <c r="BW170" s="60"/>
      <c r="BX170" s="52"/>
      <c r="BY170" s="62">
        <f t="shared" si="1315"/>
        <v>0</v>
      </c>
      <c r="BZ170" s="51"/>
      <c r="CA170" s="56"/>
      <c r="CB170" s="55"/>
      <c r="CC170" s="56"/>
      <c r="CD170" s="55"/>
      <c r="CE170" s="56"/>
      <c r="CF170" s="55"/>
      <c r="CG170" s="56"/>
      <c r="CH170" s="55"/>
      <c r="CI170" s="56"/>
      <c r="CJ170" s="56"/>
      <c r="CK170" s="56"/>
      <c r="CL170" s="55"/>
      <c r="CM170" s="56"/>
      <c r="CN170" s="55"/>
      <c r="CO170" s="56"/>
      <c r="CP170" s="55"/>
      <c r="CQ170" s="63"/>
      <c r="CR170" s="55"/>
      <c r="CS170" s="56"/>
      <c r="CT170" s="55"/>
      <c r="CU170" s="56"/>
      <c r="CV170" s="55"/>
      <c r="CW170" s="56"/>
      <c r="CX170" s="55"/>
      <c r="CY170" s="56"/>
      <c r="CZ170" s="55"/>
      <c r="DA170" s="56"/>
      <c r="DB170" s="55"/>
      <c r="DC170" s="56"/>
      <c r="DD170" s="55"/>
      <c r="DE170" s="56"/>
      <c r="DF170" s="55"/>
      <c r="DG170" s="56"/>
      <c r="DH170" s="55"/>
      <c r="DI170" s="56"/>
      <c r="DJ170" s="55"/>
      <c r="DK170" s="56"/>
      <c r="DL170" s="55"/>
      <c r="DM170" s="56"/>
      <c r="DN170" s="55"/>
      <c r="DO170" s="56"/>
      <c r="DP170" s="55"/>
      <c r="DQ170" s="56"/>
      <c r="DR170" s="56"/>
      <c r="DS170" s="84">
        <f t="shared" si="1260"/>
        <v>0</v>
      </c>
      <c r="DT170" s="84">
        <f t="shared" si="1261"/>
        <v>0</v>
      </c>
      <c r="DU170" s="39"/>
      <c r="DV170" s="39"/>
      <c r="DW170" s="39"/>
      <c r="DX170" s="39"/>
      <c r="DY170" s="113"/>
      <c r="DZ170" s="56"/>
      <c r="EA170" s="58"/>
      <c r="EB170" s="58"/>
      <c r="EC170" s="58"/>
      <c r="ED170" s="58"/>
      <c r="EE170" s="59"/>
      <c r="EF170" s="59"/>
      <c r="EG170" s="60"/>
      <c r="EH170" s="61"/>
      <c r="EI170" s="60"/>
      <c r="EJ170" s="52">
        <f t="shared" si="1262"/>
        <v>0</v>
      </c>
      <c r="EK170" s="62">
        <f t="shared" si="1263"/>
        <v>0</v>
      </c>
      <c r="EL170" s="51">
        <f t="shared" si="1264"/>
        <v>0</v>
      </c>
      <c r="EM170" s="56">
        <f t="shared" si="1265"/>
        <v>0</v>
      </c>
      <c r="EN170" s="55">
        <f t="shared" si="1266"/>
        <v>0</v>
      </c>
      <c r="EO170" s="56">
        <f t="shared" si="1267"/>
        <v>0</v>
      </c>
      <c r="EP170" s="55">
        <f t="shared" si="1268"/>
        <v>0</v>
      </c>
      <c r="EQ170" s="56">
        <f t="shared" si="1269"/>
        <v>0</v>
      </c>
      <c r="ER170" s="55">
        <f t="shared" si="1270"/>
        <v>0</v>
      </c>
      <c r="ES170" s="56">
        <f t="shared" si="1271"/>
        <v>0</v>
      </c>
      <c r="ET170" s="55">
        <f t="shared" si="1272"/>
        <v>0</v>
      </c>
      <c r="EU170" s="56">
        <f t="shared" si="1273"/>
        <v>0</v>
      </c>
      <c r="EV170" s="56">
        <f t="shared" si="1274"/>
        <v>0</v>
      </c>
      <c r="EW170" s="56">
        <f t="shared" si="1275"/>
        <v>0</v>
      </c>
      <c r="EX170" s="55">
        <f t="shared" si="1276"/>
        <v>0</v>
      </c>
      <c r="EY170" s="56">
        <f t="shared" si="1277"/>
        <v>0</v>
      </c>
      <c r="EZ170" s="55">
        <f t="shared" si="1278"/>
        <v>0</v>
      </c>
      <c r="FA170" s="56">
        <f t="shared" si="1279"/>
        <v>0</v>
      </c>
      <c r="FB170" s="55">
        <f t="shared" si="1280"/>
        <v>0</v>
      </c>
      <c r="FC170" s="63">
        <f t="shared" si="1281"/>
        <v>0</v>
      </c>
      <c r="FD170" s="55">
        <f t="shared" si="1282"/>
        <v>0</v>
      </c>
      <c r="FE170" s="56">
        <f t="shared" si="1283"/>
        <v>0</v>
      </c>
      <c r="FF170" s="55">
        <f t="shared" si="1284"/>
        <v>0</v>
      </c>
      <c r="FG170" s="56">
        <f t="shared" si="1285"/>
        <v>0</v>
      </c>
      <c r="FH170" s="55">
        <f t="shared" si="1286"/>
        <v>0</v>
      </c>
      <c r="FI170" s="56">
        <f t="shared" si="1287"/>
        <v>0</v>
      </c>
      <c r="FJ170" s="55">
        <f t="shared" si="1288"/>
        <v>0</v>
      </c>
      <c r="FK170" s="56">
        <f t="shared" si="1289"/>
        <v>0</v>
      </c>
      <c r="FL170" s="55">
        <f t="shared" si="1290"/>
        <v>0</v>
      </c>
      <c r="FM170" s="56">
        <f t="shared" si="1291"/>
        <v>0</v>
      </c>
      <c r="FN170" s="55">
        <f t="shared" si="1292"/>
        <v>0</v>
      </c>
      <c r="FO170" s="56">
        <f t="shared" si="1293"/>
        <v>0</v>
      </c>
      <c r="FP170" s="55">
        <f t="shared" si="1294"/>
        <v>0</v>
      </c>
      <c r="FQ170" s="56">
        <f t="shared" si="1295"/>
        <v>0</v>
      </c>
      <c r="FR170" s="55"/>
      <c r="FS170" s="56">
        <f t="shared" si="1295"/>
        <v>0</v>
      </c>
      <c r="FT170" s="55">
        <f t="shared" si="1296"/>
        <v>0</v>
      </c>
      <c r="FU170" s="56">
        <f t="shared" si="1297"/>
        <v>0</v>
      </c>
      <c r="FV170" s="55">
        <f t="shared" si="1298"/>
        <v>0</v>
      </c>
      <c r="FW170" s="56">
        <f t="shared" si="1299"/>
        <v>0</v>
      </c>
      <c r="FX170" s="55">
        <f t="shared" si="1300"/>
        <v>0</v>
      </c>
      <c r="FY170" s="56">
        <f t="shared" si="1301"/>
        <v>0</v>
      </c>
      <c r="FZ170" s="55">
        <f t="shared" si="1302"/>
        <v>0</v>
      </c>
      <c r="GA170" s="56">
        <f t="shared" si="1303"/>
        <v>0</v>
      </c>
      <c r="GB170" s="55">
        <f t="shared" si="1304"/>
        <v>0</v>
      </c>
      <c r="GC170" s="56">
        <f t="shared" si="1305"/>
        <v>0</v>
      </c>
      <c r="GD170" s="56">
        <f t="shared" si="1306"/>
        <v>0</v>
      </c>
      <c r="GE170" s="84">
        <f t="shared" si="1307"/>
        <v>0</v>
      </c>
      <c r="GF170" s="84">
        <f t="shared" si="1308"/>
        <v>0</v>
      </c>
      <c r="GG170" s="39"/>
      <c r="GH170" s="39"/>
      <c r="GI170" s="39"/>
      <c r="GJ170" s="39"/>
      <c r="GL170" s="8"/>
      <c r="GM170" s="8"/>
      <c r="GN170" s="1"/>
      <c r="GO170" s="9"/>
      <c r="GP170" s="23"/>
      <c r="GQ170" s="4"/>
      <c r="GR170" s="4"/>
    </row>
    <row r="171" spans="1:200" ht="24.95" hidden="1" customHeight="1" x14ac:dyDescent="0.3">
      <c r="A171" s="113"/>
      <c r="B171" s="66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98">
        <f t="shared" si="1316"/>
        <v>0</v>
      </c>
      <c r="N171" s="94"/>
      <c r="O171" s="58"/>
      <c r="P171" s="97"/>
      <c r="Q171" s="58"/>
      <c r="R171" s="97"/>
      <c r="S171" s="58"/>
      <c r="T171" s="97"/>
      <c r="U171" s="58"/>
      <c r="V171" s="97"/>
      <c r="W171" s="58"/>
      <c r="X171" s="58"/>
      <c r="Y171" s="58"/>
      <c r="Z171" s="97"/>
      <c r="AA171" s="58"/>
      <c r="AB171" s="97"/>
      <c r="AC171" s="58"/>
      <c r="AD171" s="97"/>
      <c r="AE171" s="99"/>
      <c r="AF171" s="97"/>
      <c r="AG171" s="58"/>
      <c r="AH171" s="97"/>
      <c r="AI171" s="58"/>
      <c r="AJ171" s="97"/>
      <c r="AK171" s="58"/>
      <c r="AL171" s="97"/>
      <c r="AM171" s="58"/>
      <c r="AN171" s="97"/>
      <c r="AO171" s="58"/>
      <c r="AP171" s="97"/>
      <c r="AQ171" s="58"/>
      <c r="AR171" s="97"/>
      <c r="AS171" s="58"/>
      <c r="AT171" s="97"/>
      <c r="AU171" s="58"/>
      <c r="AV171" s="97"/>
      <c r="AW171" s="58"/>
      <c r="AX171" s="97"/>
      <c r="AY171" s="58"/>
      <c r="AZ171" s="97"/>
      <c r="BA171" s="58"/>
      <c r="BB171" s="97"/>
      <c r="BC171" s="58"/>
      <c r="BD171" s="97"/>
      <c r="BE171" s="58"/>
      <c r="BF171" s="58"/>
      <c r="BG171" s="58">
        <f t="shared" si="1239"/>
        <v>0</v>
      </c>
      <c r="BH171" s="58">
        <f t="shared" si="1240"/>
        <v>0</v>
      </c>
      <c r="BI171" s="39"/>
      <c r="BJ171" s="39"/>
      <c r="BK171" s="39"/>
      <c r="BL171" s="39"/>
      <c r="BM171" s="113"/>
      <c r="BN171" s="66"/>
      <c r="BO171" s="69"/>
      <c r="BP171" s="69"/>
      <c r="BQ171" s="69"/>
      <c r="BR171" s="69"/>
      <c r="BS171" s="69"/>
      <c r="BT171" s="69"/>
      <c r="BU171" s="69"/>
      <c r="BV171" s="69"/>
      <c r="BW171" s="69"/>
      <c r="BX171" s="45"/>
      <c r="BY171" s="62">
        <f t="shared" si="1315"/>
        <v>0</v>
      </c>
      <c r="BZ171" s="51"/>
      <c r="CA171" s="56"/>
      <c r="CB171" s="55"/>
      <c r="CC171" s="56"/>
      <c r="CD171" s="55"/>
      <c r="CE171" s="56"/>
      <c r="CF171" s="55"/>
      <c r="CG171" s="56"/>
      <c r="CH171" s="55"/>
      <c r="CI171" s="56"/>
      <c r="CJ171" s="56"/>
      <c r="CK171" s="56"/>
      <c r="CL171" s="55"/>
      <c r="CM171" s="56"/>
      <c r="CN171" s="55"/>
      <c r="CO171" s="56"/>
      <c r="CP171" s="55"/>
      <c r="CQ171" s="63"/>
      <c r="CR171" s="55"/>
      <c r="CS171" s="56"/>
      <c r="CT171" s="55"/>
      <c r="CU171" s="56"/>
      <c r="CV171" s="55"/>
      <c r="CW171" s="56"/>
      <c r="CX171" s="55"/>
      <c r="CY171" s="56"/>
      <c r="CZ171" s="55"/>
      <c r="DA171" s="56"/>
      <c r="DB171" s="55"/>
      <c r="DC171" s="56"/>
      <c r="DD171" s="55"/>
      <c r="DE171" s="56"/>
      <c r="DF171" s="55"/>
      <c r="DG171" s="56"/>
      <c r="DH171" s="55"/>
      <c r="DI171" s="56"/>
      <c r="DJ171" s="55"/>
      <c r="DK171" s="56"/>
      <c r="DL171" s="55"/>
      <c r="DM171" s="56"/>
      <c r="DN171" s="55"/>
      <c r="DO171" s="56"/>
      <c r="DP171" s="55"/>
      <c r="DQ171" s="56"/>
      <c r="DR171" s="56"/>
      <c r="DS171" s="84">
        <f t="shared" si="1260"/>
        <v>0</v>
      </c>
      <c r="DT171" s="84">
        <f t="shared" si="1261"/>
        <v>0</v>
      </c>
      <c r="DU171" s="39"/>
      <c r="DV171" s="39"/>
      <c r="DW171" s="39"/>
      <c r="DX171" s="39"/>
      <c r="DY171" s="113"/>
      <c r="DZ171" s="66"/>
      <c r="EA171" s="69"/>
      <c r="EB171" s="69"/>
      <c r="EC171" s="69"/>
      <c r="ED171" s="69"/>
      <c r="EE171" s="69"/>
      <c r="EF171" s="69"/>
      <c r="EG171" s="69"/>
      <c r="EH171" s="69"/>
      <c r="EI171" s="69"/>
      <c r="EJ171" s="45">
        <f t="shared" si="1262"/>
        <v>0</v>
      </c>
      <c r="EK171" s="62">
        <f t="shared" si="1263"/>
        <v>0</v>
      </c>
      <c r="EL171" s="51">
        <f t="shared" si="1264"/>
        <v>0</v>
      </c>
      <c r="EM171" s="56">
        <f t="shared" si="1265"/>
        <v>0</v>
      </c>
      <c r="EN171" s="55">
        <f t="shared" si="1266"/>
        <v>0</v>
      </c>
      <c r="EO171" s="56">
        <f t="shared" si="1267"/>
        <v>0</v>
      </c>
      <c r="EP171" s="55">
        <f t="shared" si="1268"/>
        <v>0</v>
      </c>
      <c r="EQ171" s="56">
        <f t="shared" si="1269"/>
        <v>0</v>
      </c>
      <c r="ER171" s="55">
        <f t="shared" si="1270"/>
        <v>0</v>
      </c>
      <c r="ES171" s="56">
        <f t="shared" si="1271"/>
        <v>0</v>
      </c>
      <c r="ET171" s="55">
        <f t="shared" si="1272"/>
        <v>0</v>
      </c>
      <c r="EU171" s="56">
        <f t="shared" si="1273"/>
        <v>0</v>
      </c>
      <c r="EV171" s="56">
        <f t="shared" si="1274"/>
        <v>0</v>
      </c>
      <c r="EW171" s="56">
        <f t="shared" si="1275"/>
        <v>0</v>
      </c>
      <c r="EX171" s="55">
        <f t="shared" si="1276"/>
        <v>0</v>
      </c>
      <c r="EY171" s="56">
        <f t="shared" si="1277"/>
        <v>0</v>
      </c>
      <c r="EZ171" s="55">
        <f t="shared" si="1278"/>
        <v>0</v>
      </c>
      <c r="FA171" s="56">
        <f t="shared" si="1279"/>
        <v>0</v>
      </c>
      <c r="FB171" s="55">
        <f t="shared" si="1280"/>
        <v>0</v>
      </c>
      <c r="FC171" s="63">
        <f t="shared" si="1281"/>
        <v>0</v>
      </c>
      <c r="FD171" s="55">
        <f t="shared" si="1282"/>
        <v>0</v>
      </c>
      <c r="FE171" s="56">
        <f t="shared" si="1283"/>
        <v>0</v>
      </c>
      <c r="FF171" s="55">
        <f t="shared" si="1284"/>
        <v>0</v>
      </c>
      <c r="FG171" s="56">
        <f t="shared" si="1285"/>
        <v>0</v>
      </c>
      <c r="FH171" s="55">
        <f t="shared" si="1286"/>
        <v>0</v>
      </c>
      <c r="FI171" s="56">
        <f t="shared" si="1287"/>
        <v>0</v>
      </c>
      <c r="FJ171" s="55">
        <f t="shared" si="1288"/>
        <v>0</v>
      </c>
      <c r="FK171" s="56">
        <f t="shared" si="1289"/>
        <v>0</v>
      </c>
      <c r="FL171" s="55">
        <f t="shared" si="1290"/>
        <v>0</v>
      </c>
      <c r="FM171" s="56">
        <f t="shared" si="1291"/>
        <v>0</v>
      </c>
      <c r="FN171" s="55">
        <f t="shared" si="1292"/>
        <v>0</v>
      </c>
      <c r="FO171" s="56">
        <f t="shared" si="1293"/>
        <v>0</v>
      </c>
      <c r="FP171" s="55">
        <f t="shared" si="1294"/>
        <v>0</v>
      </c>
      <c r="FQ171" s="56">
        <f t="shared" si="1295"/>
        <v>0</v>
      </c>
      <c r="FR171" s="55"/>
      <c r="FS171" s="56">
        <f t="shared" si="1295"/>
        <v>0</v>
      </c>
      <c r="FT171" s="55">
        <f t="shared" si="1296"/>
        <v>0</v>
      </c>
      <c r="FU171" s="56">
        <f t="shared" si="1297"/>
        <v>0</v>
      </c>
      <c r="FV171" s="55">
        <f t="shared" si="1298"/>
        <v>0</v>
      </c>
      <c r="FW171" s="56">
        <f t="shared" si="1299"/>
        <v>0</v>
      </c>
      <c r="FX171" s="55">
        <f t="shared" si="1300"/>
        <v>0</v>
      </c>
      <c r="FY171" s="56">
        <f t="shared" si="1301"/>
        <v>0</v>
      </c>
      <c r="FZ171" s="55">
        <f t="shared" si="1302"/>
        <v>0</v>
      </c>
      <c r="GA171" s="56">
        <f t="shared" si="1303"/>
        <v>0</v>
      </c>
      <c r="GB171" s="55">
        <f t="shared" si="1304"/>
        <v>0</v>
      </c>
      <c r="GC171" s="56">
        <f t="shared" si="1305"/>
        <v>0</v>
      </c>
      <c r="GD171" s="56">
        <f t="shared" si="1306"/>
        <v>0</v>
      </c>
      <c r="GE171" s="84">
        <f t="shared" si="1307"/>
        <v>0</v>
      </c>
      <c r="GF171" s="84">
        <f t="shared" si="1308"/>
        <v>0</v>
      </c>
      <c r="GG171" s="39"/>
      <c r="GH171" s="39"/>
      <c r="GI171" s="39"/>
      <c r="GJ171" s="39"/>
      <c r="GL171" s="8"/>
      <c r="GM171" s="8"/>
      <c r="GN171" s="6"/>
      <c r="GO171" s="6"/>
      <c r="GP171" s="25"/>
      <c r="GQ171" s="4"/>
      <c r="GR171" s="4"/>
    </row>
    <row r="172" spans="1:200" ht="24.95" hidden="1" customHeight="1" x14ac:dyDescent="0.3">
      <c r="A172" s="113"/>
      <c r="B172" s="66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98">
        <f t="shared" si="1316"/>
        <v>0</v>
      </c>
      <c r="N172" s="94"/>
      <c r="O172" s="58"/>
      <c r="P172" s="97"/>
      <c r="Q172" s="58"/>
      <c r="R172" s="97"/>
      <c r="S172" s="58"/>
      <c r="T172" s="97"/>
      <c r="U172" s="58"/>
      <c r="V172" s="97"/>
      <c r="W172" s="58"/>
      <c r="X172" s="58"/>
      <c r="Y172" s="58"/>
      <c r="Z172" s="97"/>
      <c r="AA172" s="58"/>
      <c r="AB172" s="97"/>
      <c r="AC172" s="58"/>
      <c r="AD172" s="97"/>
      <c r="AE172" s="99"/>
      <c r="AF172" s="97"/>
      <c r="AG172" s="58"/>
      <c r="AH172" s="97"/>
      <c r="AI172" s="58"/>
      <c r="AJ172" s="97"/>
      <c r="AK172" s="58"/>
      <c r="AL172" s="97"/>
      <c r="AM172" s="58"/>
      <c r="AN172" s="97"/>
      <c r="AO172" s="58"/>
      <c r="AP172" s="97"/>
      <c r="AQ172" s="58"/>
      <c r="AR172" s="97"/>
      <c r="AS172" s="58"/>
      <c r="AT172" s="97"/>
      <c r="AU172" s="58"/>
      <c r="AV172" s="97"/>
      <c r="AW172" s="58"/>
      <c r="AX172" s="97"/>
      <c r="AY172" s="58"/>
      <c r="AZ172" s="97"/>
      <c r="BA172" s="58"/>
      <c r="BB172" s="97"/>
      <c r="BC172" s="58"/>
      <c r="BD172" s="97"/>
      <c r="BE172" s="58"/>
      <c r="BF172" s="58"/>
      <c r="BG172" s="58">
        <f t="shared" si="1239"/>
        <v>0</v>
      </c>
      <c r="BH172" s="58">
        <f t="shared" si="1240"/>
        <v>0</v>
      </c>
      <c r="BI172" s="39"/>
      <c r="BJ172" s="39"/>
      <c r="BK172" s="39"/>
      <c r="BL172" s="39"/>
      <c r="BM172" s="113"/>
      <c r="BN172" s="66"/>
      <c r="BO172" s="69"/>
      <c r="BP172" s="69"/>
      <c r="BQ172" s="69"/>
      <c r="BR172" s="69"/>
      <c r="BS172" s="69"/>
      <c r="BT172" s="69"/>
      <c r="BU172" s="69"/>
      <c r="BV172" s="69"/>
      <c r="BW172" s="69"/>
      <c r="BX172" s="45"/>
      <c r="BY172" s="62">
        <f t="shared" si="1315"/>
        <v>0</v>
      </c>
      <c r="BZ172" s="51"/>
      <c r="CA172" s="56"/>
      <c r="CB172" s="55"/>
      <c r="CC172" s="56"/>
      <c r="CD172" s="55"/>
      <c r="CE172" s="56"/>
      <c r="CF172" s="55"/>
      <c r="CG172" s="56"/>
      <c r="CH172" s="55"/>
      <c r="CI172" s="56"/>
      <c r="CJ172" s="56"/>
      <c r="CK172" s="56"/>
      <c r="CL172" s="55"/>
      <c r="CM172" s="56"/>
      <c r="CN172" s="55"/>
      <c r="CO172" s="56"/>
      <c r="CP172" s="55"/>
      <c r="CQ172" s="63"/>
      <c r="CR172" s="55"/>
      <c r="CS172" s="56"/>
      <c r="CT172" s="55"/>
      <c r="CU172" s="56"/>
      <c r="CV172" s="55"/>
      <c r="CW172" s="56"/>
      <c r="CX172" s="55"/>
      <c r="CY172" s="56"/>
      <c r="CZ172" s="55"/>
      <c r="DA172" s="56"/>
      <c r="DB172" s="55"/>
      <c r="DC172" s="56"/>
      <c r="DD172" s="55"/>
      <c r="DE172" s="56"/>
      <c r="DF172" s="55"/>
      <c r="DG172" s="56"/>
      <c r="DH172" s="55"/>
      <c r="DI172" s="56"/>
      <c r="DJ172" s="55"/>
      <c r="DK172" s="56"/>
      <c r="DL172" s="55"/>
      <c r="DM172" s="56"/>
      <c r="DN172" s="55"/>
      <c r="DO172" s="56"/>
      <c r="DP172" s="55"/>
      <c r="DQ172" s="56"/>
      <c r="DR172" s="56"/>
      <c r="DS172" s="84">
        <f t="shared" si="1260"/>
        <v>0</v>
      </c>
      <c r="DT172" s="84">
        <f t="shared" si="1261"/>
        <v>0</v>
      </c>
      <c r="DU172" s="39"/>
      <c r="DV172" s="39"/>
      <c r="DW172" s="39"/>
      <c r="DX172" s="39"/>
      <c r="DY172" s="113"/>
      <c r="DZ172" s="66"/>
      <c r="EA172" s="69"/>
      <c r="EB172" s="69"/>
      <c r="EC172" s="69"/>
      <c r="ED172" s="69"/>
      <c r="EE172" s="69"/>
      <c r="EF172" s="69"/>
      <c r="EG172" s="69"/>
      <c r="EH172" s="69"/>
      <c r="EI172" s="69"/>
      <c r="EJ172" s="45">
        <f t="shared" si="1262"/>
        <v>0</v>
      </c>
      <c r="EK172" s="62">
        <f t="shared" si="1263"/>
        <v>0</v>
      </c>
      <c r="EL172" s="51">
        <f t="shared" si="1264"/>
        <v>0</v>
      </c>
      <c r="EM172" s="56">
        <f t="shared" si="1265"/>
        <v>0</v>
      </c>
      <c r="EN172" s="55">
        <f t="shared" si="1266"/>
        <v>0</v>
      </c>
      <c r="EO172" s="56">
        <f t="shared" si="1267"/>
        <v>0</v>
      </c>
      <c r="EP172" s="55">
        <f t="shared" si="1268"/>
        <v>0</v>
      </c>
      <c r="EQ172" s="56">
        <f t="shared" si="1269"/>
        <v>0</v>
      </c>
      <c r="ER172" s="55">
        <f t="shared" si="1270"/>
        <v>0</v>
      </c>
      <c r="ES172" s="56">
        <f t="shared" si="1271"/>
        <v>0</v>
      </c>
      <c r="ET172" s="55">
        <f t="shared" si="1272"/>
        <v>0</v>
      </c>
      <c r="EU172" s="56">
        <f t="shared" si="1273"/>
        <v>0</v>
      </c>
      <c r="EV172" s="56">
        <f t="shared" si="1274"/>
        <v>0</v>
      </c>
      <c r="EW172" s="56">
        <f t="shared" si="1275"/>
        <v>0</v>
      </c>
      <c r="EX172" s="55">
        <f t="shared" si="1276"/>
        <v>0</v>
      </c>
      <c r="EY172" s="56">
        <f t="shared" si="1277"/>
        <v>0</v>
      </c>
      <c r="EZ172" s="55">
        <f t="shared" si="1278"/>
        <v>0</v>
      </c>
      <c r="FA172" s="56">
        <f t="shared" si="1279"/>
        <v>0</v>
      </c>
      <c r="FB172" s="55">
        <f t="shared" si="1280"/>
        <v>0</v>
      </c>
      <c r="FC172" s="63">
        <f t="shared" si="1281"/>
        <v>0</v>
      </c>
      <c r="FD172" s="55">
        <f t="shared" si="1282"/>
        <v>0</v>
      </c>
      <c r="FE172" s="56">
        <f t="shared" si="1283"/>
        <v>0</v>
      </c>
      <c r="FF172" s="55">
        <f t="shared" si="1284"/>
        <v>0</v>
      </c>
      <c r="FG172" s="56">
        <f t="shared" si="1285"/>
        <v>0</v>
      </c>
      <c r="FH172" s="55">
        <f t="shared" si="1286"/>
        <v>0</v>
      </c>
      <c r="FI172" s="56">
        <f t="shared" si="1287"/>
        <v>0</v>
      </c>
      <c r="FJ172" s="55">
        <f t="shared" si="1288"/>
        <v>0</v>
      </c>
      <c r="FK172" s="56">
        <f t="shared" si="1289"/>
        <v>0</v>
      </c>
      <c r="FL172" s="55">
        <f t="shared" si="1290"/>
        <v>0</v>
      </c>
      <c r="FM172" s="56">
        <f t="shared" si="1291"/>
        <v>0</v>
      </c>
      <c r="FN172" s="55">
        <f t="shared" si="1292"/>
        <v>0</v>
      </c>
      <c r="FO172" s="56">
        <f t="shared" si="1293"/>
        <v>0</v>
      </c>
      <c r="FP172" s="55">
        <f t="shared" si="1294"/>
        <v>0</v>
      </c>
      <c r="FQ172" s="56">
        <f t="shared" si="1295"/>
        <v>0</v>
      </c>
      <c r="FR172" s="55"/>
      <c r="FS172" s="56">
        <f t="shared" si="1295"/>
        <v>0</v>
      </c>
      <c r="FT172" s="55">
        <f t="shared" si="1296"/>
        <v>0</v>
      </c>
      <c r="FU172" s="56">
        <f t="shared" si="1297"/>
        <v>0</v>
      </c>
      <c r="FV172" s="55">
        <f t="shared" si="1298"/>
        <v>0</v>
      </c>
      <c r="FW172" s="56">
        <f t="shared" si="1299"/>
        <v>0</v>
      </c>
      <c r="FX172" s="55">
        <f t="shared" si="1300"/>
        <v>0</v>
      </c>
      <c r="FY172" s="56">
        <f t="shared" si="1301"/>
        <v>0</v>
      </c>
      <c r="FZ172" s="55">
        <f t="shared" si="1302"/>
        <v>0</v>
      </c>
      <c r="GA172" s="56">
        <f t="shared" si="1303"/>
        <v>0</v>
      </c>
      <c r="GB172" s="55">
        <f t="shared" si="1304"/>
        <v>0</v>
      </c>
      <c r="GC172" s="56">
        <f t="shared" si="1305"/>
        <v>0</v>
      </c>
      <c r="GD172" s="56">
        <f t="shared" si="1306"/>
        <v>0</v>
      </c>
      <c r="GE172" s="84">
        <f t="shared" si="1307"/>
        <v>0</v>
      </c>
      <c r="GF172" s="84">
        <f t="shared" si="1308"/>
        <v>0</v>
      </c>
      <c r="GG172" s="39"/>
      <c r="GH172" s="39"/>
      <c r="GI172" s="39"/>
      <c r="GJ172" s="39"/>
      <c r="GL172" s="8"/>
      <c r="GM172" s="8"/>
      <c r="GN172" s="6"/>
      <c r="GO172" s="6"/>
      <c r="GP172" s="25"/>
      <c r="GQ172" s="4"/>
      <c r="GR172" s="4"/>
    </row>
    <row r="173" spans="1:200" ht="24.95" hidden="1" customHeight="1" x14ac:dyDescent="0.3">
      <c r="A173" s="113"/>
      <c r="B173" s="66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98">
        <f t="shared" si="1316"/>
        <v>0</v>
      </c>
      <c r="N173" s="94"/>
      <c r="O173" s="58"/>
      <c r="P173" s="97"/>
      <c r="Q173" s="58"/>
      <c r="R173" s="97"/>
      <c r="S173" s="58"/>
      <c r="T173" s="97"/>
      <c r="U173" s="58"/>
      <c r="V173" s="97"/>
      <c r="W173" s="58"/>
      <c r="X173" s="58"/>
      <c r="Y173" s="58"/>
      <c r="Z173" s="97"/>
      <c r="AA173" s="58"/>
      <c r="AB173" s="97"/>
      <c r="AC173" s="58"/>
      <c r="AD173" s="97"/>
      <c r="AE173" s="99"/>
      <c r="AF173" s="97"/>
      <c r="AG173" s="58"/>
      <c r="AH173" s="97"/>
      <c r="AI173" s="58"/>
      <c r="AJ173" s="97"/>
      <c r="AK173" s="58"/>
      <c r="AL173" s="97"/>
      <c r="AM173" s="58"/>
      <c r="AN173" s="97"/>
      <c r="AO173" s="58"/>
      <c r="AP173" s="97"/>
      <c r="AQ173" s="58"/>
      <c r="AR173" s="97"/>
      <c r="AS173" s="58"/>
      <c r="AT173" s="97"/>
      <c r="AU173" s="58"/>
      <c r="AV173" s="97"/>
      <c r="AW173" s="58"/>
      <c r="AX173" s="97"/>
      <c r="AY173" s="58"/>
      <c r="AZ173" s="97"/>
      <c r="BA173" s="58"/>
      <c r="BB173" s="97"/>
      <c r="BC173" s="58"/>
      <c r="BD173" s="97"/>
      <c r="BE173" s="58"/>
      <c r="BF173" s="58"/>
      <c r="BG173" s="58">
        <f t="shared" si="1239"/>
        <v>0</v>
      </c>
      <c r="BH173" s="58">
        <f t="shared" si="1240"/>
        <v>0</v>
      </c>
      <c r="BI173" s="39"/>
      <c r="BJ173" s="39"/>
      <c r="BK173" s="39"/>
      <c r="BL173" s="39"/>
      <c r="BM173" s="113"/>
      <c r="BN173" s="66"/>
      <c r="BO173" s="69"/>
      <c r="BP173" s="69"/>
      <c r="BQ173" s="69"/>
      <c r="BR173" s="69"/>
      <c r="BS173" s="69"/>
      <c r="BT173" s="69"/>
      <c r="BU173" s="69"/>
      <c r="BV173" s="69"/>
      <c r="BW173" s="69"/>
      <c r="BX173" s="45"/>
      <c r="BY173" s="62">
        <f t="shared" si="1315"/>
        <v>0</v>
      </c>
      <c r="BZ173" s="51"/>
      <c r="CA173" s="56"/>
      <c r="CB173" s="55"/>
      <c r="CC173" s="56"/>
      <c r="CD173" s="55"/>
      <c r="CE173" s="56"/>
      <c r="CF173" s="55"/>
      <c r="CG173" s="56"/>
      <c r="CH173" s="55"/>
      <c r="CI173" s="56"/>
      <c r="CJ173" s="56"/>
      <c r="CK173" s="56"/>
      <c r="CL173" s="55"/>
      <c r="CM173" s="56"/>
      <c r="CN173" s="55"/>
      <c r="CO173" s="56"/>
      <c r="CP173" s="55"/>
      <c r="CQ173" s="63"/>
      <c r="CR173" s="55"/>
      <c r="CS173" s="56"/>
      <c r="CT173" s="55"/>
      <c r="CU173" s="56"/>
      <c r="CV173" s="55"/>
      <c r="CW173" s="56"/>
      <c r="CX173" s="55"/>
      <c r="CY173" s="56"/>
      <c r="CZ173" s="55"/>
      <c r="DA173" s="56"/>
      <c r="DB173" s="55"/>
      <c r="DC173" s="56"/>
      <c r="DD173" s="55"/>
      <c r="DE173" s="56"/>
      <c r="DF173" s="55"/>
      <c r="DG173" s="56"/>
      <c r="DH173" s="55"/>
      <c r="DI173" s="56"/>
      <c r="DJ173" s="55"/>
      <c r="DK173" s="56"/>
      <c r="DL173" s="55"/>
      <c r="DM173" s="56"/>
      <c r="DN173" s="55"/>
      <c r="DO173" s="56"/>
      <c r="DP173" s="55"/>
      <c r="DQ173" s="56"/>
      <c r="DR173" s="56"/>
      <c r="DS173" s="84">
        <f t="shared" si="1260"/>
        <v>0</v>
      </c>
      <c r="DT173" s="84">
        <f t="shared" si="1261"/>
        <v>0</v>
      </c>
      <c r="DU173" s="39"/>
      <c r="DV173" s="39"/>
      <c r="DW173" s="39"/>
      <c r="DX173" s="39"/>
      <c r="DY173" s="113"/>
      <c r="DZ173" s="66"/>
      <c r="EA173" s="69"/>
      <c r="EB173" s="69"/>
      <c r="EC173" s="69"/>
      <c r="ED173" s="69"/>
      <c r="EE173" s="69"/>
      <c r="EF173" s="69"/>
      <c r="EG173" s="69"/>
      <c r="EH173" s="69"/>
      <c r="EI173" s="69"/>
      <c r="EJ173" s="45">
        <f t="shared" si="1262"/>
        <v>0</v>
      </c>
      <c r="EK173" s="62">
        <f t="shared" si="1263"/>
        <v>0</v>
      </c>
      <c r="EL173" s="51">
        <f t="shared" si="1264"/>
        <v>0</v>
      </c>
      <c r="EM173" s="56">
        <f t="shared" si="1265"/>
        <v>0</v>
      </c>
      <c r="EN173" s="55">
        <f t="shared" si="1266"/>
        <v>0</v>
      </c>
      <c r="EO173" s="56">
        <f t="shared" si="1267"/>
        <v>0</v>
      </c>
      <c r="EP173" s="55">
        <f t="shared" si="1268"/>
        <v>0</v>
      </c>
      <c r="EQ173" s="56">
        <f t="shared" si="1269"/>
        <v>0</v>
      </c>
      <c r="ER173" s="55">
        <f t="shared" si="1270"/>
        <v>0</v>
      </c>
      <c r="ES173" s="56">
        <f t="shared" si="1271"/>
        <v>0</v>
      </c>
      <c r="ET173" s="55">
        <f t="shared" si="1272"/>
        <v>0</v>
      </c>
      <c r="EU173" s="56">
        <f t="shared" si="1273"/>
        <v>0</v>
      </c>
      <c r="EV173" s="56">
        <f t="shared" si="1274"/>
        <v>0</v>
      </c>
      <c r="EW173" s="56">
        <f t="shared" si="1275"/>
        <v>0</v>
      </c>
      <c r="EX173" s="55">
        <f t="shared" si="1276"/>
        <v>0</v>
      </c>
      <c r="EY173" s="56">
        <f t="shared" si="1277"/>
        <v>0</v>
      </c>
      <c r="EZ173" s="55">
        <f t="shared" si="1278"/>
        <v>0</v>
      </c>
      <c r="FA173" s="56">
        <f t="shared" si="1279"/>
        <v>0</v>
      </c>
      <c r="FB173" s="55">
        <f t="shared" si="1280"/>
        <v>0</v>
      </c>
      <c r="FC173" s="63">
        <f t="shared" si="1281"/>
        <v>0</v>
      </c>
      <c r="FD173" s="55">
        <f t="shared" si="1282"/>
        <v>0</v>
      </c>
      <c r="FE173" s="56">
        <f t="shared" si="1283"/>
        <v>0</v>
      </c>
      <c r="FF173" s="55">
        <f t="shared" si="1284"/>
        <v>0</v>
      </c>
      <c r="FG173" s="56">
        <f t="shared" si="1285"/>
        <v>0</v>
      </c>
      <c r="FH173" s="55">
        <f t="shared" si="1286"/>
        <v>0</v>
      </c>
      <c r="FI173" s="56">
        <f t="shared" si="1287"/>
        <v>0</v>
      </c>
      <c r="FJ173" s="55">
        <f t="shared" si="1288"/>
        <v>0</v>
      </c>
      <c r="FK173" s="56">
        <f t="shared" si="1289"/>
        <v>0</v>
      </c>
      <c r="FL173" s="55">
        <f t="shared" si="1290"/>
        <v>0</v>
      </c>
      <c r="FM173" s="56">
        <f t="shared" si="1291"/>
        <v>0</v>
      </c>
      <c r="FN173" s="55">
        <f t="shared" si="1292"/>
        <v>0</v>
      </c>
      <c r="FO173" s="56">
        <f t="shared" si="1293"/>
        <v>0</v>
      </c>
      <c r="FP173" s="55">
        <f t="shared" si="1294"/>
        <v>0</v>
      </c>
      <c r="FQ173" s="56">
        <f t="shared" si="1295"/>
        <v>0</v>
      </c>
      <c r="FR173" s="55"/>
      <c r="FS173" s="56">
        <f t="shared" si="1295"/>
        <v>0</v>
      </c>
      <c r="FT173" s="55">
        <f t="shared" si="1296"/>
        <v>0</v>
      </c>
      <c r="FU173" s="56">
        <f t="shared" si="1297"/>
        <v>0</v>
      </c>
      <c r="FV173" s="55">
        <f t="shared" si="1298"/>
        <v>0</v>
      </c>
      <c r="FW173" s="56">
        <f t="shared" si="1299"/>
        <v>0</v>
      </c>
      <c r="FX173" s="55">
        <f t="shared" si="1300"/>
        <v>0</v>
      </c>
      <c r="FY173" s="56">
        <f t="shared" si="1301"/>
        <v>0</v>
      </c>
      <c r="FZ173" s="55">
        <f t="shared" si="1302"/>
        <v>0</v>
      </c>
      <c r="GA173" s="56">
        <f t="shared" si="1303"/>
        <v>0</v>
      </c>
      <c r="GB173" s="55">
        <f t="shared" si="1304"/>
        <v>0</v>
      </c>
      <c r="GC173" s="56">
        <f t="shared" si="1305"/>
        <v>0</v>
      </c>
      <c r="GD173" s="56">
        <f t="shared" si="1306"/>
        <v>0</v>
      </c>
      <c r="GE173" s="84">
        <f t="shared" si="1307"/>
        <v>0</v>
      </c>
      <c r="GF173" s="84">
        <f t="shared" si="1308"/>
        <v>0</v>
      </c>
      <c r="GG173" s="39"/>
      <c r="GH173" s="39"/>
      <c r="GI173" s="39"/>
      <c r="GJ173" s="39"/>
      <c r="GL173" s="8"/>
      <c r="GM173" s="8"/>
      <c r="GN173" s="6"/>
      <c r="GO173" s="6"/>
      <c r="GP173" s="25"/>
      <c r="GQ173" s="4"/>
      <c r="GR173" s="4"/>
    </row>
    <row r="174" spans="1:200" ht="24.95" hidden="1" customHeight="1" x14ac:dyDescent="0.3">
      <c r="A174" s="113"/>
      <c r="B174" s="66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98">
        <f t="shared" si="1316"/>
        <v>0</v>
      </c>
      <c r="N174" s="94"/>
      <c r="O174" s="58"/>
      <c r="P174" s="97"/>
      <c r="Q174" s="58"/>
      <c r="R174" s="97"/>
      <c r="S174" s="58"/>
      <c r="T174" s="97"/>
      <c r="U174" s="58"/>
      <c r="V174" s="97"/>
      <c r="W174" s="58"/>
      <c r="X174" s="58"/>
      <c r="Y174" s="58"/>
      <c r="Z174" s="97"/>
      <c r="AA174" s="58"/>
      <c r="AB174" s="97"/>
      <c r="AC174" s="58"/>
      <c r="AD174" s="97"/>
      <c r="AE174" s="99"/>
      <c r="AF174" s="97"/>
      <c r="AG174" s="58"/>
      <c r="AH174" s="97"/>
      <c r="AI174" s="58"/>
      <c r="AJ174" s="97"/>
      <c r="AK174" s="58"/>
      <c r="AL174" s="97"/>
      <c r="AM174" s="58"/>
      <c r="AN174" s="97"/>
      <c r="AO174" s="58"/>
      <c r="AP174" s="97"/>
      <c r="AQ174" s="58"/>
      <c r="AR174" s="97"/>
      <c r="AS174" s="58"/>
      <c r="AT174" s="97"/>
      <c r="AU174" s="58"/>
      <c r="AV174" s="97"/>
      <c r="AW174" s="58"/>
      <c r="AX174" s="97"/>
      <c r="AY174" s="58"/>
      <c r="AZ174" s="97"/>
      <c r="BA174" s="58"/>
      <c r="BB174" s="97"/>
      <c r="BC174" s="58"/>
      <c r="BD174" s="97"/>
      <c r="BE174" s="58"/>
      <c r="BF174" s="58"/>
      <c r="BG174" s="58">
        <f t="shared" si="1239"/>
        <v>0</v>
      </c>
      <c r="BH174" s="58">
        <f t="shared" si="1240"/>
        <v>0</v>
      </c>
      <c r="BI174" s="39"/>
      <c r="BJ174" s="39"/>
      <c r="BK174" s="39"/>
      <c r="BL174" s="39"/>
      <c r="BM174" s="113"/>
      <c r="BN174" s="66"/>
      <c r="BO174" s="69"/>
      <c r="BP174" s="69"/>
      <c r="BQ174" s="69"/>
      <c r="BR174" s="69"/>
      <c r="BS174" s="69"/>
      <c r="BT174" s="69"/>
      <c r="BU174" s="69"/>
      <c r="BV174" s="69"/>
      <c r="BW174" s="69"/>
      <c r="BX174" s="45"/>
      <c r="BY174" s="62">
        <f t="shared" si="1315"/>
        <v>0</v>
      </c>
      <c r="BZ174" s="51"/>
      <c r="CA174" s="56"/>
      <c r="CB174" s="55"/>
      <c r="CC174" s="56"/>
      <c r="CD174" s="55"/>
      <c r="CE174" s="56"/>
      <c r="CF174" s="55"/>
      <c r="CG174" s="56"/>
      <c r="CH174" s="55"/>
      <c r="CI174" s="56"/>
      <c r="CJ174" s="56"/>
      <c r="CK174" s="56"/>
      <c r="CL174" s="55"/>
      <c r="CM174" s="56"/>
      <c r="CN174" s="55"/>
      <c r="CO174" s="56"/>
      <c r="CP174" s="55"/>
      <c r="CQ174" s="63"/>
      <c r="CR174" s="55"/>
      <c r="CS174" s="56"/>
      <c r="CT174" s="55"/>
      <c r="CU174" s="56"/>
      <c r="CV174" s="55"/>
      <c r="CW174" s="56"/>
      <c r="CX174" s="55"/>
      <c r="CY174" s="56"/>
      <c r="CZ174" s="55"/>
      <c r="DA174" s="56"/>
      <c r="DB174" s="55"/>
      <c r="DC174" s="56"/>
      <c r="DD174" s="55"/>
      <c r="DE174" s="56"/>
      <c r="DF174" s="55"/>
      <c r="DG174" s="56"/>
      <c r="DH174" s="55"/>
      <c r="DI174" s="56"/>
      <c r="DJ174" s="55"/>
      <c r="DK174" s="56"/>
      <c r="DL174" s="55"/>
      <c r="DM174" s="56"/>
      <c r="DN174" s="55"/>
      <c r="DO174" s="56"/>
      <c r="DP174" s="55"/>
      <c r="DQ174" s="56"/>
      <c r="DR174" s="56"/>
      <c r="DS174" s="84">
        <f t="shared" si="1260"/>
        <v>0</v>
      </c>
      <c r="DT174" s="84">
        <f t="shared" si="1261"/>
        <v>0</v>
      </c>
      <c r="DU174" s="39"/>
      <c r="DV174" s="39"/>
      <c r="DW174" s="39"/>
      <c r="DX174" s="39"/>
      <c r="DY174" s="113"/>
      <c r="DZ174" s="66"/>
      <c r="EA174" s="69"/>
      <c r="EB174" s="69"/>
      <c r="EC174" s="69"/>
      <c r="ED174" s="69"/>
      <c r="EE174" s="69"/>
      <c r="EF174" s="69"/>
      <c r="EG174" s="69"/>
      <c r="EH174" s="69"/>
      <c r="EI174" s="69"/>
      <c r="EJ174" s="45">
        <f t="shared" ref="EJ174:EJ177" si="1317">SUM(L174,BX174)</f>
        <v>0</v>
      </c>
      <c r="EK174" s="62">
        <f t="shared" ref="EK174:EL178" si="1318">SUM(M174,BY174)</f>
        <v>0</v>
      </c>
      <c r="EL174" s="51">
        <f t="shared" si="1318"/>
        <v>0</v>
      </c>
      <c r="EM174" s="56">
        <f t="shared" si="1265"/>
        <v>0</v>
      </c>
      <c r="EN174" s="55">
        <f t="shared" si="1266"/>
        <v>0</v>
      </c>
      <c r="EO174" s="56">
        <f t="shared" si="1267"/>
        <v>0</v>
      </c>
      <c r="EP174" s="55">
        <f t="shared" si="1268"/>
        <v>0</v>
      </c>
      <c r="EQ174" s="56">
        <f t="shared" si="1269"/>
        <v>0</v>
      </c>
      <c r="ER174" s="55">
        <f t="shared" si="1270"/>
        <v>0</v>
      </c>
      <c r="ES174" s="56">
        <f t="shared" si="1271"/>
        <v>0</v>
      </c>
      <c r="ET174" s="55">
        <f t="shared" si="1272"/>
        <v>0</v>
      </c>
      <c r="EU174" s="56">
        <f t="shared" si="1273"/>
        <v>0</v>
      </c>
      <c r="EV174" s="56">
        <f t="shared" si="1274"/>
        <v>0</v>
      </c>
      <c r="EW174" s="56">
        <f t="shared" si="1275"/>
        <v>0</v>
      </c>
      <c r="EX174" s="55">
        <f t="shared" si="1276"/>
        <v>0</v>
      </c>
      <c r="EY174" s="56">
        <f t="shared" si="1277"/>
        <v>0</v>
      </c>
      <c r="EZ174" s="55">
        <f t="shared" si="1278"/>
        <v>0</v>
      </c>
      <c r="FA174" s="56">
        <f t="shared" si="1279"/>
        <v>0</v>
      </c>
      <c r="FB174" s="55">
        <f t="shared" si="1280"/>
        <v>0</v>
      </c>
      <c r="FC174" s="63">
        <f t="shared" si="1281"/>
        <v>0</v>
      </c>
      <c r="FD174" s="55">
        <f t="shared" si="1282"/>
        <v>0</v>
      </c>
      <c r="FE174" s="56">
        <f t="shared" si="1283"/>
        <v>0</v>
      </c>
      <c r="FF174" s="55">
        <f t="shared" si="1284"/>
        <v>0</v>
      </c>
      <c r="FG174" s="56">
        <f t="shared" si="1285"/>
        <v>0</v>
      </c>
      <c r="FH174" s="55">
        <f t="shared" si="1286"/>
        <v>0</v>
      </c>
      <c r="FI174" s="56">
        <f t="shared" si="1287"/>
        <v>0</v>
      </c>
      <c r="FJ174" s="55">
        <f t="shared" si="1288"/>
        <v>0</v>
      </c>
      <c r="FK174" s="56">
        <f t="shared" si="1289"/>
        <v>0</v>
      </c>
      <c r="FL174" s="55">
        <f t="shared" si="1290"/>
        <v>0</v>
      </c>
      <c r="FM174" s="56">
        <f t="shared" si="1291"/>
        <v>0</v>
      </c>
      <c r="FN174" s="55">
        <f t="shared" si="1292"/>
        <v>0</v>
      </c>
      <c r="FO174" s="56">
        <f t="shared" si="1293"/>
        <v>0</v>
      </c>
      <c r="FP174" s="55">
        <f t="shared" si="1294"/>
        <v>0</v>
      </c>
      <c r="FQ174" s="56">
        <f t="shared" si="1295"/>
        <v>0</v>
      </c>
      <c r="FR174" s="55"/>
      <c r="FS174" s="56">
        <f t="shared" si="1295"/>
        <v>0</v>
      </c>
      <c r="FT174" s="55">
        <f t="shared" si="1296"/>
        <v>0</v>
      </c>
      <c r="FU174" s="56">
        <f t="shared" si="1297"/>
        <v>0</v>
      </c>
      <c r="FV174" s="55">
        <f t="shared" si="1298"/>
        <v>0</v>
      </c>
      <c r="FW174" s="56">
        <f t="shared" si="1299"/>
        <v>0</v>
      </c>
      <c r="FX174" s="55">
        <f t="shared" si="1300"/>
        <v>0</v>
      </c>
      <c r="FY174" s="56">
        <f t="shared" si="1301"/>
        <v>0</v>
      </c>
      <c r="FZ174" s="55">
        <f t="shared" si="1302"/>
        <v>0</v>
      </c>
      <c r="GA174" s="56">
        <f t="shared" si="1303"/>
        <v>0</v>
      </c>
      <c r="GB174" s="55">
        <f t="shared" si="1304"/>
        <v>0</v>
      </c>
      <c r="GC174" s="56">
        <f t="shared" si="1305"/>
        <v>0</v>
      </c>
      <c r="GD174" s="56">
        <f t="shared" si="1306"/>
        <v>0</v>
      </c>
      <c r="GE174" s="84">
        <f t="shared" si="1307"/>
        <v>0</v>
      </c>
      <c r="GF174" s="84">
        <f t="shared" si="1308"/>
        <v>0</v>
      </c>
      <c r="GG174" s="39"/>
      <c r="GH174" s="39"/>
      <c r="GI174" s="39"/>
      <c r="GJ174" s="39"/>
      <c r="GL174" s="8"/>
      <c r="GM174" s="8"/>
      <c r="GN174" s="6"/>
      <c r="GO174" s="6"/>
      <c r="GP174" s="25"/>
      <c r="GQ174" s="4"/>
      <c r="GR174" s="4"/>
    </row>
    <row r="175" spans="1:200" ht="24.95" hidden="1" customHeight="1" x14ac:dyDescent="0.3">
      <c r="A175" s="113"/>
      <c r="B175" s="66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98">
        <f t="shared" si="1316"/>
        <v>0</v>
      </c>
      <c r="N175" s="94"/>
      <c r="O175" s="58"/>
      <c r="P175" s="97"/>
      <c r="Q175" s="58"/>
      <c r="R175" s="97"/>
      <c r="S175" s="58"/>
      <c r="T175" s="97"/>
      <c r="U175" s="58"/>
      <c r="V175" s="97"/>
      <c r="W175" s="58"/>
      <c r="X175" s="58"/>
      <c r="Y175" s="58"/>
      <c r="Z175" s="97"/>
      <c r="AA175" s="58"/>
      <c r="AB175" s="97"/>
      <c r="AC175" s="58"/>
      <c r="AD175" s="97"/>
      <c r="AE175" s="99"/>
      <c r="AF175" s="97"/>
      <c r="AG175" s="58"/>
      <c r="AH175" s="97"/>
      <c r="AI175" s="58"/>
      <c r="AJ175" s="97"/>
      <c r="AK175" s="58"/>
      <c r="AL175" s="97"/>
      <c r="AM175" s="58"/>
      <c r="AN175" s="97"/>
      <c r="AO175" s="58"/>
      <c r="AP175" s="97"/>
      <c r="AQ175" s="58"/>
      <c r="AR175" s="97"/>
      <c r="AS175" s="58"/>
      <c r="AT175" s="97"/>
      <c r="AU175" s="58"/>
      <c r="AV175" s="97"/>
      <c r="AW175" s="58"/>
      <c r="AX175" s="97"/>
      <c r="AY175" s="58"/>
      <c r="AZ175" s="97"/>
      <c r="BA175" s="58"/>
      <c r="BB175" s="97"/>
      <c r="BC175" s="58"/>
      <c r="BD175" s="97"/>
      <c r="BE175" s="58"/>
      <c r="BF175" s="58"/>
      <c r="BG175" s="58">
        <f t="shared" si="1239"/>
        <v>0</v>
      </c>
      <c r="BH175" s="58">
        <f t="shared" si="1240"/>
        <v>0</v>
      </c>
      <c r="BI175" s="39"/>
      <c r="BJ175" s="39"/>
      <c r="BK175" s="39"/>
      <c r="BL175" s="39"/>
      <c r="BM175" s="113"/>
      <c r="BN175" s="66"/>
      <c r="BO175" s="69"/>
      <c r="BP175" s="69"/>
      <c r="BQ175" s="69"/>
      <c r="BR175" s="69"/>
      <c r="BS175" s="69"/>
      <c r="BT175" s="69"/>
      <c r="BU175" s="69"/>
      <c r="BV175" s="69"/>
      <c r="BW175" s="69"/>
      <c r="BX175" s="45"/>
      <c r="BY175" s="62">
        <f t="shared" si="1315"/>
        <v>0</v>
      </c>
      <c r="BZ175" s="51"/>
      <c r="CA175" s="56"/>
      <c r="CB175" s="55"/>
      <c r="CC175" s="56"/>
      <c r="CD175" s="55"/>
      <c r="CE175" s="56"/>
      <c r="CF175" s="55"/>
      <c r="CG175" s="56"/>
      <c r="CH175" s="55"/>
      <c r="CI175" s="56"/>
      <c r="CJ175" s="56"/>
      <c r="CK175" s="56"/>
      <c r="CL175" s="55"/>
      <c r="CM175" s="56"/>
      <c r="CN175" s="55"/>
      <c r="CO175" s="56"/>
      <c r="CP175" s="55"/>
      <c r="CQ175" s="63"/>
      <c r="CR175" s="55"/>
      <c r="CS175" s="56"/>
      <c r="CT175" s="55"/>
      <c r="CU175" s="56"/>
      <c r="CV175" s="55"/>
      <c r="CW175" s="56"/>
      <c r="CX175" s="55"/>
      <c r="CY175" s="56"/>
      <c r="CZ175" s="55"/>
      <c r="DA175" s="56"/>
      <c r="DB175" s="55"/>
      <c r="DC175" s="56"/>
      <c r="DD175" s="55"/>
      <c r="DE175" s="56"/>
      <c r="DF175" s="55"/>
      <c r="DG175" s="56"/>
      <c r="DH175" s="55"/>
      <c r="DI175" s="56"/>
      <c r="DJ175" s="55"/>
      <c r="DK175" s="56"/>
      <c r="DL175" s="55"/>
      <c r="DM175" s="56"/>
      <c r="DN175" s="55"/>
      <c r="DO175" s="56"/>
      <c r="DP175" s="55"/>
      <c r="DQ175" s="56"/>
      <c r="DR175" s="56"/>
      <c r="DS175" s="84">
        <f t="shared" si="1260"/>
        <v>0</v>
      </c>
      <c r="DT175" s="84">
        <f t="shared" si="1261"/>
        <v>0</v>
      </c>
      <c r="DU175" s="39"/>
      <c r="DV175" s="39"/>
      <c r="DW175" s="39"/>
      <c r="DX175" s="39"/>
      <c r="DY175" s="113"/>
      <c r="DZ175" s="66"/>
      <c r="EA175" s="69"/>
      <c r="EB175" s="69"/>
      <c r="EC175" s="69"/>
      <c r="ED175" s="69"/>
      <c r="EE175" s="69"/>
      <c r="EF175" s="69"/>
      <c r="EG175" s="69"/>
      <c r="EH175" s="69"/>
      <c r="EI175" s="69"/>
      <c r="EJ175" s="45">
        <f t="shared" si="1317"/>
        <v>0</v>
      </c>
      <c r="EK175" s="62">
        <f t="shared" si="1318"/>
        <v>0</v>
      </c>
      <c r="EL175" s="51">
        <f t="shared" si="1318"/>
        <v>0</v>
      </c>
      <c r="EM175" s="56">
        <f t="shared" si="1265"/>
        <v>0</v>
      </c>
      <c r="EN175" s="55">
        <f t="shared" si="1266"/>
        <v>0</v>
      </c>
      <c r="EO175" s="56">
        <f t="shared" si="1267"/>
        <v>0</v>
      </c>
      <c r="EP175" s="55">
        <f t="shared" si="1268"/>
        <v>0</v>
      </c>
      <c r="EQ175" s="56">
        <f t="shared" si="1269"/>
        <v>0</v>
      </c>
      <c r="ER175" s="55">
        <f t="shared" si="1270"/>
        <v>0</v>
      </c>
      <c r="ES175" s="56">
        <f t="shared" si="1271"/>
        <v>0</v>
      </c>
      <c r="ET175" s="55">
        <f t="shared" si="1272"/>
        <v>0</v>
      </c>
      <c r="EU175" s="56">
        <f t="shared" si="1273"/>
        <v>0</v>
      </c>
      <c r="EV175" s="56">
        <f t="shared" si="1274"/>
        <v>0</v>
      </c>
      <c r="EW175" s="56">
        <f t="shared" si="1275"/>
        <v>0</v>
      </c>
      <c r="EX175" s="55">
        <f t="shared" si="1276"/>
        <v>0</v>
      </c>
      <c r="EY175" s="56">
        <f t="shared" si="1277"/>
        <v>0</v>
      </c>
      <c r="EZ175" s="55">
        <f t="shared" si="1278"/>
        <v>0</v>
      </c>
      <c r="FA175" s="56">
        <f t="shared" si="1279"/>
        <v>0</v>
      </c>
      <c r="FB175" s="55">
        <f t="shared" si="1280"/>
        <v>0</v>
      </c>
      <c r="FC175" s="63">
        <f t="shared" si="1281"/>
        <v>0</v>
      </c>
      <c r="FD175" s="55">
        <f t="shared" si="1282"/>
        <v>0</v>
      </c>
      <c r="FE175" s="56">
        <f t="shared" si="1283"/>
        <v>0</v>
      </c>
      <c r="FF175" s="55">
        <f t="shared" si="1284"/>
        <v>0</v>
      </c>
      <c r="FG175" s="56">
        <f t="shared" si="1285"/>
        <v>0</v>
      </c>
      <c r="FH175" s="55">
        <f t="shared" si="1286"/>
        <v>0</v>
      </c>
      <c r="FI175" s="56">
        <f t="shared" si="1287"/>
        <v>0</v>
      </c>
      <c r="FJ175" s="55">
        <f t="shared" si="1288"/>
        <v>0</v>
      </c>
      <c r="FK175" s="56">
        <f t="shared" si="1289"/>
        <v>0</v>
      </c>
      <c r="FL175" s="55">
        <f t="shared" si="1290"/>
        <v>0</v>
      </c>
      <c r="FM175" s="56">
        <f t="shared" si="1291"/>
        <v>0</v>
      </c>
      <c r="FN175" s="55">
        <f t="shared" si="1292"/>
        <v>0</v>
      </c>
      <c r="FO175" s="56">
        <f t="shared" si="1293"/>
        <v>0</v>
      </c>
      <c r="FP175" s="55">
        <f t="shared" si="1294"/>
        <v>0</v>
      </c>
      <c r="FQ175" s="56">
        <f t="shared" si="1295"/>
        <v>0</v>
      </c>
      <c r="FR175" s="55"/>
      <c r="FS175" s="56">
        <f t="shared" si="1295"/>
        <v>0</v>
      </c>
      <c r="FT175" s="55">
        <f t="shared" si="1296"/>
        <v>0</v>
      </c>
      <c r="FU175" s="56">
        <f t="shared" si="1297"/>
        <v>0</v>
      </c>
      <c r="FV175" s="55">
        <f t="shared" si="1298"/>
        <v>0</v>
      </c>
      <c r="FW175" s="56">
        <f t="shared" si="1299"/>
        <v>0</v>
      </c>
      <c r="FX175" s="55">
        <f t="shared" si="1300"/>
        <v>0</v>
      </c>
      <c r="FY175" s="56">
        <f t="shared" si="1301"/>
        <v>0</v>
      </c>
      <c r="FZ175" s="55">
        <f t="shared" si="1302"/>
        <v>0</v>
      </c>
      <c r="GA175" s="56">
        <f t="shared" si="1303"/>
        <v>0</v>
      </c>
      <c r="GB175" s="55">
        <f t="shared" si="1304"/>
        <v>0</v>
      </c>
      <c r="GC175" s="56">
        <f t="shared" si="1305"/>
        <v>0</v>
      </c>
      <c r="GD175" s="56">
        <f t="shared" si="1306"/>
        <v>0</v>
      </c>
      <c r="GE175" s="84">
        <f t="shared" si="1307"/>
        <v>0</v>
      </c>
      <c r="GF175" s="84">
        <f t="shared" si="1308"/>
        <v>0</v>
      </c>
      <c r="GG175" s="39"/>
      <c r="GH175" s="39"/>
      <c r="GI175" s="39"/>
      <c r="GJ175" s="39"/>
      <c r="GL175" s="8"/>
      <c r="GM175" s="8"/>
      <c r="GN175" s="6"/>
      <c r="GO175" s="6"/>
      <c r="GP175" s="25"/>
      <c r="GQ175" s="4"/>
      <c r="GR175" s="4"/>
    </row>
    <row r="176" spans="1:200" ht="24.95" hidden="1" customHeight="1" x14ac:dyDescent="0.3">
      <c r="A176" s="113"/>
      <c r="B176" s="66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98">
        <f t="shared" si="1316"/>
        <v>0</v>
      </c>
      <c r="N176" s="94"/>
      <c r="O176" s="58"/>
      <c r="P176" s="97"/>
      <c r="Q176" s="58"/>
      <c r="R176" s="97"/>
      <c r="S176" s="58"/>
      <c r="T176" s="97"/>
      <c r="U176" s="58"/>
      <c r="V176" s="97"/>
      <c r="W176" s="58"/>
      <c r="X176" s="58"/>
      <c r="Y176" s="58"/>
      <c r="Z176" s="97"/>
      <c r="AA176" s="58"/>
      <c r="AB176" s="97"/>
      <c r="AC176" s="58"/>
      <c r="AD176" s="97"/>
      <c r="AE176" s="99"/>
      <c r="AF176" s="97"/>
      <c r="AG176" s="58"/>
      <c r="AH176" s="97"/>
      <c r="AI176" s="58"/>
      <c r="AJ176" s="97"/>
      <c r="AK176" s="58"/>
      <c r="AL176" s="97"/>
      <c r="AM176" s="58"/>
      <c r="AN176" s="97"/>
      <c r="AO176" s="58"/>
      <c r="AP176" s="97"/>
      <c r="AQ176" s="58"/>
      <c r="AR176" s="97"/>
      <c r="AS176" s="58"/>
      <c r="AT176" s="97"/>
      <c r="AU176" s="58"/>
      <c r="AV176" s="97"/>
      <c r="AW176" s="58"/>
      <c r="AX176" s="97"/>
      <c r="AY176" s="58"/>
      <c r="AZ176" s="97"/>
      <c r="BA176" s="58"/>
      <c r="BB176" s="97"/>
      <c r="BC176" s="58"/>
      <c r="BD176" s="97"/>
      <c r="BE176" s="58"/>
      <c r="BF176" s="58"/>
      <c r="BG176" s="58">
        <f t="shared" si="1239"/>
        <v>0</v>
      </c>
      <c r="BH176" s="58">
        <f t="shared" si="1240"/>
        <v>0</v>
      </c>
      <c r="BI176" s="39"/>
      <c r="BJ176" s="39"/>
      <c r="BK176" s="39"/>
      <c r="BL176" s="39"/>
      <c r="BM176" s="113"/>
      <c r="BN176" s="66"/>
      <c r="BO176" s="69"/>
      <c r="BP176" s="69"/>
      <c r="BQ176" s="69"/>
      <c r="BR176" s="69"/>
      <c r="BS176" s="69"/>
      <c r="BT176" s="69"/>
      <c r="BU176" s="69"/>
      <c r="BV176" s="69"/>
      <c r="BW176" s="69"/>
      <c r="BX176" s="45"/>
      <c r="BY176" s="62">
        <f t="shared" si="1315"/>
        <v>0</v>
      </c>
      <c r="BZ176" s="51"/>
      <c r="CA176" s="56"/>
      <c r="CB176" s="55"/>
      <c r="CC176" s="56"/>
      <c r="CD176" s="55"/>
      <c r="CE176" s="56"/>
      <c r="CF176" s="55"/>
      <c r="CG176" s="56"/>
      <c r="CH176" s="55"/>
      <c r="CI176" s="56"/>
      <c r="CJ176" s="56"/>
      <c r="CK176" s="56"/>
      <c r="CL176" s="55"/>
      <c r="CM176" s="56"/>
      <c r="CN176" s="55"/>
      <c r="CO176" s="56"/>
      <c r="CP176" s="55"/>
      <c r="CQ176" s="63"/>
      <c r="CR176" s="55"/>
      <c r="CS176" s="56"/>
      <c r="CT176" s="55"/>
      <c r="CU176" s="56"/>
      <c r="CV176" s="55"/>
      <c r="CW176" s="56"/>
      <c r="CX176" s="55"/>
      <c r="CY176" s="56"/>
      <c r="CZ176" s="55"/>
      <c r="DA176" s="56"/>
      <c r="DB176" s="55"/>
      <c r="DC176" s="56"/>
      <c r="DD176" s="55"/>
      <c r="DE176" s="56"/>
      <c r="DF176" s="55"/>
      <c r="DG176" s="56"/>
      <c r="DH176" s="55"/>
      <c r="DI176" s="56"/>
      <c r="DJ176" s="55"/>
      <c r="DK176" s="56"/>
      <c r="DL176" s="55"/>
      <c r="DM176" s="56"/>
      <c r="DN176" s="55"/>
      <c r="DO176" s="56"/>
      <c r="DP176" s="55"/>
      <c r="DQ176" s="56"/>
      <c r="DR176" s="56"/>
      <c r="DS176" s="84">
        <f t="shared" si="1260"/>
        <v>0</v>
      </c>
      <c r="DT176" s="84">
        <f t="shared" si="1261"/>
        <v>0</v>
      </c>
      <c r="DU176" s="39"/>
      <c r="DV176" s="39"/>
      <c r="DW176" s="39"/>
      <c r="DX176" s="39"/>
      <c r="DY176" s="113"/>
      <c r="DZ176" s="66"/>
      <c r="EA176" s="69"/>
      <c r="EB176" s="69"/>
      <c r="EC176" s="69"/>
      <c r="ED176" s="69"/>
      <c r="EE176" s="69"/>
      <c r="EF176" s="69"/>
      <c r="EG176" s="69"/>
      <c r="EH176" s="69"/>
      <c r="EI176" s="69"/>
      <c r="EJ176" s="45">
        <f t="shared" si="1317"/>
        <v>0</v>
      </c>
      <c r="EK176" s="62">
        <f t="shared" si="1318"/>
        <v>0</v>
      </c>
      <c r="EL176" s="51">
        <f t="shared" si="1318"/>
        <v>0</v>
      </c>
      <c r="EM176" s="56">
        <f t="shared" si="1265"/>
        <v>0</v>
      </c>
      <c r="EN176" s="55">
        <f t="shared" si="1266"/>
        <v>0</v>
      </c>
      <c r="EO176" s="56">
        <f t="shared" si="1267"/>
        <v>0</v>
      </c>
      <c r="EP176" s="55">
        <f t="shared" si="1268"/>
        <v>0</v>
      </c>
      <c r="EQ176" s="56">
        <f t="shared" si="1269"/>
        <v>0</v>
      </c>
      <c r="ER176" s="55">
        <f t="shared" si="1270"/>
        <v>0</v>
      </c>
      <c r="ES176" s="56">
        <f t="shared" si="1271"/>
        <v>0</v>
      </c>
      <c r="ET176" s="55">
        <f t="shared" si="1272"/>
        <v>0</v>
      </c>
      <c r="EU176" s="56">
        <f t="shared" si="1273"/>
        <v>0</v>
      </c>
      <c r="EV176" s="56">
        <f t="shared" si="1274"/>
        <v>0</v>
      </c>
      <c r="EW176" s="56">
        <f t="shared" si="1275"/>
        <v>0</v>
      </c>
      <c r="EX176" s="55">
        <f t="shared" si="1276"/>
        <v>0</v>
      </c>
      <c r="EY176" s="56">
        <f t="shared" si="1277"/>
        <v>0</v>
      </c>
      <c r="EZ176" s="55">
        <f t="shared" si="1278"/>
        <v>0</v>
      </c>
      <c r="FA176" s="56">
        <f t="shared" si="1279"/>
        <v>0</v>
      </c>
      <c r="FB176" s="55">
        <f t="shared" si="1280"/>
        <v>0</v>
      </c>
      <c r="FC176" s="63">
        <f t="shared" si="1281"/>
        <v>0</v>
      </c>
      <c r="FD176" s="55">
        <f t="shared" si="1282"/>
        <v>0</v>
      </c>
      <c r="FE176" s="56">
        <f t="shared" si="1283"/>
        <v>0</v>
      </c>
      <c r="FF176" s="55">
        <f t="shared" si="1284"/>
        <v>0</v>
      </c>
      <c r="FG176" s="56">
        <f t="shared" si="1285"/>
        <v>0</v>
      </c>
      <c r="FH176" s="55">
        <f t="shared" si="1286"/>
        <v>0</v>
      </c>
      <c r="FI176" s="56">
        <f t="shared" si="1287"/>
        <v>0</v>
      </c>
      <c r="FJ176" s="55">
        <f t="shared" si="1288"/>
        <v>0</v>
      </c>
      <c r="FK176" s="56">
        <f t="shared" si="1289"/>
        <v>0</v>
      </c>
      <c r="FL176" s="55">
        <f t="shared" si="1290"/>
        <v>0</v>
      </c>
      <c r="FM176" s="56">
        <f t="shared" si="1291"/>
        <v>0</v>
      </c>
      <c r="FN176" s="55">
        <f t="shared" si="1292"/>
        <v>0</v>
      </c>
      <c r="FO176" s="56">
        <f t="shared" si="1293"/>
        <v>0</v>
      </c>
      <c r="FP176" s="55">
        <f t="shared" si="1294"/>
        <v>0</v>
      </c>
      <c r="FQ176" s="56">
        <f t="shared" si="1295"/>
        <v>0</v>
      </c>
      <c r="FR176" s="55"/>
      <c r="FS176" s="56">
        <f t="shared" si="1295"/>
        <v>0</v>
      </c>
      <c r="FT176" s="55">
        <f t="shared" si="1296"/>
        <v>0</v>
      </c>
      <c r="FU176" s="56">
        <f t="shared" si="1297"/>
        <v>0</v>
      </c>
      <c r="FV176" s="55">
        <f t="shared" si="1298"/>
        <v>0</v>
      </c>
      <c r="FW176" s="56">
        <f t="shared" si="1299"/>
        <v>0</v>
      </c>
      <c r="FX176" s="55">
        <f t="shared" si="1300"/>
        <v>0</v>
      </c>
      <c r="FY176" s="56">
        <f t="shared" si="1301"/>
        <v>0</v>
      </c>
      <c r="FZ176" s="55">
        <f t="shared" si="1302"/>
        <v>0</v>
      </c>
      <c r="GA176" s="56">
        <f t="shared" si="1303"/>
        <v>0</v>
      </c>
      <c r="GB176" s="55">
        <f t="shared" si="1304"/>
        <v>0</v>
      </c>
      <c r="GC176" s="56">
        <f t="shared" si="1305"/>
        <v>0</v>
      </c>
      <c r="GD176" s="56">
        <f t="shared" si="1306"/>
        <v>0</v>
      </c>
      <c r="GE176" s="84">
        <f t="shared" si="1307"/>
        <v>0</v>
      </c>
      <c r="GF176" s="84">
        <f t="shared" si="1308"/>
        <v>0</v>
      </c>
      <c r="GG176" s="39"/>
      <c r="GH176" s="39"/>
      <c r="GI176" s="39"/>
      <c r="GJ176" s="39"/>
      <c r="GL176" s="8"/>
      <c r="GM176" s="8"/>
      <c r="GN176" s="6"/>
      <c r="GO176" s="6"/>
      <c r="GP176" s="25"/>
      <c r="GQ176" s="4"/>
      <c r="GR176" s="4"/>
    </row>
    <row r="177" spans="1:200" ht="24.95" hidden="1" customHeight="1" x14ac:dyDescent="0.3">
      <c r="A177" s="113"/>
      <c r="B177" s="66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98">
        <f t="shared" si="1316"/>
        <v>0</v>
      </c>
      <c r="N177" s="94"/>
      <c r="O177" s="58"/>
      <c r="P177" s="97"/>
      <c r="Q177" s="58"/>
      <c r="R177" s="97"/>
      <c r="S177" s="58"/>
      <c r="T177" s="97"/>
      <c r="U177" s="58"/>
      <c r="V177" s="97"/>
      <c r="W177" s="58"/>
      <c r="X177" s="58"/>
      <c r="Y177" s="58"/>
      <c r="Z177" s="97"/>
      <c r="AA177" s="58"/>
      <c r="AB177" s="97"/>
      <c r="AC177" s="58"/>
      <c r="AD177" s="97"/>
      <c r="AE177" s="99"/>
      <c r="AF177" s="97"/>
      <c r="AG177" s="58"/>
      <c r="AH177" s="97"/>
      <c r="AI177" s="58"/>
      <c r="AJ177" s="97"/>
      <c r="AK177" s="58"/>
      <c r="AL177" s="97"/>
      <c r="AM177" s="58"/>
      <c r="AN177" s="97"/>
      <c r="AO177" s="58"/>
      <c r="AP177" s="97"/>
      <c r="AQ177" s="58"/>
      <c r="AR177" s="97"/>
      <c r="AS177" s="58"/>
      <c r="AT177" s="97"/>
      <c r="AU177" s="58"/>
      <c r="AV177" s="97"/>
      <c r="AW177" s="58"/>
      <c r="AX177" s="97"/>
      <c r="AY177" s="58"/>
      <c r="AZ177" s="97"/>
      <c r="BA177" s="58"/>
      <c r="BB177" s="97"/>
      <c r="BC177" s="58"/>
      <c r="BD177" s="97"/>
      <c r="BE177" s="58"/>
      <c r="BF177" s="58"/>
      <c r="BG177" s="58">
        <f t="shared" si="1239"/>
        <v>0</v>
      </c>
      <c r="BH177" s="58">
        <f t="shared" si="1240"/>
        <v>0</v>
      </c>
      <c r="BI177" s="39"/>
      <c r="BJ177" s="39"/>
      <c r="BK177" s="39"/>
      <c r="BL177" s="39"/>
      <c r="BM177" s="113"/>
      <c r="BN177" s="66"/>
      <c r="BO177" s="69"/>
      <c r="BP177" s="69"/>
      <c r="BQ177" s="69"/>
      <c r="BR177" s="69"/>
      <c r="BS177" s="69"/>
      <c r="BT177" s="69"/>
      <c r="BU177" s="69"/>
      <c r="BV177" s="69"/>
      <c r="BW177" s="69"/>
      <c r="BX177" s="45"/>
      <c r="BY177" s="62">
        <f t="shared" si="1315"/>
        <v>0</v>
      </c>
      <c r="BZ177" s="51"/>
      <c r="CA177" s="56"/>
      <c r="CB177" s="55"/>
      <c r="CC177" s="56"/>
      <c r="CD177" s="55"/>
      <c r="CE177" s="56"/>
      <c r="CF177" s="55"/>
      <c r="CG177" s="56"/>
      <c r="CH177" s="55"/>
      <c r="CI177" s="56"/>
      <c r="CJ177" s="56"/>
      <c r="CK177" s="56"/>
      <c r="CL177" s="55"/>
      <c r="CM177" s="56"/>
      <c r="CN177" s="55"/>
      <c r="CO177" s="56"/>
      <c r="CP177" s="55"/>
      <c r="CQ177" s="63"/>
      <c r="CR177" s="55"/>
      <c r="CS177" s="56"/>
      <c r="CT177" s="55"/>
      <c r="CU177" s="56"/>
      <c r="CV177" s="55"/>
      <c r="CW177" s="56"/>
      <c r="CX177" s="55"/>
      <c r="CY177" s="56"/>
      <c r="CZ177" s="55"/>
      <c r="DA177" s="56"/>
      <c r="DB177" s="55"/>
      <c r="DC177" s="56"/>
      <c r="DD177" s="55"/>
      <c r="DE177" s="56"/>
      <c r="DF177" s="55"/>
      <c r="DG177" s="56"/>
      <c r="DH177" s="55"/>
      <c r="DI177" s="56"/>
      <c r="DJ177" s="55"/>
      <c r="DK177" s="56"/>
      <c r="DL177" s="55"/>
      <c r="DM177" s="56"/>
      <c r="DN177" s="55"/>
      <c r="DO177" s="56"/>
      <c r="DP177" s="55"/>
      <c r="DQ177" s="56"/>
      <c r="DR177" s="56"/>
      <c r="DS177" s="84">
        <f t="shared" si="1260"/>
        <v>0</v>
      </c>
      <c r="DT177" s="84">
        <f t="shared" si="1261"/>
        <v>0</v>
      </c>
      <c r="DU177" s="39"/>
      <c r="DV177" s="39"/>
      <c r="DW177" s="39"/>
      <c r="DX177" s="39"/>
      <c r="DY177" s="113"/>
      <c r="DZ177" s="66"/>
      <c r="EA177" s="69"/>
      <c r="EB177" s="69"/>
      <c r="EC177" s="69"/>
      <c r="ED177" s="69"/>
      <c r="EE177" s="69"/>
      <c r="EF177" s="69"/>
      <c r="EG177" s="69"/>
      <c r="EH177" s="69"/>
      <c r="EI177" s="69"/>
      <c r="EJ177" s="45">
        <f t="shared" si="1317"/>
        <v>0</v>
      </c>
      <c r="EK177" s="62">
        <f t="shared" si="1318"/>
        <v>0</v>
      </c>
      <c r="EL177" s="51">
        <f t="shared" si="1318"/>
        <v>0</v>
      </c>
      <c r="EM177" s="56">
        <f t="shared" si="1265"/>
        <v>0</v>
      </c>
      <c r="EN177" s="55">
        <f t="shared" si="1266"/>
        <v>0</v>
      </c>
      <c r="EO177" s="56">
        <f t="shared" si="1267"/>
        <v>0</v>
      </c>
      <c r="EP177" s="55">
        <f t="shared" si="1268"/>
        <v>0</v>
      </c>
      <c r="EQ177" s="56">
        <f t="shared" si="1269"/>
        <v>0</v>
      </c>
      <c r="ER177" s="55">
        <f t="shared" si="1270"/>
        <v>0</v>
      </c>
      <c r="ES177" s="56">
        <f t="shared" si="1271"/>
        <v>0</v>
      </c>
      <c r="ET177" s="55">
        <f t="shared" si="1272"/>
        <v>0</v>
      </c>
      <c r="EU177" s="56">
        <f t="shared" si="1273"/>
        <v>0</v>
      </c>
      <c r="EV177" s="56">
        <f t="shared" si="1274"/>
        <v>0</v>
      </c>
      <c r="EW177" s="56">
        <f t="shared" si="1275"/>
        <v>0</v>
      </c>
      <c r="EX177" s="55">
        <f t="shared" si="1276"/>
        <v>0</v>
      </c>
      <c r="EY177" s="56">
        <f t="shared" si="1277"/>
        <v>0</v>
      </c>
      <c r="EZ177" s="55">
        <f t="shared" si="1278"/>
        <v>0</v>
      </c>
      <c r="FA177" s="56">
        <f t="shared" si="1279"/>
        <v>0</v>
      </c>
      <c r="FB177" s="55">
        <f t="shared" si="1280"/>
        <v>0</v>
      </c>
      <c r="FC177" s="63">
        <f t="shared" si="1281"/>
        <v>0</v>
      </c>
      <c r="FD177" s="55">
        <f t="shared" si="1282"/>
        <v>0</v>
      </c>
      <c r="FE177" s="56">
        <f t="shared" si="1283"/>
        <v>0</v>
      </c>
      <c r="FF177" s="55">
        <f t="shared" si="1284"/>
        <v>0</v>
      </c>
      <c r="FG177" s="56">
        <f t="shared" si="1285"/>
        <v>0</v>
      </c>
      <c r="FH177" s="55">
        <f t="shared" si="1286"/>
        <v>0</v>
      </c>
      <c r="FI177" s="56">
        <f t="shared" si="1287"/>
        <v>0</v>
      </c>
      <c r="FJ177" s="55">
        <f t="shared" si="1288"/>
        <v>0</v>
      </c>
      <c r="FK177" s="56">
        <f t="shared" si="1289"/>
        <v>0</v>
      </c>
      <c r="FL177" s="55">
        <f t="shared" si="1290"/>
        <v>0</v>
      </c>
      <c r="FM177" s="56">
        <f t="shared" si="1291"/>
        <v>0</v>
      </c>
      <c r="FN177" s="55">
        <f t="shared" si="1292"/>
        <v>0</v>
      </c>
      <c r="FO177" s="56">
        <f t="shared" si="1293"/>
        <v>0</v>
      </c>
      <c r="FP177" s="55">
        <f t="shared" si="1294"/>
        <v>0</v>
      </c>
      <c r="FQ177" s="56">
        <f t="shared" si="1295"/>
        <v>0</v>
      </c>
      <c r="FR177" s="55"/>
      <c r="FS177" s="56">
        <f t="shared" si="1295"/>
        <v>0</v>
      </c>
      <c r="FT177" s="55">
        <f t="shared" si="1296"/>
        <v>0</v>
      </c>
      <c r="FU177" s="56">
        <f t="shared" si="1297"/>
        <v>0</v>
      </c>
      <c r="FV177" s="55">
        <f t="shared" si="1298"/>
        <v>0</v>
      </c>
      <c r="FW177" s="56">
        <f t="shared" si="1299"/>
        <v>0</v>
      </c>
      <c r="FX177" s="55">
        <f t="shared" si="1300"/>
        <v>0</v>
      </c>
      <c r="FY177" s="56">
        <f t="shared" si="1301"/>
        <v>0</v>
      </c>
      <c r="FZ177" s="55">
        <f t="shared" si="1302"/>
        <v>0</v>
      </c>
      <c r="GA177" s="56">
        <f t="shared" si="1303"/>
        <v>0</v>
      </c>
      <c r="GB177" s="55">
        <f t="shared" si="1304"/>
        <v>0</v>
      </c>
      <c r="GC177" s="56">
        <f t="shared" si="1305"/>
        <v>0</v>
      </c>
      <c r="GD177" s="56">
        <f t="shared" si="1306"/>
        <v>0</v>
      </c>
      <c r="GE177" s="84">
        <f t="shared" si="1307"/>
        <v>0</v>
      </c>
      <c r="GF177" s="84">
        <f t="shared" si="1308"/>
        <v>0</v>
      </c>
      <c r="GG177" s="39"/>
      <c r="GH177" s="39"/>
      <c r="GI177" s="39"/>
      <c r="GJ177" s="39"/>
      <c r="GL177" s="8"/>
      <c r="GM177" s="8"/>
      <c r="GN177" s="6"/>
      <c r="GO177" s="6"/>
      <c r="GP177" s="25"/>
      <c r="GQ177" s="4"/>
      <c r="GR177" s="4"/>
    </row>
    <row r="178" spans="1:200" ht="24.95" hidden="1" customHeight="1" x14ac:dyDescent="0.3">
      <c r="A178" s="113"/>
      <c r="B178" s="47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98">
        <f t="shared" si="1316"/>
        <v>0</v>
      </c>
      <c r="N178" s="94"/>
      <c r="O178" s="58"/>
      <c r="P178" s="97"/>
      <c r="Q178" s="58"/>
      <c r="R178" s="97"/>
      <c r="S178" s="58"/>
      <c r="T178" s="97"/>
      <c r="U178" s="58"/>
      <c r="V178" s="97"/>
      <c r="W178" s="58"/>
      <c r="X178" s="58"/>
      <c r="Y178" s="58"/>
      <c r="Z178" s="97"/>
      <c r="AA178" s="58"/>
      <c r="AB178" s="97"/>
      <c r="AC178" s="58"/>
      <c r="AD178" s="97"/>
      <c r="AE178" s="99"/>
      <c r="AF178" s="97"/>
      <c r="AG178" s="58"/>
      <c r="AH178" s="97"/>
      <c r="AI178" s="58"/>
      <c r="AJ178" s="97"/>
      <c r="AK178" s="58"/>
      <c r="AL178" s="97"/>
      <c r="AM178" s="58"/>
      <c r="AN178" s="97"/>
      <c r="AO178" s="58"/>
      <c r="AP178" s="97"/>
      <c r="AQ178" s="58"/>
      <c r="AR178" s="97"/>
      <c r="AS178" s="58"/>
      <c r="AT178" s="97"/>
      <c r="AU178" s="58"/>
      <c r="AV178" s="97"/>
      <c r="AW178" s="58"/>
      <c r="AX178" s="97"/>
      <c r="AY178" s="58"/>
      <c r="AZ178" s="97"/>
      <c r="BA178" s="58"/>
      <c r="BB178" s="97"/>
      <c r="BC178" s="58"/>
      <c r="BD178" s="97"/>
      <c r="BE178" s="58"/>
      <c r="BF178" s="58"/>
      <c r="BG178" s="58">
        <f t="shared" si="1239"/>
        <v>0</v>
      </c>
      <c r="BH178" s="58">
        <f t="shared" si="1240"/>
        <v>0</v>
      </c>
      <c r="BI178" s="39"/>
      <c r="BJ178" s="39"/>
      <c r="BK178" s="39"/>
      <c r="BL178" s="39"/>
      <c r="BM178" s="113"/>
      <c r="BN178" s="47"/>
      <c r="BO178" s="48"/>
      <c r="BP178" s="48"/>
      <c r="BQ178" s="48"/>
      <c r="BR178" s="48"/>
      <c r="BS178" s="48"/>
      <c r="BT178" s="48"/>
      <c r="BU178" s="48"/>
      <c r="BV178" s="48"/>
      <c r="BW178" s="48"/>
      <c r="BX178" s="47"/>
      <c r="BY178" s="62">
        <f t="shared" si="1315"/>
        <v>0</v>
      </c>
      <c r="BZ178" s="51"/>
      <c r="CA178" s="56"/>
      <c r="CB178" s="55"/>
      <c r="CC178" s="56"/>
      <c r="CD178" s="55"/>
      <c r="CE178" s="56"/>
      <c r="CF178" s="55"/>
      <c r="CG178" s="56"/>
      <c r="CH178" s="55"/>
      <c r="CI178" s="56"/>
      <c r="CJ178" s="56"/>
      <c r="CK178" s="56"/>
      <c r="CL178" s="55"/>
      <c r="CM178" s="56"/>
      <c r="CN178" s="55"/>
      <c r="CO178" s="56"/>
      <c r="CP178" s="55"/>
      <c r="CQ178" s="63"/>
      <c r="CR178" s="55"/>
      <c r="CS178" s="56"/>
      <c r="CT178" s="55"/>
      <c r="CU178" s="56"/>
      <c r="CV178" s="55"/>
      <c r="CW178" s="56"/>
      <c r="CX178" s="55"/>
      <c r="CY178" s="56"/>
      <c r="CZ178" s="55"/>
      <c r="DA178" s="56"/>
      <c r="DB178" s="55"/>
      <c r="DC178" s="56"/>
      <c r="DD178" s="55"/>
      <c r="DE178" s="56"/>
      <c r="DF178" s="55"/>
      <c r="DG178" s="56"/>
      <c r="DH178" s="55"/>
      <c r="DI178" s="56"/>
      <c r="DJ178" s="55"/>
      <c r="DK178" s="56"/>
      <c r="DL178" s="55"/>
      <c r="DM178" s="56"/>
      <c r="DN178" s="55"/>
      <c r="DO178" s="56"/>
      <c r="DP178" s="55"/>
      <c r="DQ178" s="56"/>
      <c r="DR178" s="56"/>
      <c r="DS178" s="84">
        <f t="shared" si="1260"/>
        <v>0</v>
      </c>
      <c r="DT178" s="84">
        <f t="shared" si="1261"/>
        <v>0</v>
      </c>
      <c r="DU178" s="39"/>
      <c r="DV178" s="39"/>
      <c r="DW178" s="39"/>
      <c r="DX178" s="39"/>
      <c r="DY178" s="113"/>
      <c r="DZ178" s="47"/>
      <c r="EA178" s="48"/>
      <c r="EB178" s="48"/>
      <c r="EC178" s="48"/>
      <c r="ED178" s="48"/>
      <c r="EE178" s="48"/>
      <c r="EF178" s="48"/>
      <c r="EG178" s="48"/>
      <c r="EH178" s="48"/>
      <c r="EI178" s="48"/>
      <c r="EJ178" s="47">
        <f>SUM(L178,BX178)</f>
        <v>0</v>
      </c>
      <c r="EK178" s="62">
        <f t="shared" si="1318"/>
        <v>0</v>
      </c>
      <c r="EL178" s="51">
        <f t="shared" si="1318"/>
        <v>0</v>
      </c>
      <c r="EM178" s="56">
        <f t="shared" si="1265"/>
        <v>0</v>
      </c>
      <c r="EN178" s="55">
        <f t="shared" si="1266"/>
        <v>0</v>
      </c>
      <c r="EO178" s="56">
        <f t="shared" si="1267"/>
        <v>0</v>
      </c>
      <c r="EP178" s="55">
        <f t="shared" si="1268"/>
        <v>0</v>
      </c>
      <c r="EQ178" s="56">
        <f t="shared" si="1269"/>
        <v>0</v>
      </c>
      <c r="ER178" s="55">
        <f t="shared" si="1270"/>
        <v>0</v>
      </c>
      <c r="ES178" s="56">
        <f t="shared" si="1271"/>
        <v>0</v>
      </c>
      <c r="ET178" s="55">
        <f t="shared" si="1272"/>
        <v>0</v>
      </c>
      <c r="EU178" s="56">
        <f t="shared" si="1273"/>
        <v>0</v>
      </c>
      <c r="EV178" s="56">
        <f t="shared" si="1274"/>
        <v>0</v>
      </c>
      <c r="EW178" s="56">
        <f t="shared" si="1275"/>
        <v>0</v>
      </c>
      <c r="EX178" s="55">
        <f t="shared" si="1276"/>
        <v>0</v>
      </c>
      <c r="EY178" s="56">
        <f t="shared" si="1277"/>
        <v>0</v>
      </c>
      <c r="EZ178" s="55">
        <f t="shared" si="1278"/>
        <v>0</v>
      </c>
      <c r="FA178" s="56">
        <f t="shared" si="1279"/>
        <v>0</v>
      </c>
      <c r="FB178" s="55">
        <f t="shared" si="1280"/>
        <v>0</v>
      </c>
      <c r="FC178" s="63">
        <f t="shared" si="1281"/>
        <v>0</v>
      </c>
      <c r="FD178" s="55">
        <f t="shared" si="1282"/>
        <v>0</v>
      </c>
      <c r="FE178" s="56">
        <f t="shared" si="1283"/>
        <v>0</v>
      </c>
      <c r="FF178" s="55">
        <f t="shared" si="1284"/>
        <v>0</v>
      </c>
      <c r="FG178" s="56">
        <f t="shared" si="1285"/>
        <v>0</v>
      </c>
      <c r="FH178" s="55">
        <f t="shared" si="1286"/>
        <v>0</v>
      </c>
      <c r="FI178" s="56">
        <f t="shared" si="1287"/>
        <v>0</v>
      </c>
      <c r="FJ178" s="55">
        <f t="shared" si="1288"/>
        <v>0</v>
      </c>
      <c r="FK178" s="56">
        <f t="shared" si="1289"/>
        <v>0</v>
      </c>
      <c r="FL178" s="55">
        <f t="shared" si="1290"/>
        <v>0</v>
      </c>
      <c r="FM178" s="56">
        <f t="shared" si="1291"/>
        <v>0</v>
      </c>
      <c r="FN178" s="55">
        <f t="shared" si="1292"/>
        <v>0</v>
      </c>
      <c r="FO178" s="56">
        <f t="shared" si="1293"/>
        <v>0</v>
      </c>
      <c r="FP178" s="55">
        <f t="shared" si="1294"/>
        <v>0</v>
      </c>
      <c r="FQ178" s="56">
        <f t="shared" si="1295"/>
        <v>0</v>
      </c>
      <c r="FR178" s="55"/>
      <c r="FS178" s="56">
        <f t="shared" si="1295"/>
        <v>0</v>
      </c>
      <c r="FT178" s="55">
        <f t="shared" si="1296"/>
        <v>0</v>
      </c>
      <c r="FU178" s="56">
        <f t="shared" si="1297"/>
        <v>0</v>
      </c>
      <c r="FV178" s="55">
        <f t="shared" si="1298"/>
        <v>0</v>
      </c>
      <c r="FW178" s="56">
        <f t="shared" si="1299"/>
        <v>0</v>
      </c>
      <c r="FX178" s="55">
        <f t="shared" si="1300"/>
        <v>0</v>
      </c>
      <c r="FY178" s="56">
        <f t="shared" si="1301"/>
        <v>0</v>
      </c>
      <c r="FZ178" s="55">
        <f t="shared" si="1302"/>
        <v>0</v>
      </c>
      <c r="GA178" s="56">
        <f t="shared" si="1303"/>
        <v>0</v>
      </c>
      <c r="GB178" s="55">
        <f t="shared" si="1304"/>
        <v>0</v>
      </c>
      <c r="GC178" s="56">
        <f t="shared" si="1305"/>
        <v>0</v>
      </c>
      <c r="GD178" s="56">
        <f t="shared" si="1306"/>
        <v>0</v>
      </c>
      <c r="GE178" s="84">
        <f t="shared" si="1307"/>
        <v>0</v>
      </c>
      <c r="GF178" s="84">
        <f t="shared" si="1308"/>
        <v>0</v>
      </c>
      <c r="GG178" s="39"/>
      <c r="GH178" s="39"/>
      <c r="GI178" s="39"/>
      <c r="GJ178" s="39"/>
      <c r="GL178" s="8"/>
      <c r="GM178" s="8"/>
      <c r="GN178" s="10"/>
      <c r="GO178" s="10"/>
      <c r="GP178" s="25"/>
      <c r="GQ178" s="4"/>
      <c r="GR178" s="4"/>
    </row>
    <row r="179" spans="1:200" ht="24.95" customHeight="1" x14ac:dyDescent="0.3">
      <c r="A179" s="113">
        <v>13</v>
      </c>
      <c r="B179" s="66" t="s">
        <v>70</v>
      </c>
      <c r="C179" s="66" t="s">
        <v>66</v>
      </c>
      <c r="D179" s="113">
        <v>1</v>
      </c>
      <c r="E179" s="113"/>
      <c r="F179" s="113"/>
      <c r="G179" s="113"/>
      <c r="H179" s="113"/>
      <c r="I179" s="113"/>
      <c r="J179" s="113"/>
      <c r="K179" s="113"/>
      <c r="L179" s="113">
        <f t="shared" ref="L179:N179" si="1319">SUM(L191:L226)</f>
        <v>570</v>
      </c>
      <c r="M179" s="113">
        <f t="shared" si="1319"/>
        <v>686</v>
      </c>
      <c r="N179" s="113">
        <f t="shared" si="1319"/>
        <v>350</v>
      </c>
      <c r="O179" s="92">
        <f>SUM(O180:O190)</f>
        <v>50</v>
      </c>
      <c r="P179" s="92">
        <f t="shared" ref="P179" si="1320">SUM(P180:P193)</f>
        <v>128</v>
      </c>
      <c r="Q179" s="92">
        <f t="shared" ref="Q179:BH179" si="1321">SUM(Q180:Q190)</f>
        <v>180</v>
      </c>
      <c r="R179" s="92">
        <f t="shared" si="1321"/>
        <v>0</v>
      </c>
      <c r="S179" s="92">
        <f t="shared" si="1321"/>
        <v>0</v>
      </c>
      <c r="T179" s="92">
        <f t="shared" si="1321"/>
        <v>0</v>
      </c>
      <c r="U179" s="92">
        <f t="shared" si="1321"/>
        <v>0</v>
      </c>
      <c r="V179" s="92">
        <f t="shared" si="1321"/>
        <v>0</v>
      </c>
      <c r="W179" s="92">
        <f t="shared" si="1321"/>
        <v>0</v>
      </c>
      <c r="X179" s="92">
        <f t="shared" si="1321"/>
        <v>10</v>
      </c>
      <c r="Y179" s="92">
        <f t="shared" si="1321"/>
        <v>15.1</v>
      </c>
      <c r="Z179" s="92">
        <f t="shared" si="1321"/>
        <v>0</v>
      </c>
      <c r="AA179" s="92">
        <f t="shared" si="1321"/>
        <v>0</v>
      </c>
      <c r="AB179" s="92">
        <f t="shared" si="1321"/>
        <v>0</v>
      </c>
      <c r="AC179" s="92">
        <f t="shared" si="1321"/>
        <v>0</v>
      </c>
      <c r="AD179" s="92">
        <f t="shared" si="1321"/>
        <v>0</v>
      </c>
      <c r="AE179" s="92">
        <f t="shared" si="1321"/>
        <v>0</v>
      </c>
      <c r="AF179" s="92">
        <f t="shared" si="1321"/>
        <v>0</v>
      </c>
      <c r="AG179" s="92">
        <f t="shared" si="1321"/>
        <v>0</v>
      </c>
      <c r="AH179" s="92">
        <f t="shared" si="1321"/>
        <v>0</v>
      </c>
      <c r="AI179" s="92">
        <f t="shared" si="1321"/>
        <v>0</v>
      </c>
      <c r="AJ179" s="92">
        <f t="shared" si="1321"/>
        <v>0</v>
      </c>
      <c r="AK179" s="92">
        <f t="shared" si="1321"/>
        <v>0</v>
      </c>
      <c r="AL179" s="92">
        <f t="shared" si="1321"/>
        <v>3</v>
      </c>
      <c r="AM179" s="92">
        <f t="shared" si="1321"/>
        <v>274</v>
      </c>
      <c r="AN179" s="92">
        <f t="shared" si="1321"/>
        <v>0</v>
      </c>
      <c r="AO179" s="92">
        <f t="shared" si="1321"/>
        <v>0</v>
      </c>
      <c r="AP179" s="92">
        <f t="shared" si="1321"/>
        <v>0</v>
      </c>
      <c r="AQ179" s="92">
        <f t="shared" si="1321"/>
        <v>0</v>
      </c>
      <c r="AR179" s="92">
        <f t="shared" si="1321"/>
        <v>0</v>
      </c>
      <c r="AS179" s="92">
        <f t="shared" si="1321"/>
        <v>0</v>
      </c>
      <c r="AT179" s="92">
        <f t="shared" si="1321"/>
        <v>0</v>
      </c>
      <c r="AU179" s="92">
        <f t="shared" si="1321"/>
        <v>0</v>
      </c>
      <c r="AV179" s="92">
        <f t="shared" si="1321"/>
        <v>0</v>
      </c>
      <c r="AW179" s="92">
        <f t="shared" si="1321"/>
        <v>0</v>
      </c>
      <c r="AX179" s="92">
        <f t="shared" si="1321"/>
        <v>3</v>
      </c>
      <c r="AY179" s="92">
        <f t="shared" si="1321"/>
        <v>40</v>
      </c>
      <c r="AZ179" s="92">
        <f t="shared" si="1321"/>
        <v>0</v>
      </c>
      <c r="BA179" s="92">
        <f t="shared" si="1321"/>
        <v>0</v>
      </c>
      <c r="BB179" s="92">
        <f t="shared" si="1321"/>
        <v>0</v>
      </c>
      <c r="BC179" s="92">
        <f t="shared" si="1321"/>
        <v>0</v>
      </c>
      <c r="BD179" s="92">
        <f t="shared" si="1321"/>
        <v>0</v>
      </c>
      <c r="BE179" s="92">
        <f t="shared" si="1321"/>
        <v>0</v>
      </c>
      <c r="BF179" s="92">
        <f t="shared" si="1321"/>
        <v>0</v>
      </c>
      <c r="BG179" s="92">
        <f t="shared" si="1321"/>
        <v>569.1</v>
      </c>
      <c r="BH179" s="92">
        <f t="shared" si="1321"/>
        <v>280</v>
      </c>
      <c r="BI179" s="39"/>
      <c r="BJ179" s="39"/>
      <c r="BK179" s="39"/>
      <c r="BL179" s="39"/>
      <c r="BM179" s="113">
        <v>13</v>
      </c>
      <c r="BN179" s="66" t="s">
        <v>70</v>
      </c>
      <c r="BO179" s="66" t="s">
        <v>66</v>
      </c>
      <c r="BP179" s="113">
        <v>1</v>
      </c>
      <c r="BQ179" s="39"/>
      <c r="BR179" s="39"/>
      <c r="BS179" s="39"/>
      <c r="BT179" s="39"/>
      <c r="BU179" s="39"/>
      <c r="BV179" s="39"/>
      <c r="BW179" s="39"/>
      <c r="BX179" s="45">
        <f>SUM(BX180:BX181)</f>
        <v>162</v>
      </c>
      <c r="BY179" s="45">
        <f>SUM(BY180:BY181)</f>
        <v>162</v>
      </c>
      <c r="BZ179" s="39">
        <f t="shared" ref="BZ179:CB179" si="1322">SUM(BZ180:BZ193)</f>
        <v>356</v>
      </c>
      <c r="CA179" s="46">
        <f>SUM(CA180:CA190)</f>
        <v>72</v>
      </c>
      <c r="CB179" s="46">
        <f t="shared" si="1322"/>
        <v>214</v>
      </c>
      <c r="CC179" s="46">
        <f t="shared" ref="CC179:DT179" si="1323">SUM(CC180:CC190)</f>
        <v>84</v>
      </c>
      <c r="CD179" s="46">
        <f t="shared" si="1323"/>
        <v>6</v>
      </c>
      <c r="CE179" s="46">
        <f t="shared" si="1323"/>
        <v>6</v>
      </c>
      <c r="CF179" s="46">
        <f t="shared" si="1323"/>
        <v>0</v>
      </c>
      <c r="CG179" s="46">
        <f t="shared" si="1323"/>
        <v>0</v>
      </c>
      <c r="CH179" s="46">
        <f t="shared" si="1323"/>
        <v>0</v>
      </c>
      <c r="CI179" s="46">
        <f t="shared" si="1323"/>
        <v>0</v>
      </c>
      <c r="CJ179" s="46">
        <f t="shared" si="1323"/>
        <v>2</v>
      </c>
      <c r="CK179" s="46">
        <f t="shared" si="1323"/>
        <v>8.1</v>
      </c>
      <c r="CL179" s="46">
        <f t="shared" si="1323"/>
        <v>0</v>
      </c>
      <c r="CM179" s="46">
        <f t="shared" si="1323"/>
        <v>0</v>
      </c>
      <c r="CN179" s="46">
        <f t="shared" si="1323"/>
        <v>0</v>
      </c>
      <c r="CO179" s="46">
        <f t="shared" si="1323"/>
        <v>0</v>
      </c>
      <c r="CP179" s="46">
        <f t="shared" si="1323"/>
        <v>0</v>
      </c>
      <c r="CQ179" s="46">
        <f t="shared" si="1323"/>
        <v>0</v>
      </c>
      <c r="CR179" s="46">
        <f t="shared" si="1323"/>
        <v>0</v>
      </c>
      <c r="CS179" s="46">
        <f t="shared" si="1323"/>
        <v>0</v>
      </c>
      <c r="CT179" s="46">
        <f t="shared" si="1323"/>
        <v>0</v>
      </c>
      <c r="CU179" s="46">
        <f t="shared" si="1323"/>
        <v>0</v>
      </c>
      <c r="CV179" s="46">
        <f t="shared" si="1323"/>
        <v>0</v>
      </c>
      <c r="CW179" s="46">
        <f t="shared" si="1323"/>
        <v>0</v>
      </c>
      <c r="CX179" s="46">
        <f t="shared" si="1323"/>
        <v>1</v>
      </c>
      <c r="CY179" s="46">
        <f t="shared" si="1323"/>
        <v>22</v>
      </c>
      <c r="CZ179" s="46">
        <f t="shared" si="1323"/>
        <v>0</v>
      </c>
      <c r="DA179" s="46">
        <f t="shared" si="1323"/>
        <v>0</v>
      </c>
      <c r="DB179" s="46">
        <f t="shared" si="1323"/>
        <v>0</v>
      </c>
      <c r="DC179" s="46">
        <f t="shared" si="1323"/>
        <v>0</v>
      </c>
      <c r="DD179" s="46">
        <f t="shared" si="1323"/>
        <v>1</v>
      </c>
      <c r="DE179" s="46">
        <f t="shared" si="1323"/>
        <v>0.66666666666666663</v>
      </c>
      <c r="DF179" s="46">
        <f t="shared" si="1323"/>
        <v>0</v>
      </c>
      <c r="DG179" s="46">
        <f t="shared" si="1323"/>
        <v>0</v>
      </c>
      <c r="DH179" s="46">
        <f t="shared" si="1323"/>
        <v>0</v>
      </c>
      <c r="DI179" s="46">
        <f t="shared" si="1323"/>
        <v>0</v>
      </c>
      <c r="DJ179" s="46">
        <f t="shared" si="1323"/>
        <v>1</v>
      </c>
      <c r="DK179" s="46">
        <f t="shared" si="1323"/>
        <v>3.6666666666666665</v>
      </c>
      <c r="DL179" s="46">
        <f t="shared" si="1323"/>
        <v>0</v>
      </c>
      <c r="DM179" s="46">
        <f t="shared" si="1323"/>
        <v>0</v>
      </c>
      <c r="DN179" s="46">
        <f t="shared" si="1323"/>
        <v>0</v>
      </c>
      <c r="DO179" s="46">
        <f t="shared" si="1323"/>
        <v>0</v>
      </c>
      <c r="DP179" s="46">
        <f t="shared" si="1323"/>
        <v>0</v>
      </c>
      <c r="DQ179" s="46">
        <f t="shared" si="1323"/>
        <v>0</v>
      </c>
      <c r="DR179" s="46">
        <f t="shared" si="1323"/>
        <v>0</v>
      </c>
      <c r="DS179" s="83">
        <f t="shared" si="1323"/>
        <v>198.43333333333334</v>
      </c>
      <c r="DT179" s="83">
        <f t="shared" si="1323"/>
        <v>168.33333333333334</v>
      </c>
      <c r="DU179" s="39"/>
      <c r="DV179" s="39"/>
      <c r="DW179" s="39"/>
      <c r="DX179" s="39"/>
      <c r="DY179" s="113">
        <v>13</v>
      </c>
      <c r="DZ179" s="66" t="s">
        <v>70</v>
      </c>
      <c r="EA179" s="66" t="s">
        <v>66</v>
      </c>
      <c r="EB179" s="113">
        <v>1</v>
      </c>
      <c r="EC179" s="39"/>
      <c r="ED179" s="39"/>
      <c r="EE179" s="39"/>
      <c r="EF179" s="39"/>
      <c r="EG179" s="39"/>
      <c r="EH179" s="39"/>
      <c r="EI179" s="39"/>
      <c r="EJ179" s="45">
        <f t="shared" ref="EJ179:EN179" si="1324">SUM(EJ180:EJ193)</f>
        <v>2294</v>
      </c>
      <c r="EK179" s="45">
        <f t="shared" si="1324"/>
        <v>1922</v>
      </c>
      <c r="EL179" s="46">
        <f>SUM(EL180:EL190)</f>
        <v>132</v>
      </c>
      <c r="EM179" s="46">
        <f>SUM(EM180:EM190)</f>
        <v>122</v>
      </c>
      <c r="EN179" s="46">
        <f t="shared" si="1324"/>
        <v>506</v>
      </c>
      <c r="EO179" s="46">
        <f t="shared" ref="EO179:GF179" si="1325">SUM(EO180:EO190)</f>
        <v>264</v>
      </c>
      <c r="EP179" s="46">
        <f t="shared" si="1325"/>
        <v>6</v>
      </c>
      <c r="EQ179" s="46">
        <f t="shared" si="1325"/>
        <v>6</v>
      </c>
      <c r="ER179" s="46">
        <f t="shared" si="1325"/>
        <v>0</v>
      </c>
      <c r="ES179" s="46">
        <f t="shared" si="1325"/>
        <v>0</v>
      </c>
      <c r="ET179" s="46">
        <f t="shared" si="1325"/>
        <v>0</v>
      </c>
      <c r="EU179" s="46">
        <f t="shared" si="1325"/>
        <v>0</v>
      </c>
      <c r="EV179" s="46">
        <f t="shared" si="1325"/>
        <v>12</v>
      </c>
      <c r="EW179" s="46">
        <f t="shared" si="1325"/>
        <v>23.200000000000003</v>
      </c>
      <c r="EX179" s="46">
        <f t="shared" si="1325"/>
        <v>0</v>
      </c>
      <c r="EY179" s="46">
        <f t="shared" si="1325"/>
        <v>0</v>
      </c>
      <c r="EZ179" s="46">
        <f t="shared" si="1325"/>
        <v>0</v>
      </c>
      <c r="FA179" s="46">
        <f t="shared" si="1325"/>
        <v>0</v>
      </c>
      <c r="FB179" s="46">
        <f t="shared" si="1325"/>
        <v>0</v>
      </c>
      <c r="FC179" s="46">
        <f t="shared" si="1325"/>
        <v>0</v>
      </c>
      <c r="FD179" s="46">
        <f t="shared" si="1325"/>
        <v>0</v>
      </c>
      <c r="FE179" s="46">
        <f t="shared" si="1325"/>
        <v>0</v>
      </c>
      <c r="FF179" s="46">
        <f t="shared" si="1325"/>
        <v>0</v>
      </c>
      <c r="FG179" s="46">
        <f t="shared" si="1325"/>
        <v>0</v>
      </c>
      <c r="FH179" s="46">
        <f t="shared" si="1325"/>
        <v>0</v>
      </c>
      <c r="FI179" s="46">
        <f t="shared" si="1325"/>
        <v>0</v>
      </c>
      <c r="FJ179" s="46">
        <f t="shared" si="1325"/>
        <v>4</v>
      </c>
      <c r="FK179" s="46">
        <f t="shared" si="1325"/>
        <v>296</v>
      </c>
      <c r="FL179" s="46">
        <f t="shared" si="1325"/>
        <v>0</v>
      </c>
      <c r="FM179" s="46">
        <f t="shared" si="1325"/>
        <v>0</v>
      </c>
      <c r="FN179" s="46">
        <f t="shared" si="1325"/>
        <v>0</v>
      </c>
      <c r="FO179" s="46">
        <f t="shared" si="1325"/>
        <v>0</v>
      </c>
      <c r="FP179" s="46">
        <f t="shared" si="1325"/>
        <v>1</v>
      </c>
      <c r="FQ179" s="46">
        <f t="shared" si="1325"/>
        <v>0.66666666666666663</v>
      </c>
      <c r="FR179" s="46">
        <f t="shared" si="1325"/>
        <v>0</v>
      </c>
      <c r="FS179" s="46">
        <f t="shared" si="1325"/>
        <v>0</v>
      </c>
      <c r="FT179" s="46">
        <f t="shared" si="1325"/>
        <v>0</v>
      </c>
      <c r="FU179" s="46">
        <f t="shared" si="1325"/>
        <v>0</v>
      </c>
      <c r="FV179" s="46">
        <f t="shared" si="1325"/>
        <v>4</v>
      </c>
      <c r="FW179" s="46">
        <f t="shared" si="1325"/>
        <v>43.666666666666671</v>
      </c>
      <c r="FX179" s="46">
        <f t="shared" si="1325"/>
        <v>0</v>
      </c>
      <c r="FY179" s="46">
        <f t="shared" si="1325"/>
        <v>0</v>
      </c>
      <c r="FZ179" s="46">
        <f t="shared" si="1325"/>
        <v>0</v>
      </c>
      <c r="GA179" s="46">
        <f t="shared" si="1325"/>
        <v>0</v>
      </c>
      <c r="GB179" s="46">
        <f t="shared" si="1325"/>
        <v>0</v>
      </c>
      <c r="GC179" s="46">
        <f t="shared" si="1325"/>
        <v>0</v>
      </c>
      <c r="GD179" s="46">
        <f t="shared" si="1325"/>
        <v>0</v>
      </c>
      <c r="GE179" s="83">
        <f t="shared" si="1325"/>
        <v>767.5333333333333</v>
      </c>
      <c r="GF179" s="83">
        <f t="shared" si="1325"/>
        <v>448.33333333333337</v>
      </c>
      <c r="GG179" s="39"/>
      <c r="GH179" s="39"/>
      <c r="GI179" s="39"/>
      <c r="GJ179" s="39"/>
      <c r="GL179" s="8"/>
      <c r="GM179" s="8"/>
      <c r="GN179" s="7"/>
      <c r="GO179" s="7"/>
      <c r="GP179" s="24"/>
      <c r="GQ179" s="4"/>
      <c r="GR179" s="34"/>
    </row>
    <row r="180" spans="1:200" ht="24.95" hidden="1" customHeight="1" x14ac:dyDescent="0.3">
      <c r="A180" s="113"/>
      <c r="B180" s="47" t="s">
        <v>97</v>
      </c>
      <c r="C180" s="48" t="s">
        <v>95</v>
      </c>
      <c r="D180" s="57" t="s">
        <v>80</v>
      </c>
      <c r="E180" s="57" t="s">
        <v>102</v>
      </c>
      <c r="F180" s="48" t="s">
        <v>194</v>
      </c>
      <c r="G180" s="57">
        <v>3</v>
      </c>
      <c r="H180" s="57">
        <v>60</v>
      </c>
      <c r="I180" s="57"/>
      <c r="J180" s="57">
        <v>2</v>
      </c>
      <c r="K180" s="57">
        <f>J180*2</f>
        <v>4</v>
      </c>
      <c r="L180" s="48">
        <v>38</v>
      </c>
      <c r="M180" s="93">
        <f t="shared" ref="M180:M184" si="1326">SUM(N180+P180+R180+T180+V180)</f>
        <v>38</v>
      </c>
      <c r="N180" s="94">
        <v>16</v>
      </c>
      <c r="O180" s="58">
        <f t="shared" ref="O180:O184" si="1327">SUM(N180)*I180</f>
        <v>0</v>
      </c>
      <c r="P180" s="97">
        <v>22</v>
      </c>
      <c r="Q180" s="58">
        <f t="shared" ref="Q180" si="1328">SUM(P180)*J180</f>
        <v>44</v>
      </c>
      <c r="R180" s="97"/>
      <c r="S180" s="58">
        <f t="shared" ref="S180" si="1329">SUM(R180)*J180</f>
        <v>0</v>
      </c>
      <c r="T180" s="97"/>
      <c r="U180" s="58">
        <f t="shared" ref="U180:U182" si="1330">SUM(T180)*K180</f>
        <v>0</v>
      </c>
      <c r="V180" s="97"/>
      <c r="W180" s="58">
        <f t="shared" ref="W180:W182" si="1331">SUM(V180)*J180*5</f>
        <v>0</v>
      </c>
      <c r="X180" s="58">
        <f t="shared" ref="X180:X182" si="1332">SUM(J180*AX180*2+K180*AZ180*2)</f>
        <v>4</v>
      </c>
      <c r="Y180" s="58">
        <f t="shared" ref="Y180" si="1333">SUM(L180*5/100*J180)</f>
        <v>3.8</v>
      </c>
      <c r="Z180" s="97"/>
      <c r="AA180" s="58"/>
      <c r="AB180" s="97"/>
      <c r="AC180" s="58">
        <f t="shared" ref="AC180:AC182" si="1334">SUM(AB180)*3*H180/5</f>
        <v>0</v>
      </c>
      <c r="AD180" s="97"/>
      <c r="AE180" s="99">
        <f t="shared" ref="AE180:AE182" si="1335">SUM(AD180*H180*(30+4))</f>
        <v>0</v>
      </c>
      <c r="AF180" s="97"/>
      <c r="AG180" s="58">
        <f t="shared" ref="AG180:AG184" si="1336">SUM(AF180*H180*3)</f>
        <v>0</v>
      </c>
      <c r="AH180" s="97"/>
      <c r="AI180" s="58">
        <f t="shared" ref="AI180:AI184" si="1337">SUM(AH180*H180/3)</f>
        <v>0</v>
      </c>
      <c r="AJ180" s="97"/>
      <c r="AK180" s="58">
        <f t="shared" ref="AK180:AK182" si="1338">SUM(AJ180*H180*2/3)</f>
        <v>0</v>
      </c>
      <c r="AL180" s="97">
        <v>1</v>
      </c>
      <c r="AM180" s="58">
        <f t="shared" ref="AM180:AM182" si="1339">SUM(AL180*H180)*2</f>
        <v>120</v>
      </c>
      <c r="AN180" s="97"/>
      <c r="AO180" s="58">
        <f t="shared" ref="AO180:AO184" si="1340">SUM(AN180*J180)</f>
        <v>0</v>
      </c>
      <c r="AP180" s="97"/>
      <c r="AQ180" s="58">
        <f t="shared" ref="AQ180:AQ182" si="1341">SUM(AP180*H180*2)</f>
        <v>0</v>
      </c>
      <c r="AR180" s="97"/>
      <c r="AS180" s="58">
        <f t="shared" ref="AS180:AS182" si="1342">SUM(J180*AR180*6)</f>
        <v>0</v>
      </c>
      <c r="AT180" s="97"/>
      <c r="AU180" s="58">
        <f t="shared" ref="AU180:AU182" si="1343">AT180*H180/3</f>
        <v>0</v>
      </c>
      <c r="AV180" s="97"/>
      <c r="AW180" s="58">
        <f t="shared" ref="AW180:AW182" si="1344">SUM(AV180*H180/3)</f>
        <v>0</v>
      </c>
      <c r="AX180" s="97">
        <v>1</v>
      </c>
      <c r="AY180" s="58">
        <f t="shared" ref="AY180:AY182" si="1345">AX180*J180*8</f>
        <v>16</v>
      </c>
      <c r="AZ180" s="97"/>
      <c r="BA180" s="58">
        <f t="shared" ref="BA180:BA182" si="1346">SUM(AZ180*K180*5*6)</f>
        <v>0</v>
      </c>
      <c r="BB180" s="97"/>
      <c r="BC180" s="58">
        <f t="shared" ref="BC180:BC182" si="1347">SUM(BB180*K180*4*6)</f>
        <v>0</v>
      </c>
      <c r="BD180" s="97"/>
      <c r="BE180" s="58"/>
      <c r="BF180" s="58"/>
      <c r="BG180" s="58">
        <f t="shared" ref="BG180:BG190" si="1348">SUM(AO180+BE180+BC180+BA180+AY180+AW180+AS180+AQ180+AK180+AM180+AI180+AG180+AE180+AC180+AA180+Y180+X180+W180+U180+Q180+O180+S180+AU180)</f>
        <v>187.8</v>
      </c>
      <c r="BH180" s="58">
        <f t="shared" ref="BH180:BH190" si="1349">SUM(O180+Q180+U180+W180+X180+AS180+AW180+AY180+BA180+BC180+S180+AQ180)</f>
        <v>64</v>
      </c>
      <c r="BI180" s="73"/>
      <c r="BJ180" s="70"/>
      <c r="BK180" s="47"/>
      <c r="BL180" s="47"/>
      <c r="BM180" s="113"/>
      <c r="BN180" s="47" t="s">
        <v>97</v>
      </c>
      <c r="BO180" s="48" t="s">
        <v>95</v>
      </c>
      <c r="BP180" s="57" t="s">
        <v>80</v>
      </c>
      <c r="BQ180" s="57" t="s">
        <v>119</v>
      </c>
      <c r="BR180" s="48" t="s">
        <v>199</v>
      </c>
      <c r="BS180" s="57">
        <v>2</v>
      </c>
      <c r="BT180" s="48">
        <v>2</v>
      </c>
      <c r="BU180" s="48">
        <v>1</v>
      </c>
      <c r="BV180" s="48">
        <v>1</v>
      </c>
      <c r="BW180" s="48">
        <v>1</v>
      </c>
      <c r="BX180" s="47">
        <v>62</v>
      </c>
      <c r="BY180" s="50">
        <f>SUM(BZ180+CB180+CD180+CF180+CH180)</f>
        <v>62</v>
      </c>
      <c r="BZ180" s="51">
        <v>28</v>
      </c>
      <c r="CA180" s="56">
        <f>SUM(BZ180)*BU180</f>
        <v>28</v>
      </c>
      <c r="CB180" s="55">
        <v>34</v>
      </c>
      <c r="CC180" s="56">
        <f>SUM(CB180)*BV180</f>
        <v>34</v>
      </c>
      <c r="CD180" s="55"/>
      <c r="CE180" s="56">
        <f>SUM(CD180)*BV180</f>
        <v>0</v>
      </c>
      <c r="CF180" s="55"/>
      <c r="CG180" s="56">
        <f>SUM(CF180)*BW180</f>
        <v>0</v>
      </c>
      <c r="CH180" s="55"/>
      <c r="CI180" s="56">
        <f>SUM(CH180)*BV180*5</f>
        <v>0</v>
      </c>
      <c r="CJ180" s="56">
        <f t="shared" ref="CJ180" si="1350">SUM(BV180*DJ180*2+BW180*DL180*2)</f>
        <v>0</v>
      </c>
      <c r="CK180" s="56">
        <f t="shared" ref="CK180:CK181" si="1351">SUM(BX180*5/100*BV180)</f>
        <v>3.1</v>
      </c>
      <c r="CL180" s="55"/>
      <c r="CM180" s="56"/>
      <c r="CN180" s="55"/>
      <c r="CO180" s="56">
        <f t="shared" ref="CO180" si="1352">SUM(CN180)*3*BT180/5</f>
        <v>0</v>
      </c>
      <c r="CP180" s="55"/>
      <c r="CQ180" s="63">
        <f>SUM(CP180*BT180*(30+4))</f>
        <v>0</v>
      </c>
      <c r="CR180" s="55"/>
      <c r="CS180" s="56">
        <f>SUM(CR180*BT180*3)</f>
        <v>0</v>
      </c>
      <c r="CT180" s="55"/>
      <c r="CU180" s="56">
        <f>SUM(CT180*BT180/3)</f>
        <v>0</v>
      </c>
      <c r="CV180" s="55"/>
      <c r="CW180" s="56">
        <f t="shared" ref="CW180" si="1353">SUM(CV180*BT180*2/3)</f>
        <v>0</v>
      </c>
      <c r="CX180" s="55"/>
      <c r="CY180" s="56">
        <f>SUM(CX180*BT180)*2</f>
        <v>0</v>
      </c>
      <c r="CZ180" s="55"/>
      <c r="DA180" s="56">
        <f>SUM(CZ180*BV180)</f>
        <v>0</v>
      </c>
      <c r="DB180" s="55"/>
      <c r="DC180" s="56">
        <f>SUM(DB180*BT180*2)</f>
        <v>0</v>
      </c>
      <c r="DD180" s="55">
        <v>1</v>
      </c>
      <c r="DE180" s="56">
        <f>DD180*BT180/3</f>
        <v>0.66666666666666663</v>
      </c>
      <c r="DF180" s="55"/>
      <c r="DG180" s="56">
        <f>DF180*BT180/3</f>
        <v>0</v>
      </c>
      <c r="DH180" s="55"/>
      <c r="DI180" s="56">
        <f>SUM(DH180*6*BV180)</f>
        <v>0</v>
      </c>
      <c r="DJ180" s="55"/>
      <c r="DK180" s="56">
        <f>DJ180*BT180/3</f>
        <v>0</v>
      </c>
      <c r="DL180" s="55"/>
      <c r="DM180" s="56">
        <f>SUM(DL180*BW180*5*6)</f>
        <v>0</v>
      </c>
      <c r="DN180" s="55"/>
      <c r="DO180" s="56">
        <f>SUM(DN180*BW180*4*6)</f>
        <v>0</v>
      </c>
      <c r="DP180" s="55"/>
      <c r="DQ180" s="56"/>
      <c r="DR180" s="56"/>
      <c r="DS180" s="84">
        <f t="shared" ref="DS180:DS190" si="1354">SUM(DA180+DQ180+DO180+DM180+DK180+DI180+DE180+DC180+CW180+CY180+CU180+CS180+CQ180+CO180+CM180+CK180+CJ180+CI180+CG180+CC180+CA180+CE180+DG180)</f>
        <v>65.766666666666666</v>
      </c>
      <c r="DT180" s="84">
        <f t="shared" ref="DT180:DT190" si="1355">SUM(CA180+CC180+CG180+CI180+CJ180+DE180+DI180+DK180+DM180+DO180+CE180+DC180)</f>
        <v>62.666666666666664</v>
      </c>
      <c r="DU180" s="73"/>
      <c r="DV180" s="70"/>
      <c r="DW180" s="47"/>
      <c r="DX180" s="47"/>
      <c r="DY180" s="113"/>
      <c r="DZ180" s="56"/>
      <c r="EA180" s="58"/>
      <c r="EB180" s="58"/>
      <c r="EC180" s="58"/>
      <c r="ED180" s="59"/>
      <c r="EE180" s="59"/>
      <c r="EF180" s="59"/>
      <c r="EG180" s="60"/>
      <c r="EH180" s="61"/>
      <c r="EI180" s="60"/>
      <c r="EJ180" s="52">
        <f t="shared" ref="EJ180:EJ190" si="1356">SUM(L180+BX180)</f>
        <v>100</v>
      </c>
      <c r="EK180" s="62">
        <f t="shared" ref="EK180:EK190" si="1357">SUM(M180+BY180)</f>
        <v>100</v>
      </c>
      <c r="EL180" s="51">
        <f t="shared" ref="EL180:EL190" si="1358">SUM(N180+BZ180)</f>
        <v>44</v>
      </c>
      <c r="EM180" s="56">
        <f t="shared" ref="EM180:EM190" si="1359">SUM(O180+CA180)</f>
        <v>28</v>
      </c>
      <c r="EN180" s="55">
        <f t="shared" ref="EN180:EN190" si="1360">SUM(P180+CB180)</f>
        <v>56</v>
      </c>
      <c r="EO180" s="56">
        <f t="shared" ref="EO180:EO190" si="1361">SUM(Q180+CC180)</f>
        <v>78</v>
      </c>
      <c r="EP180" s="55">
        <f t="shared" ref="EP180:EP190" si="1362">SUM(R180+CD180)</f>
        <v>0</v>
      </c>
      <c r="EQ180" s="56">
        <f t="shared" ref="EQ180:EQ190" si="1363">SUM(S180+CE180)</f>
        <v>0</v>
      </c>
      <c r="ER180" s="55">
        <f t="shared" ref="ER180:ER190" si="1364">SUM(T180+CF180)</f>
        <v>0</v>
      </c>
      <c r="ES180" s="56">
        <f t="shared" ref="ES180:ES190" si="1365">SUM(U180+CG180)</f>
        <v>0</v>
      </c>
      <c r="ET180" s="55">
        <f t="shared" ref="ET180:ET190" si="1366">SUM(V180+CH180)</f>
        <v>0</v>
      </c>
      <c r="EU180" s="56">
        <f t="shared" ref="EU180:EU190" si="1367">SUM(W180+CI180)</f>
        <v>0</v>
      </c>
      <c r="EV180" s="56">
        <f t="shared" ref="EV180:EV190" si="1368">SUM(X180+CJ180)</f>
        <v>4</v>
      </c>
      <c r="EW180" s="56">
        <f t="shared" ref="EW180:EW190" si="1369">SUM(Y180+CK180)</f>
        <v>6.9</v>
      </c>
      <c r="EX180" s="55">
        <f t="shared" ref="EX180:EX190" si="1370">SUM(Z180+CL180)</f>
        <v>0</v>
      </c>
      <c r="EY180" s="56">
        <f t="shared" ref="EY180:EY190" si="1371">SUM(AA180+CM180)</f>
        <v>0</v>
      </c>
      <c r="EZ180" s="55">
        <f t="shared" ref="EZ180:EZ190" si="1372">SUM(AB180+CN180)</f>
        <v>0</v>
      </c>
      <c r="FA180" s="56">
        <f t="shared" ref="FA180:FA190" si="1373">SUM(AC180+CO180)</f>
        <v>0</v>
      </c>
      <c r="FB180" s="55">
        <f t="shared" ref="FB180:FB190" si="1374">SUM(AD180+CP180)</f>
        <v>0</v>
      </c>
      <c r="FC180" s="63">
        <f t="shared" ref="FC180:FC190" si="1375">SUM(AE180+CQ180)</f>
        <v>0</v>
      </c>
      <c r="FD180" s="55">
        <f t="shared" ref="FD180:FD190" si="1376">SUM(AF180+CR180)</f>
        <v>0</v>
      </c>
      <c r="FE180" s="56">
        <f t="shared" ref="FE180:FE190" si="1377">SUM(AG180+CS180)</f>
        <v>0</v>
      </c>
      <c r="FF180" s="55">
        <f t="shared" ref="FF180:FF190" si="1378">SUM(AH180+CT180)</f>
        <v>0</v>
      </c>
      <c r="FG180" s="56">
        <f t="shared" ref="FG180:FG190" si="1379">SUM(AI180+CU180)</f>
        <v>0</v>
      </c>
      <c r="FH180" s="55">
        <f t="shared" ref="FH180:FH190" si="1380">SUM(AJ180+CV180)</f>
        <v>0</v>
      </c>
      <c r="FI180" s="56">
        <f t="shared" ref="FI180:FI190" si="1381">SUM(AK180+CW180)</f>
        <v>0</v>
      </c>
      <c r="FJ180" s="55">
        <f t="shared" ref="FJ180:FJ190" si="1382">SUM(AL180+CX180)</f>
        <v>1</v>
      </c>
      <c r="FK180" s="56">
        <f t="shared" ref="FK180:FK190" si="1383">SUM(AM180+CY180)</f>
        <v>120</v>
      </c>
      <c r="FL180" s="55">
        <f t="shared" ref="FL180:FL190" si="1384">SUM(AN180+CZ180)</f>
        <v>0</v>
      </c>
      <c r="FM180" s="56">
        <f t="shared" ref="FM180:FM190" si="1385">SUM(AO180+DA180)</f>
        <v>0</v>
      </c>
      <c r="FN180" s="55">
        <f t="shared" ref="FN180:FN190" si="1386">SUM(AP180+DB180)</f>
        <v>0</v>
      </c>
      <c r="FO180" s="56">
        <f t="shared" ref="FO180:FO190" si="1387">SUM(AQ180+DC180)</f>
        <v>0</v>
      </c>
      <c r="FP180" s="55">
        <f t="shared" ref="FP180:FP190" si="1388">SUM(AR180+DD180)</f>
        <v>1</v>
      </c>
      <c r="FQ180" s="56">
        <f t="shared" ref="FQ180:FQ190" si="1389">SUM(AS180+DE180)</f>
        <v>0.66666666666666663</v>
      </c>
      <c r="FR180" s="55"/>
      <c r="FS180" s="56">
        <f t="shared" ref="FS180:FS190" si="1390">SUM(AU180+DG180)</f>
        <v>0</v>
      </c>
      <c r="FT180" s="55">
        <f t="shared" ref="FT180:FT190" si="1391">SUM(AV180+DH180)</f>
        <v>0</v>
      </c>
      <c r="FU180" s="56">
        <f t="shared" ref="FU180:FU190" si="1392">SUM(AW180+DI180)</f>
        <v>0</v>
      </c>
      <c r="FV180" s="55">
        <f t="shared" ref="FV180:FV190" si="1393">SUM(AX180+DJ180)</f>
        <v>1</v>
      </c>
      <c r="FW180" s="56">
        <f t="shared" ref="FW180:FW190" si="1394">SUM(AY180+DK180)</f>
        <v>16</v>
      </c>
      <c r="FX180" s="55">
        <f t="shared" ref="FX180:FX190" si="1395">SUM(AZ180+DL180)</f>
        <v>0</v>
      </c>
      <c r="FY180" s="56">
        <f t="shared" ref="FY180:FY190" si="1396">SUM(BA180+DM180)</f>
        <v>0</v>
      </c>
      <c r="FZ180" s="55">
        <f t="shared" ref="FZ180:FZ190" si="1397">SUM(BB180+DN180)</f>
        <v>0</v>
      </c>
      <c r="GA180" s="56">
        <f t="shared" ref="GA180:GA190" si="1398">SUM(BC180+DO180)</f>
        <v>0</v>
      </c>
      <c r="GB180" s="55">
        <f t="shared" ref="GB180:GB190" si="1399">SUM(BD180+DP180)</f>
        <v>0</v>
      </c>
      <c r="GC180" s="56">
        <f t="shared" ref="GC180:GC190" si="1400">SUM(BE180+DQ180)</f>
        <v>0</v>
      </c>
      <c r="GD180" s="56">
        <f t="shared" ref="GD180:GD190" si="1401">SUM(BF180+DR180)</f>
        <v>0</v>
      </c>
      <c r="GE180" s="84">
        <f t="shared" ref="GE180:GE190" si="1402">SUM(BG180+DS180)</f>
        <v>253.56666666666666</v>
      </c>
      <c r="GF180" s="84">
        <f t="shared" ref="GF180:GF190" si="1403">SUM(BH180+DT180)</f>
        <v>126.66666666666666</v>
      </c>
      <c r="GG180" s="73"/>
      <c r="GH180" s="70"/>
      <c r="GI180" s="47"/>
      <c r="GJ180" s="47"/>
      <c r="GL180" s="8"/>
      <c r="GM180" s="8"/>
      <c r="GN180" s="1"/>
      <c r="GO180" s="9"/>
      <c r="GP180" s="23"/>
      <c r="GQ180" s="4"/>
      <c r="GR180" s="34"/>
    </row>
    <row r="181" spans="1:200" ht="24.95" hidden="1" customHeight="1" x14ac:dyDescent="0.3">
      <c r="A181" s="113"/>
      <c r="B181" s="47" t="s">
        <v>97</v>
      </c>
      <c r="C181" s="48" t="s">
        <v>158</v>
      </c>
      <c r="D181" s="57" t="s">
        <v>80</v>
      </c>
      <c r="E181" s="48" t="s">
        <v>156</v>
      </c>
      <c r="F181" s="48" t="s">
        <v>195</v>
      </c>
      <c r="G181" s="57">
        <v>3</v>
      </c>
      <c r="H181" s="57">
        <v>49</v>
      </c>
      <c r="I181" s="57">
        <v>1</v>
      </c>
      <c r="J181" s="57">
        <v>2</v>
      </c>
      <c r="K181" s="57">
        <f t="shared" ref="K181:K184" si="1404">SUM(J181)*2</f>
        <v>4</v>
      </c>
      <c r="L181" s="48">
        <v>38</v>
      </c>
      <c r="M181" s="93">
        <f t="shared" si="1326"/>
        <v>38</v>
      </c>
      <c r="N181" s="94">
        <v>16</v>
      </c>
      <c r="O181" s="58">
        <f t="shared" si="1327"/>
        <v>16</v>
      </c>
      <c r="P181" s="97">
        <v>22</v>
      </c>
      <c r="Q181" s="58">
        <f t="shared" ref="Q181:Q182" si="1405">SUM(P181)*J181</f>
        <v>44</v>
      </c>
      <c r="R181" s="97"/>
      <c r="S181" s="58">
        <f t="shared" ref="S181:S182" si="1406">SUM(R181)*J181</f>
        <v>0</v>
      </c>
      <c r="T181" s="97"/>
      <c r="U181" s="58">
        <f t="shared" si="1330"/>
        <v>0</v>
      </c>
      <c r="V181" s="97"/>
      <c r="W181" s="58">
        <f t="shared" si="1331"/>
        <v>0</v>
      </c>
      <c r="X181" s="58">
        <f t="shared" si="1332"/>
        <v>4</v>
      </c>
      <c r="Y181" s="58">
        <f t="shared" ref="Y181:Y184" si="1407">SUM(L181*5/100*J181)</f>
        <v>3.8</v>
      </c>
      <c r="Z181" s="97"/>
      <c r="AA181" s="58"/>
      <c r="AB181" s="97"/>
      <c r="AC181" s="58">
        <f t="shared" si="1334"/>
        <v>0</v>
      </c>
      <c r="AD181" s="97"/>
      <c r="AE181" s="99">
        <f t="shared" si="1335"/>
        <v>0</v>
      </c>
      <c r="AF181" s="97"/>
      <c r="AG181" s="58">
        <f t="shared" si="1336"/>
        <v>0</v>
      </c>
      <c r="AH181" s="97"/>
      <c r="AI181" s="58">
        <f t="shared" si="1337"/>
        <v>0</v>
      </c>
      <c r="AJ181" s="97"/>
      <c r="AK181" s="58">
        <f t="shared" si="1338"/>
        <v>0</v>
      </c>
      <c r="AL181" s="97">
        <v>1</v>
      </c>
      <c r="AM181" s="58">
        <f t="shared" si="1339"/>
        <v>98</v>
      </c>
      <c r="AN181" s="97"/>
      <c r="AO181" s="58">
        <f t="shared" si="1340"/>
        <v>0</v>
      </c>
      <c r="AP181" s="97"/>
      <c r="AQ181" s="58">
        <f t="shared" si="1341"/>
        <v>0</v>
      </c>
      <c r="AR181" s="97"/>
      <c r="AS181" s="58">
        <f t="shared" si="1342"/>
        <v>0</v>
      </c>
      <c r="AT181" s="97"/>
      <c r="AU181" s="58">
        <f t="shared" si="1343"/>
        <v>0</v>
      </c>
      <c r="AV181" s="97"/>
      <c r="AW181" s="58">
        <f t="shared" si="1344"/>
        <v>0</v>
      </c>
      <c r="AX181" s="97">
        <v>1</v>
      </c>
      <c r="AY181" s="58">
        <f t="shared" si="1345"/>
        <v>16</v>
      </c>
      <c r="AZ181" s="97"/>
      <c r="BA181" s="58">
        <f t="shared" si="1346"/>
        <v>0</v>
      </c>
      <c r="BB181" s="97"/>
      <c r="BC181" s="58">
        <f t="shared" si="1347"/>
        <v>0</v>
      </c>
      <c r="BD181" s="97"/>
      <c r="BE181" s="58"/>
      <c r="BF181" s="58"/>
      <c r="BG181" s="58">
        <f t="shared" si="1348"/>
        <v>181.8</v>
      </c>
      <c r="BH181" s="58">
        <f t="shared" si="1349"/>
        <v>80</v>
      </c>
      <c r="BI181" s="39"/>
      <c r="BJ181" s="70"/>
      <c r="BK181" s="39"/>
      <c r="BL181" s="39"/>
      <c r="BM181" s="113"/>
      <c r="BN181" s="47" t="s">
        <v>97</v>
      </c>
      <c r="BO181" s="48" t="s">
        <v>155</v>
      </c>
      <c r="BP181" s="48" t="s">
        <v>80</v>
      </c>
      <c r="BQ181" s="48" t="s">
        <v>162</v>
      </c>
      <c r="BR181" s="48" t="s">
        <v>200</v>
      </c>
      <c r="BS181" s="48">
        <v>2</v>
      </c>
      <c r="BT181" s="48">
        <v>11</v>
      </c>
      <c r="BU181" s="48">
        <v>1</v>
      </c>
      <c r="BV181" s="48">
        <v>1</v>
      </c>
      <c r="BW181" s="48">
        <v>2</v>
      </c>
      <c r="BX181" s="47">
        <v>100</v>
      </c>
      <c r="BY181" s="50">
        <f>SUM(BZ181+CB181+CD181+CF181+CH181)</f>
        <v>100</v>
      </c>
      <c r="BZ181" s="51">
        <v>44</v>
      </c>
      <c r="CA181" s="56">
        <f>SUM(BZ181)*BU181</f>
        <v>44</v>
      </c>
      <c r="CB181" s="55">
        <v>50</v>
      </c>
      <c r="CC181" s="56">
        <f>SUM(CB181)*BV181</f>
        <v>50</v>
      </c>
      <c r="CD181" s="55">
        <v>6</v>
      </c>
      <c r="CE181" s="56">
        <f>SUM(CD181)*BV181</f>
        <v>6</v>
      </c>
      <c r="CF181" s="55"/>
      <c r="CG181" s="56">
        <f>SUM(CF181)*BW181</f>
        <v>0</v>
      </c>
      <c r="CH181" s="55"/>
      <c r="CI181" s="56">
        <f>SUM(CH181)*BV181*5</f>
        <v>0</v>
      </c>
      <c r="CJ181" s="56">
        <f>SUM(BV181*DJ181*2+BW181*DL181*2)</f>
        <v>2</v>
      </c>
      <c r="CK181" s="56">
        <f t="shared" si="1351"/>
        <v>5</v>
      </c>
      <c r="CL181" s="55"/>
      <c r="CM181" s="56"/>
      <c r="CN181" s="55"/>
      <c r="CO181" s="56">
        <f>SUM(CN181)*3*BT181/5</f>
        <v>0</v>
      </c>
      <c r="CP181" s="55"/>
      <c r="CQ181" s="63">
        <f>SUM(CP181*BT181*(30+4))</f>
        <v>0</v>
      </c>
      <c r="CR181" s="55"/>
      <c r="CS181" s="56">
        <f>SUM(CR181*BT181*3)</f>
        <v>0</v>
      </c>
      <c r="CT181" s="55"/>
      <c r="CU181" s="56">
        <f>SUM(CT181*BT181/3)</f>
        <v>0</v>
      </c>
      <c r="CV181" s="55"/>
      <c r="CW181" s="56">
        <f>SUM(CV181*BT181*2/3)</f>
        <v>0</v>
      </c>
      <c r="CX181" s="55">
        <v>1</v>
      </c>
      <c r="CY181" s="56">
        <f>SUM(CX181*BT181)*2</f>
        <v>22</v>
      </c>
      <c r="CZ181" s="55"/>
      <c r="DA181" s="56">
        <f>SUM(CZ181*BV181)</f>
        <v>0</v>
      </c>
      <c r="DB181" s="55"/>
      <c r="DC181" s="56">
        <f>SUM(DB181*BT181*2)</f>
        <v>0</v>
      </c>
      <c r="DD181" s="55"/>
      <c r="DE181" s="56">
        <f>SUM(BT181*DD181/3)</f>
        <v>0</v>
      </c>
      <c r="DF181" s="55"/>
      <c r="DG181" s="56">
        <f>DF181*BT181/3</f>
        <v>0</v>
      </c>
      <c r="DH181" s="55"/>
      <c r="DI181" s="56">
        <f>SUM(DH181*6*BV181)</f>
        <v>0</v>
      </c>
      <c r="DJ181" s="55">
        <v>1</v>
      </c>
      <c r="DK181" s="56">
        <f>DJ181*BT181:BT202/3</f>
        <v>3.6666666666666665</v>
      </c>
      <c r="DL181" s="55"/>
      <c r="DM181" s="56">
        <f>SUM(DL181*BW181*5*6)</f>
        <v>0</v>
      </c>
      <c r="DN181" s="55"/>
      <c r="DO181" s="56">
        <f>SUM(DN181*BW181*4*6)</f>
        <v>0</v>
      </c>
      <c r="DP181" s="55"/>
      <c r="DQ181" s="56"/>
      <c r="DR181" s="56"/>
      <c r="DS181" s="84">
        <f t="shared" si="1354"/>
        <v>132.66666666666669</v>
      </c>
      <c r="DT181" s="84">
        <f t="shared" si="1355"/>
        <v>105.66666666666667</v>
      </c>
      <c r="DU181" s="39"/>
      <c r="DV181" s="70"/>
      <c r="DW181" s="39"/>
      <c r="DX181" s="39"/>
      <c r="DY181" s="113"/>
      <c r="DZ181" s="56"/>
      <c r="EA181" s="64"/>
      <c r="EB181" s="64"/>
      <c r="EC181" s="64"/>
      <c r="ED181" s="59"/>
      <c r="EE181" s="60"/>
      <c r="EF181" s="60"/>
      <c r="EG181" s="60"/>
      <c r="EH181" s="60"/>
      <c r="EI181" s="60"/>
      <c r="EJ181" s="52">
        <f t="shared" si="1356"/>
        <v>138</v>
      </c>
      <c r="EK181" s="62">
        <f t="shared" si="1357"/>
        <v>138</v>
      </c>
      <c r="EL181" s="51">
        <f t="shared" si="1358"/>
        <v>60</v>
      </c>
      <c r="EM181" s="56">
        <f t="shared" si="1359"/>
        <v>60</v>
      </c>
      <c r="EN181" s="55">
        <f t="shared" si="1360"/>
        <v>72</v>
      </c>
      <c r="EO181" s="56">
        <f t="shared" si="1361"/>
        <v>94</v>
      </c>
      <c r="EP181" s="55">
        <f t="shared" si="1362"/>
        <v>6</v>
      </c>
      <c r="EQ181" s="56">
        <f t="shared" si="1363"/>
        <v>6</v>
      </c>
      <c r="ER181" s="55">
        <f t="shared" si="1364"/>
        <v>0</v>
      </c>
      <c r="ES181" s="56">
        <f t="shared" si="1365"/>
        <v>0</v>
      </c>
      <c r="ET181" s="55">
        <f t="shared" si="1366"/>
        <v>0</v>
      </c>
      <c r="EU181" s="56">
        <f t="shared" si="1367"/>
        <v>0</v>
      </c>
      <c r="EV181" s="56">
        <f t="shared" si="1368"/>
        <v>6</v>
      </c>
      <c r="EW181" s="56">
        <f t="shared" si="1369"/>
        <v>8.8000000000000007</v>
      </c>
      <c r="EX181" s="55">
        <f t="shared" si="1370"/>
        <v>0</v>
      </c>
      <c r="EY181" s="56">
        <f t="shared" si="1371"/>
        <v>0</v>
      </c>
      <c r="EZ181" s="55">
        <f t="shared" si="1372"/>
        <v>0</v>
      </c>
      <c r="FA181" s="56">
        <f t="shared" si="1373"/>
        <v>0</v>
      </c>
      <c r="FB181" s="55">
        <f t="shared" si="1374"/>
        <v>0</v>
      </c>
      <c r="FC181" s="63">
        <f t="shared" si="1375"/>
        <v>0</v>
      </c>
      <c r="FD181" s="55">
        <f t="shared" si="1376"/>
        <v>0</v>
      </c>
      <c r="FE181" s="56">
        <f t="shared" si="1377"/>
        <v>0</v>
      </c>
      <c r="FF181" s="55">
        <f t="shared" si="1378"/>
        <v>0</v>
      </c>
      <c r="FG181" s="56">
        <f t="shared" si="1379"/>
        <v>0</v>
      </c>
      <c r="FH181" s="55">
        <f t="shared" si="1380"/>
        <v>0</v>
      </c>
      <c r="FI181" s="56">
        <f t="shared" si="1381"/>
        <v>0</v>
      </c>
      <c r="FJ181" s="55">
        <f t="shared" si="1382"/>
        <v>2</v>
      </c>
      <c r="FK181" s="56">
        <f t="shared" si="1383"/>
        <v>120</v>
      </c>
      <c r="FL181" s="55">
        <f t="shared" si="1384"/>
        <v>0</v>
      </c>
      <c r="FM181" s="56">
        <f t="shared" si="1385"/>
        <v>0</v>
      </c>
      <c r="FN181" s="55">
        <f t="shared" si="1386"/>
        <v>0</v>
      </c>
      <c r="FO181" s="56">
        <f t="shared" si="1387"/>
        <v>0</v>
      </c>
      <c r="FP181" s="55">
        <f t="shared" si="1388"/>
        <v>0</v>
      </c>
      <c r="FQ181" s="56">
        <f t="shared" si="1389"/>
        <v>0</v>
      </c>
      <c r="FR181" s="55"/>
      <c r="FS181" s="56">
        <f t="shared" si="1390"/>
        <v>0</v>
      </c>
      <c r="FT181" s="55">
        <f t="shared" si="1391"/>
        <v>0</v>
      </c>
      <c r="FU181" s="56">
        <f t="shared" si="1392"/>
        <v>0</v>
      </c>
      <c r="FV181" s="55">
        <f t="shared" si="1393"/>
        <v>2</v>
      </c>
      <c r="FW181" s="56">
        <f t="shared" si="1394"/>
        <v>19.666666666666668</v>
      </c>
      <c r="FX181" s="55">
        <f t="shared" si="1395"/>
        <v>0</v>
      </c>
      <c r="FY181" s="56">
        <f t="shared" si="1396"/>
        <v>0</v>
      </c>
      <c r="FZ181" s="55">
        <f t="shared" si="1397"/>
        <v>0</v>
      </c>
      <c r="GA181" s="56">
        <f t="shared" si="1398"/>
        <v>0</v>
      </c>
      <c r="GB181" s="55">
        <f t="shared" si="1399"/>
        <v>0</v>
      </c>
      <c r="GC181" s="56">
        <f t="shared" si="1400"/>
        <v>0</v>
      </c>
      <c r="GD181" s="56">
        <f t="shared" si="1401"/>
        <v>0</v>
      </c>
      <c r="GE181" s="84">
        <f t="shared" si="1402"/>
        <v>314.4666666666667</v>
      </c>
      <c r="GF181" s="84">
        <f t="shared" si="1403"/>
        <v>185.66666666666669</v>
      </c>
      <c r="GG181" s="39"/>
      <c r="GH181" s="70"/>
      <c r="GI181" s="39"/>
      <c r="GJ181" s="39"/>
      <c r="GL181" s="8"/>
      <c r="GM181" s="8"/>
      <c r="GN181" s="1"/>
      <c r="GO181" s="9"/>
      <c r="GP181" s="23"/>
      <c r="GQ181" s="4"/>
      <c r="GR181" s="34"/>
    </row>
    <row r="182" spans="1:200" ht="24.95" hidden="1" customHeight="1" x14ac:dyDescent="0.3">
      <c r="A182" s="113"/>
      <c r="B182" s="47" t="s">
        <v>97</v>
      </c>
      <c r="C182" s="48" t="s">
        <v>155</v>
      </c>
      <c r="D182" s="57" t="s">
        <v>80</v>
      </c>
      <c r="E182" s="48" t="s">
        <v>156</v>
      </c>
      <c r="F182" s="48" t="s">
        <v>196</v>
      </c>
      <c r="G182" s="57">
        <v>3</v>
      </c>
      <c r="H182" s="57">
        <v>28</v>
      </c>
      <c r="I182" s="57">
        <v>1</v>
      </c>
      <c r="J182" s="57">
        <v>1</v>
      </c>
      <c r="K182" s="57">
        <f t="shared" si="1404"/>
        <v>2</v>
      </c>
      <c r="L182" s="48">
        <v>38</v>
      </c>
      <c r="M182" s="93">
        <f t="shared" si="1326"/>
        <v>38</v>
      </c>
      <c r="N182" s="94">
        <v>16</v>
      </c>
      <c r="O182" s="58">
        <f t="shared" si="1327"/>
        <v>16</v>
      </c>
      <c r="P182" s="97">
        <v>22</v>
      </c>
      <c r="Q182" s="58">
        <f t="shared" si="1405"/>
        <v>22</v>
      </c>
      <c r="R182" s="97"/>
      <c r="S182" s="58">
        <f t="shared" si="1406"/>
        <v>0</v>
      </c>
      <c r="T182" s="97"/>
      <c r="U182" s="58">
        <f t="shared" si="1330"/>
        <v>0</v>
      </c>
      <c r="V182" s="97"/>
      <c r="W182" s="58">
        <f t="shared" si="1331"/>
        <v>0</v>
      </c>
      <c r="X182" s="58">
        <f t="shared" si="1332"/>
        <v>2</v>
      </c>
      <c r="Y182" s="58">
        <f t="shared" si="1407"/>
        <v>1.9</v>
      </c>
      <c r="Z182" s="97"/>
      <c r="AA182" s="58"/>
      <c r="AB182" s="97"/>
      <c r="AC182" s="58">
        <f t="shared" si="1334"/>
        <v>0</v>
      </c>
      <c r="AD182" s="97"/>
      <c r="AE182" s="99">
        <f t="shared" si="1335"/>
        <v>0</v>
      </c>
      <c r="AF182" s="97"/>
      <c r="AG182" s="58">
        <f t="shared" si="1336"/>
        <v>0</v>
      </c>
      <c r="AH182" s="97"/>
      <c r="AI182" s="58">
        <f t="shared" si="1337"/>
        <v>0</v>
      </c>
      <c r="AJ182" s="97"/>
      <c r="AK182" s="58">
        <f t="shared" si="1338"/>
        <v>0</v>
      </c>
      <c r="AL182" s="97">
        <v>1</v>
      </c>
      <c r="AM182" s="58">
        <f t="shared" si="1339"/>
        <v>56</v>
      </c>
      <c r="AN182" s="97"/>
      <c r="AO182" s="58">
        <f t="shared" si="1340"/>
        <v>0</v>
      </c>
      <c r="AP182" s="97"/>
      <c r="AQ182" s="58">
        <f t="shared" si="1341"/>
        <v>0</v>
      </c>
      <c r="AR182" s="97"/>
      <c r="AS182" s="58">
        <f t="shared" si="1342"/>
        <v>0</v>
      </c>
      <c r="AT182" s="97"/>
      <c r="AU182" s="58">
        <f t="shared" si="1343"/>
        <v>0</v>
      </c>
      <c r="AV182" s="97"/>
      <c r="AW182" s="58">
        <f t="shared" si="1344"/>
        <v>0</v>
      </c>
      <c r="AX182" s="97">
        <v>1</v>
      </c>
      <c r="AY182" s="58">
        <f t="shared" si="1345"/>
        <v>8</v>
      </c>
      <c r="AZ182" s="97"/>
      <c r="BA182" s="58">
        <f t="shared" si="1346"/>
        <v>0</v>
      </c>
      <c r="BB182" s="97"/>
      <c r="BC182" s="58">
        <f t="shared" si="1347"/>
        <v>0</v>
      </c>
      <c r="BD182" s="97"/>
      <c r="BE182" s="58"/>
      <c r="BF182" s="58"/>
      <c r="BG182" s="58">
        <f t="shared" si="1348"/>
        <v>105.9</v>
      </c>
      <c r="BH182" s="58">
        <f t="shared" si="1349"/>
        <v>48</v>
      </c>
      <c r="BI182" s="39"/>
      <c r="BJ182" s="39"/>
      <c r="BK182" s="39"/>
      <c r="BL182" s="39"/>
      <c r="BM182" s="113"/>
      <c r="BN182" s="56"/>
      <c r="BO182" s="58"/>
      <c r="BP182" s="58"/>
      <c r="BQ182" s="58"/>
      <c r="BR182" s="59"/>
      <c r="BS182" s="59"/>
      <c r="BT182" s="59"/>
      <c r="BU182" s="59"/>
      <c r="BV182" s="59"/>
      <c r="BW182" s="59"/>
      <c r="BX182" s="52"/>
      <c r="BY182" s="62">
        <f t="shared" ref="BY182:BY190" si="1408">SUM(BZ182+CB182+CF182+CH182+DD182*2)</f>
        <v>0</v>
      </c>
      <c r="BZ182" s="51"/>
      <c r="CA182" s="56"/>
      <c r="CB182" s="55"/>
      <c r="CC182" s="56"/>
      <c r="CD182" s="55"/>
      <c r="CE182" s="56"/>
      <c r="CF182" s="55"/>
      <c r="CG182" s="56"/>
      <c r="CH182" s="55"/>
      <c r="CI182" s="56"/>
      <c r="CJ182" s="56"/>
      <c r="CK182" s="56"/>
      <c r="CL182" s="55"/>
      <c r="CM182" s="56"/>
      <c r="CN182" s="55"/>
      <c r="CO182" s="56"/>
      <c r="CP182" s="55"/>
      <c r="CQ182" s="63"/>
      <c r="CR182" s="55"/>
      <c r="CS182" s="56"/>
      <c r="CT182" s="55"/>
      <c r="CU182" s="56"/>
      <c r="CV182" s="55"/>
      <c r="CW182" s="56"/>
      <c r="CX182" s="55"/>
      <c r="CY182" s="56"/>
      <c r="CZ182" s="55"/>
      <c r="DA182" s="56"/>
      <c r="DB182" s="55"/>
      <c r="DC182" s="56"/>
      <c r="DD182" s="55"/>
      <c r="DE182" s="56"/>
      <c r="DF182" s="55"/>
      <c r="DG182" s="56"/>
      <c r="DH182" s="55"/>
      <c r="DI182" s="56"/>
      <c r="DJ182" s="55"/>
      <c r="DK182" s="56"/>
      <c r="DL182" s="55"/>
      <c r="DM182" s="56"/>
      <c r="DN182" s="55"/>
      <c r="DO182" s="56"/>
      <c r="DP182" s="55"/>
      <c r="DQ182" s="56"/>
      <c r="DR182" s="56"/>
      <c r="DS182" s="84">
        <f t="shared" si="1354"/>
        <v>0</v>
      </c>
      <c r="DT182" s="84">
        <f t="shared" si="1355"/>
        <v>0</v>
      </c>
      <c r="DU182" s="39"/>
      <c r="DV182" s="39"/>
      <c r="DW182" s="39"/>
      <c r="DX182" s="39"/>
      <c r="DY182" s="113"/>
      <c r="DZ182" s="56"/>
      <c r="EA182" s="58"/>
      <c r="EB182" s="58"/>
      <c r="EC182" s="58"/>
      <c r="ED182" s="59"/>
      <c r="EE182" s="59"/>
      <c r="EF182" s="59"/>
      <c r="EG182" s="59"/>
      <c r="EH182" s="59"/>
      <c r="EI182" s="59"/>
      <c r="EJ182" s="52">
        <f t="shared" si="1356"/>
        <v>38</v>
      </c>
      <c r="EK182" s="62">
        <f t="shared" si="1357"/>
        <v>38</v>
      </c>
      <c r="EL182" s="51">
        <f t="shared" si="1358"/>
        <v>16</v>
      </c>
      <c r="EM182" s="56">
        <f t="shared" si="1359"/>
        <v>16</v>
      </c>
      <c r="EN182" s="55">
        <f t="shared" si="1360"/>
        <v>22</v>
      </c>
      <c r="EO182" s="56">
        <f t="shared" si="1361"/>
        <v>22</v>
      </c>
      <c r="EP182" s="55">
        <f t="shared" si="1362"/>
        <v>0</v>
      </c>
      <c r="EQ182" s="56">
        <f t="shared" si="1363"/>
        <v>0</v>
      </c>
      <c r="ER182" s="55">
        <f t="shared" si="1364"/>
        <v>0</v>
      </c>
      <c r="ES182" s="56">
        <f t="shared" si="1365"/>
        <v>0</v>
      </c>
      <c r="ET182" s="55">
        <f t="shared" si="1366"/>
        <v>0</v>
      </c>
      <c r="EU182" s="56">
        <f t="shared" si="1367"/>
        <v>0</v>
      </c>
      <c r="EV182" s="56">
        <f t="shared" si="1368"/>
        <v>2</v>
      </c>
      <c r="EW182" s="56">
        <f t="shared" si="1369"/>
        <v>1.9</v>
      </c>
      <c r="EX182" s="55">
        <f t="shared" si="1370"/>
        <v>0</v>
      </c>
      <c r="EY182" s="56">
        <f t="shared" si="1371"/>
        <v>0</v>
      </c>
      <c r="EZ182" s="55">
        <f t="shared" si="1372"/>
        <v>0</v>
      </c>
      <c r="FA182" s="56">
        <f t="shared" si="1373"/>
        <v>0</v>
      </c>
      <c r="FB182" s="55">
        <f t="shared" si="1374"/>
        <v>0</v>
      </c>
      <c r="FC182" s="63">
        <f t="shared" si="1375"/>
        <v>0</v>
      </c>
      <c r="FD182" s="55">
        <f t="shared" si="1376"/>
        <v>0</v>
      </c>
      <c r="FE182" s="56">
        <f t="shared" si="1377"/>
        <v>0</v>
      </c>
      <c r="FF182" s="55">
        <f t="shared" si="1378"/>
        <v>0</v>
      </c>
      <c r="FG182" s="56">
        <f t="shared" si="1379"/>
        <v>0</v>
      </c>
      <c r="FH182" s="55">
        <f t="shared" si="1380"/>
        <v>0</v>
      </c>
      <c r="FI182" s="56">
        <f t="shared" si="1381"/>
        <v>0</v>
      </c>
      <c r="FJ182" s="55">
        <f t="shared" si="1382"/>
        <v>1</v>
      </c>
      <c r="FK182" s="56">
        <f t="shared" si="1383"/>
        <v>56</v>
      </c>
      <c r="FL182" s="55">
        <f t="shared" si="1384"/>
        <v>0</v>
      </c>
      <c r="FM182" s="56">
        <f t="shared" si="1385"/>
        <v>0</v>
      </c>
      <c r="FN182" s="55">
        <f t="shared" si="1386"/>
        <v>0</v>
      </c>
      <c r="FO182" s="56">
        <f t="shared" si="1387"/>
        <v>0</v>
      </c>
      <c r="FP182" s="55">
        <f t="shared" si="1388"/>
        <v>0</v>
      </c>
      <c r="FQ182" s="56">
        <f t="shared" si="1389"/>
        <v>0</v>
      </c>
      <c r="FR182" s="55"/>
      <c r="FS182" s="56">
        <f t="shared" si="1390"/>
        <v>0</v>
      </c>
      <c r="FT182" s="55">
        <f t="shared" si="1391"/>
        <v>0</v>
      </c>
      <c r="FU182" s="56">
        <f t="shared" si="1392"/>
        <v>0</v>
      </c>
      <c r="FV182" s="55">
        <f t="shared" si="1393"/>
        <v>1</v>
      </c>
      <c r="FW182" s="56">
        <f t="shared" si="1394"/>
        <v>8</v>
      </c>
      <c r="FX182" s="55">
        <f t="shared" si="1395"/>
        <v>0</v>
      </c>
      <c r="FY182" s="56">
        <f t="shared" si="1396"/>
        <v>0</v>
      </c>
      <c r="FZ182" s="55">
        <f t="shared" si="1397"/>
        <v>0</v>
      </c>
      <c r="GA182" s="56">
        <f t="shared" si="1398"/>
        <v>0</v>
      </c>
      <c r="GB182" s="55">
        <f t="shared" si="1399"/>
        <v>0</v>
      </c>
      <c r="GC182" s="56">
        <f t="shared" si="1400"/>
        <v>0</v>
      </c>
      <c r="GD182" s="56">
        <f t="shared" si="1401"/>
        <v>0</v>
      </c>
      <c r="GE182" s="84">
        <f t="shared" si="1402"/>
        <v>105.9</v>
      </c>
      <c r="GF182" s="84">
        <f t="shared" si="1403"/>
        <v>48</v>
      </c>
      <c r="GG182" s="39"/>
      <c r="GH182" s="39"/>
      <c r="GI182" s="39"/>
      <c r="GJ182" s="39"/>
      <c r="GL182" s="8"/>
      <c r="GM182" s="8"/>
      <c r="GN182" s="19"/>
      <c r="GO182" s="9"/>
      <c r="GP182" s="23"/>
      <c r="GQ182" s="4"/>
      <c r="GR182" s="34"/>
    </row>
    <row r="183" spans="1:200" ht="24.95" hidden="1" customHeight="1" x14ac:dyDescent="0.3">
      <c r="A183" s="113"/>
      <c r="B183" s="47" t="s">
        <v>133</v>
      </c>
      <c r="C183" s="48" t="s">
        <v>91</v>
      </c>
      <c r="D183" s="57" t="s">
        <v>80</v>
      </c>
      <c r="E183" s="57" t="s">
        <v>105</v>
      </c>
      <c r="F183" s="48" t="s">
        <v>197</v>
      </c>
      <c r="G183" s="57">
        <v>1</v>
      </c>
      <c r="H183" s="48">
        <v>120</v>
      </c>
      <c r="I183" s="48">
        <v>1</v>
      </c>
      <c r="J183" s="48">
        <v>4</v>
      </c>
      <c r="K183" s="57">
        <f t="shared" si="1404"/>
        <v>8</v>
      </c>
      <c r="L183" s="48">
        <v>16</v>
      </c>
      <c r="M183" s="101">
        <f t="shared" si="1326"/>
        <v>16</v>
      </c>
      <c r="N183" s="48">
        <v>6</v>
      </c>
      <c r="O183" s="58">
        <f t="shared" si="1327"/>
        <v>6</v>
      </c>
      <c r="P183" s="58">
        <v>10</v>
      </c>
      <c r="Q183" s="58">
        <f t="shared" ref="Q183:Q184" si="1409">J183*P183</f>
        <v>40</v>
      </c>
      <c r="R183" s="58"/>
      <c r="S183" s="58">
        <f t="shared" ref="S183:S184" si="1410">SUM(R183)*J183</f>
        <v>0</v>
      </c>
      <c r="T183" s="102"/>
      <c r="U183" s="64">
        <f t="shared" ref="U183:U184" si="1411">SUM(T183)*K183</f>
        <v>0</v>
      </c>
      <c r="V183" s="102"/>
      <c r="W183" s="64">
        <f t="shared" ref="W183:W184" si="1412">SUM(V183)*J183*3</f>
        <v>0</v>
      </c>
      <c r="X183" s="58">
        <f t="shared" ref="X183:X184" si="1413">2/8*J183*AX183</f>
        <v>0</v>
      </c>
      <c r="Y183" s="58">
        <f t="shared" si="1407"/>
        <v>3.2</v>
      </c>
      <c r="Z183" s="102"/>
      <c r="AA183" s="64"/>
      <c r="AB183" s="102"/>
      <c r="AC183" s="64">
        <f t="shared" ref="AC183:AC184" si="1414">SUM(AB183)*3*H183/5</f>
        <v>0</v>
      </c>
      <c r="AD183" s="102"/>
      <c r="AE183" s="64">
        <f t="shared" ref="AE183:AE184" si="1415">SUM(AD183*H183*(30+4))</f>
        <v>0</v>
      </c>
      <c r="AF183" s="102"/>
      <c r="AG183" s="64">
        <f t="shared" si="1336"/>
        <v>0</v>
      </c>
      <c r="AH183" s="102"/>
      <c r="AI183" s="58">
        <f t="shared" si="1337"/>
        <v>0</v>
      </c>
      <c r="AJ183" s="102"/>
      <c r="AK183" s="58">
        <f t="shared" ref="AK183:AK184" si="1416">SUM(AJ183*H183*2/3)</f>
        <v>0</v>
      </c>
      <c r="AL183" s="102"/>
      <c r="AM183" s="64">
        <f t="shared" ref="AM183:AM184" si="1417">SUM(AL183*H183)</f>
        <v>0</v>
      </c>
      <c r="AN183" s="102"/>
      <c r="AO183" s="64">
        <f t="shared" si="1340"/>
        <v>0</v>
      </c>
      <c r="AP183" s="102"/>
      <c r="AQ183" s="64">
        <f t="shared" ref="AQ183:AQ184" si="1418">SUM(AP183*H183*2)</f>
        <v>0</v>
      </c>
      <c r="AR183" s="102"/>
      <c r="AS183" s="58">
        <f t="shared" ref="AS183:AS184" si="1419">SUM(J183*AR183*6)</f>
        <v>0</v>
      </c>
      <c r="AT183" s="97"/>
      <c r="AU183" s="58">
        <f>AT183*H183/3</f>
        <v>0</v>
      </c>
      <c r="AV183" s="102"/>
      <c r="AW183" s="58">
        <f t="shared" ref="AW183:AW184" si="1420">SUM(AV183*H183/3)</f>
        <v>0</v>
      </c>
      <c r="AX183" s="97"/>
      <c r="AY183" s="58">
        <f t="shared" ref="AY183:AY184" si="1421">AX183*J183*8/2</f>
        <v>0</v>
      </c>
      <c r="AZ183" s="102"/>
      <c r="BA183" s="58">
        <f t="shared" ref="BA183:BA184" si="1422">SUM(AZ183*K183*5*6)</f>
        <v>0</v>
      </c>
      <c r="BB183" s="102"/>
      <c r="BC183" s="64">
        <f t="shared" ref="BC183:BC184" si="1423">SUM(BB183*K183*4*6)</f>
        <v>0</v>
      </c>
      <c r="BD183" s="97"/>
      <c r="BE183" s="58"/>
      <c r="BF183" s="58"/>
      <c r="BG183" s="58">
        <f t="shared" si="1348"/>
        <v>49.2</v>
      </c>
      <c r="BH183" s="58">
        <f t="shared" si="1349"/>
        <v>46</v>
      </c>
      <c r="BI183" s="39"/>
      <c r="BJ183" s="39"/>
      <c r="BK183" s="39"/>
      <c r="BL183" s="39"/>
      <c r="BM183" s="113"/>
      <c r="BN183" s="56"/>
      <c r="BO183" s="58"/>
      <c r="BP183" s="58"/>
      <c r="BQ183" s="58"/>
      <c r="BR183" s="58"/>
      <c r="BS183" s="59"/>
      <c r="BT183" s="59"/>
      <c r="BU183" s="59"/>
      <c r="BV183" s="59"/>
      <c r="BW183" s="59"/>
      <c r="BX183" s="52"/>
      <c r="BY183" s="62">
        <f t="shared" si="1408"/>
        <v>0</v>
      </c>
      <c r="BZ183" s="51"/>
      <c r="CA183" s="56"/>
      <c r="CB183" s="55"/>
      <c r="CC183" s="56"/>
      <c r="CD183" s="55"/>
      <c r="CE183" s="56"/>
      <c r="CF183" s="55"/>
      <c r="CG183" s="56"/>
      <c r="CH183" s="55"/>
      <c r="CI183" s="56"/>
      <c r="CJ183" s="56"/>
      <c r="CK183" s="56"/>
      <c r="CL183" s="55"/>
      <c r="CM183" s="56"/>
      <c r="CN183" s="55"/>
      <c r="CO183" s="56"/>
      <c r="CP183" s="55"/>
      <c r="CQ183" s="63"/>
      <c r="CR183" s="55"/>
      <c r="CS183" s="56"/>
      <c r="CT183" s="55"/>
      <c r="CU183" s="56"/>
      <c r="CV183" s="55"/>
      <c r="CW183" s="56"/>
      <c r="CX183" s="55"/>
      <c r="CY183" s="56"/>
      <c r="CZ183" s="55"/>
      <c r="DA183" s="56"/>
      <c r="DB183" s="55"/>
      <c r="DC183" s="56"/>
      <c r="DD183" s="55"/>
      <c r="DE183" s="56"/>
      <c r="DF183" s="55"/>
      <c r="DG183" s="56"/>
      <c r="DH183" s="55"/>
      <c r="DI183" s="56"/>
      <c r="DJ183" s="55"/>
      <c r="DK183" s="56"/>
      <c r="DL183" s="55"/>
      <c r="DM183" s="56"/>
      <c r="DN183" s="55"/>
      <c r="DO183" s="56"/>
      <c r="DP183" s="55"/>
      <c r="DQ183" s="56"/>
      <c r="DR183" s="56"/>
      <c r="DS183" s="84">
        <f t="shared" si="1354"/>
        <v>0</v>
      </c>
      <c r="DT183" s="84">
        <f t="shared" si="1355"/>
        <v>0</v>
      </c>
      <c r="DU183" s="39"/>
      <c r="DV183" s="39"/>
      <c r="DW183" s="39"/>
      <c r="DX183" s="39"/>
      <c r="DY183" s="113"/>
      <c r="DZ183" s="56"/>
      <c r="EA183" s="58"/>
      <c r="EB183" s="58"/>
      <c r="EC183" s="58"/>
      <c r="ED183" s="58"/>
      <c r="EE183" s="59"/>
      <c r="EF183" s="59"/>
      <c r="EG183" s="59"/>
      <c r="EH183" s="59"/>
      <c r="EI183" s="59"/>
      <c r="EJ183" s="52">
        <f t="shared" si="1356"/>
        <v>16</v>
      </c>
      <c r="EK183" s="62">
        <f t="shared" si="1357"/>
        <v>16</v>
      </c>
      <c r="EL183" s="51">
        <f t="shared" si="1358"/>
        <v>6</v>
      </c>
      <c r="EM183" s="56">
        <f t="shared" si="1359"/>
        <v>6</v>
      </c>
      <c r="EN183" s="55">
        <f t="shared" si="1360"/>
        <v>10</v>
      </c>
      <c r="EO183" s="56">
        <f t="shared" si="1361"/>
        <v>40</v>
      </c>
      <c r="EP183" s="55">
        <f t="shared" si="1362"/>
        <v>0</v>
      </c>
      <c r="EQ183" s="56">
        <f t="shared" si="1363"/>
        <v>0</v>
      </c>
      <c r="ER183" s="55">
        <f t="shared" si="1364"/>
        <v>0</v>
      </c>
      <c r="ES183" s="56">
        <f t="shared" si="1365"/>
        <v>0</v>
      </c>
      <c r="ET183" s="55">
        <f t="shared" si="1366"/>
        <v>0</v>
      </c>
      <c r="EU183" s="56">
        <f t="shared" si="1367"/>
        <v>0</v>
      </c>
      <c r="EV183" s="56">
        <f t="shared" si="1368"/>
        <v>0</v>
      </c>
      <c r="EW183" s="56">
        <f t="shared" si="1369"/>
        <v>3.2</v>
      </c>
      <c r="EX183" s="55">
        <f t="shared" si="1370"/>
        <v>0</v>
      </c>
      <c r="EY183" s="56">
        <f t="shared" si="1371"/>
        <v>0</v>
      </c>
      <c r="EZ183" s="55">
        <f t="shared" si="1372"/>
        <v>0</v>
      </c>
      <c r="FA183" s="56">
        <f t="shared" si="1373"/>
        <v>0</v>
      </c>
      <c r="FB183" s="55">
        <f t="shared" si="1374"/>
        <v>0</v>
      </c>
      <c r="FC183" s="63">
        <f t="shared" si="1375"/>
        <v>0</v>
      </c>
      <c r="FD183" s="55">
        <f t="shared" si="1376"/>
        <v>0</v>
      </c>
      <c r="FE183" s="56">
        <f t="shared" si="1377"/>
        <v>0</v>
      </c>
      <c r="FF183" s="55">
        <f t="shared" si="1378"/>
        <v>0</v>
      </c>
      <c r="FG183" s="56">
        <f t="shared" si="1379"/>
        <v>0</v>
      </c>
      <c r="FH183" s="55">
        <f t="shared" si="1380"/>
        <v>0</v>
      </c>
      <c r="FI183" s="56">
        <f t="shared" si="1381"/>
        <v>0</v>
      </c>
      <c r="FJ183" s="55">
        <f t="shared" si="1382"/>
        <v>0</v>
      </c>
      <c r="FK183" s="56">
        <f t="shared" si="1383"/>
        <v>0</v>
      </c>
      <c r="FL183" s="55">
        <f t="shared" si="1384"/>
        <v>0</v>
      </c>
      <c r="FM183" s="56">
        <f t="shared" si="1385"/>
        <v>0</v>
      </c>
      <c r="FN183" s="55">
        <f t="shared" si="1386"/>
        <v>0</v>
      </c>
      <c r="FO183" s="56">
        <f t="shared" si="1387"/>
        <v>0</v>
      </c>
      <c r="FP183" s="55">
        <f t="shared" si="1388"/>
        <v>0</v>
      </c>
      <c r="FQ183" s="56">
        <f t="shared" si="1389"/>
        <v>0</v>
      </c>
      <c r="FR183" s="55"/>
      <c r="FS183" s="56">
        <f t="shared" si="1390"/>
        <v>0</v>
      </c>
      <c r="FT183" s="55">
        <f t="shared" si="1391"/>
        <v>0</v>
      </c>
      <c r="FU183" s="56">
        <f t="shared" si="1392"/>
        <v>0</v>
      </c>
      <c r="FV183" s="55">
        <f t="shared" si="1393"/>
        <v>0</v>
      </c>
      <c r="FW183" s="56">
        <f t="shared" si="1394"/>
        <v>0</v>
      </c>
      <c r="FX183" s="55">
        <f t="shared" si="1395"/>
        <v>0</v>
      </c>
      <c r="FY183" s="56">
        <f t="shared" si="1396"/>
        <v>0</v>
      </c>
      <c r="FZ183" s="55">
        <f t="shared" si="1397"/>
        <v>0</v>
      </c>
      <c r="GA183" s="56">
        <f t="shared" si="1398"/>
        <v>0</v>
      </c>
      <c r="GB183" s="55">
        <f t="shared" si="1399"/>
        <v>0</v>
      </c>
      <c r="GC183" s="56">
        <f t="shared" si="1400"/>
        <v>0</v>
      </c>
      <c r="GD183" s="56">
        <f t="shared" si="1401"/>
        <v>0</v>
      </c>
      <c r="GE183" s="84">
        <f t="shared" si="1402"/>
        <v>49.2</v>
      </c>
      <c r="GF183" s="84">
        <f t="shared" si="1403"/>
        <v>46</v>
      </c>
      <c r="GG183" s="39"/>
      <c r="GH183" s="39"/>
      <c r="GI183" s="39"/>
      <c r="GJ183" s="39"/>
      <c r="GL183" s="8"/>
      <c r="GM183" s="8"/>
      <c r="GN183" s="1"/>
      <c r="GO183" s="9"/>
      <c r="GP183" s="23"/>
      <c r="GQ183" s="4"/>
      <c r="GR183" s="34"/>
    </row>
    <row r="184" spans="1:200" ht="24.95" hidden="1" customHeight="1" x14ac:dyDescent="0.3">
      <c r="A184" s="113"/>
      <c r="B184" s="47" t="s">
        <v>133</v>
      </c>
      <c r="C184" s="57" t="s">
        <v>95</v>
      </c>
      <c r="D184" s="48" t="s">
        <v>80</v>
      </c>
      <c r="E184" s="57" t="s">
        <v>102</v>
      </c>
      <c r="F184" s="48" t="s">
        <v>198</v>
      </c>
      <c r="G184" s="57">
        <v>1</v>
      </c>
      <c r="H184" s="57">
        <v>80</v>
      </c>
      <c r="I184" s="57">
        <v>2</v>
      </c>
      <c r="J184" s="57">
        <v>3</v>
      </c>
      <c r="K184" s="57">
        <f t="shared" si="1404"/>
        <v>6</v>
      </c>
      <c r="L184" s="48">
        <v>16</v>
      </c>
      <c r="M184" s="101">
        <f t="shared" si="1326"/>
        <v>16</v>
      </c>
      <c r="N184" s="48">
        <v>6</v>
      </c>
      <c r="O184" s="58">
        <f t="shared" si="1327"/>
        <v>12</v>
      </c>
      <c r="P184" s="58">
        <v>10</v>
      </c>
      <c r="Q184" s="58">
        <f t="shared" si="1409"/>
        <v>30</v>
      </c>
      <c r="R184" s="58"/>
      <c r="S184" s="58">
        <f t="shared" si="1410"/>
        <v>0</v>
      </c>
      <c r="T184" s="102"/>
      <c r="U184" s="64">
        <f t="shared" si="1411"/>
        <v>0</v>
      </c>
      <c r="V184" s="102"/>
      <c r="W184" s="64">
        <f t="shared" si="1412"/>
        <v>0</v>
      </c>
      <c r="X184" s="58">
        <f t="shared" si="1413"/>
        <v>0</v>
      </c>
      <c r="Y184" s="58">
        <f t="shared" si="1407"/>
        <v>2.4000000000000004</v>
      </c>
      <c r="Z184" s="102"/>
      <c r="AA184" s="64"/>
      <c r="AB184" s="102"/>
      <c r="AC184" s="64">
        <f t="shared" si="1414"/>
        <v>0</v>
      </c>
      <c r="AD184" s="102"/>
      <c r="AE184" s="64">
        <f t="shared" si="1415"/>
        <v>0</v>
      </c>
      <c r="AF184" s="102"/>
      <c r="AG184" s="64">
        <f t="shared" si="1336"/>
        <v>0</v>
      </c>
      <c r="AH184" s="102"/>
      <c r="AI184" s="58">
        <f t="shared" si="1337"/>
        <v>0</v>
      </c>
      <c r="AJ184" s="102"/>
      <c r="AK184" s="58">
        <f t="shared" si="1416"/>
        <v>0</v>
      </c>
      <c r="AL184" s="102"/>
      <c r="AM184" s="64">
        <f t="shared" si="1417"/>
        <v>0</v>
      </c>
      <c r="AN184" s="102"/>
      <c r="AO184" s="64">
        <f t="shared" si="1340"/>
        <v>0</v>
      </c>
      <c r="AP184" s="102"/>
      <c r="AQ184" s="64">
        <f t="shared" si="1418"/>
        <v>0</v>
      </c>
      <c r="AR184" s="102"/>
      <c r="AS184" s="58">
        <f t="shared" si="1419"/>
        <v>0</v>
      </c>
      <c r="AT184" s="97"/>
      <c r="AU184" s="58">
        <f>AT184*H184/3</f>
        <v>0</v>
      </c>
      <c r="AV184" s="102"/>
      <c r="AW184" s="58">
        <f t="shared" si="1420"/>
        <v>0</v>
      </c>
      <c r="AX184" s="97"/>
      <c r="AY184" s="58">
        <f t="shared" si="1421"/>
        <v>0</v>
      </c>
      <c r="AZ184" s="102"/>
      <c r="BA184" s="58">
        <f t="shared" si="1422"/>
        <v>0</v>
      </c>
      <c r="BB184" s="102"/>
      <c r="BC184" s="64">
        <f t="shared" si="1423"/>
        <v>0</v>
      </c>
      <c r="BD184" s="97"/>
      <c r="BE184" s="58"/>
      <c r="BF184" s="58"/>
      <c r="BG184" s="58">
        <f t="shared" si="1348"/>
        <v>44.4</v>
      </c>
      <c r="BH184" s="58">
        <f t="shared" si="1349"/>
        <v>42</v>
      </c>
      <c r="BI184" s="39"/>
      <c r="BJ184" s="39"/>
      <c r="BK184" s="39"/>
      <c r="BL184" s="39"/>
      <c r="BM184" s="113"/>
      <c r="BN184" s="47"/>
      <c r="BO184" s="48"/>
      <c r="BP184" s="48"/>
      <c r="BQ184" s="48"/>
      <c r="BR184" s="48"/>
      <c r="BS184" s="48"/>
      <c r="BT184" s="48"/>
      <c r="BU184" s="48"/>
      <c r="BV184" s="48"/>
      <c r="BW184" s="48"/>
      <c r="BX184" s="47"/>
      <c r="BY184" s="62">
        <f t="shared" si="1408"/>
        <v>0</v>
      </c>
      <c r="BZ184" s="51"/>
      <c r="CA184" s="56"/>
      <c r="CB184" s="55"/>
      <c r="CC184" s="56"/>
      <c r="CD184" s="55"/>
      <c r="CE184" s="56"/>
      <c r="CF184" s="55"/>
      <c r="CG184" s="56"/>
      <c r="CH184" s="55"/>
      <c r="CI184" s="56"/>
      <c r="CJ184" s="56"/>
      <c r="CK184" s="56"/>
      <c r="CL184" s="55"/>
      <c r="CM184" s="56"/>
      <c r="CN184" s="55"/>
      <c r="CO184" s="56"/>
      <c r="CP184" s="55"/>
      <c r="CQ184" s="63"/>
      <c r="CR184" s="55"/>
      <c r="CS184" s="56"/>
      <c r="CT184" s="55"/>
      <c r="CU184" s="56"/>
      <c r="CV184" s="55"/>
      <c r="CW184" s="56"/>
      <c r="CX184" s="55"/>
      <c r="CY184" s="56"/>
      <c r="CZ184" s="55"/>
      <c r="DA184" s="56"/>
      <c r="DB184" s="55"/>
      <c r="DC184" s="56"/>
      <c r="DD184" s="55"/>
      <c r="DE184" s="56"/>
      <c r="DF184" s="55"/>
      <c r="DG184" s="56"/>
      <c r="DH184" s="55"/>
      <c r="DI184" s="56"/>
      <c r="DJ184" s="55"/>
      <c r="DK184" s="56"/>
      <c r="DL184" s="55"/>
      <c r="DM184" s="56"/>
      <c r="DN184" s="55"/>
      <c r="DO184" s="56"/>
      <c r="DP184" s="55"/>
      <c r="DQ184" s="56"/>
      <c r="DR184" s="56"/>
      <c r="DS184" s="84">
        <f t="shared" si="1354"/>
        <v>0</v>
      </c>
      <c r="DT184" s="84">
        <f t="shared" si="1355"/>
        <v>0</v>
      </c>
      <c r="DU184" s="39"/>
      <c r="DV184" s="39"/>
      <c r="DW184" s="39"/>
      <c r="DX184" s="39"/>
      <c r="DY184" s="113"/>
      <c r="DZ184" s="47"/>
      <c r="EA184" s="48"/>
      <c r="EB184" s="48"/>
      <c r="EC184" s="48"/>
      <c r="ED184" s="48"/>
      <c r="EE184" s="48"/>
      <c r="EF184" s="48"/>
      <c r="EG184" s="48"/>
      <c r="EH184" s="48"/>
      <c r="EI184" s="48"/>
      <c r="EJ184" s="47">
        <f t="shared" si="1356"/>
        <v>16</v>
      </c>
      <c r="EK184" s="62">
        <f t="shared" si="1357"/>
        <v>16</v>
      </c>
      <c r="EL184" s="51">
        <f t="shared" si="1358"/>
        <v>6</v>
      </c>
      <c r="EM184" s="56">
        <f t="shared" si="1359"/>
        <v>12</v>
      </c>
      <c r="EN184" s="55">
        <f t="shared" si="1360"/>
        <v>10</v>
      </c>
      <c r="EO184" s="56">
        <f t="shared" si="1361"/>
        <v>30</v>
      </c>
      <c r="EP184" s="55">
        <f t="shared" si="1362"/>
        <v>0</v>
      </c>
      <c r="EQ184" s="56">
        <f t="shared" si="1363"/>
        <v>0</v>
      </c>
      <c r="ER184" s="55">
        <f t="shared" si="1364"/>
        <v>0</v>
      </c>
      <c r="ES184" s="56">
        <f t="shared" si="1365"/>
        <v>0</v>
      </c>
      <c r="ET184" s="55">
        <f t="shared" si="1366"/>
        <v>0</v>
      </c>
      <c r="EU184" s="56">
        <f t="shared" si="1367"/>
        <v>0</v>
      </c>
      <c r="EV184" s="56">
        <f t="shared" si="1368"/>
        <v>0</v>
      </c>
      <c r="EW184" s="56">
        <f t="shared" si="1369"/>
        <v>2.4000000000000004</v>
      </c>
      <c r="EX184" s="55">
        <f t="shared" si="1370"/>
        <v>0</v>
      </c>
      <c r="EY184" s="56">
        <f t="shared" si="1371"/>
        <v>0</v>
      </c>
      <c r="EZ184" s="55">
        <f t="shared" si="1372"/>
        <v>0</v>
      </c>
      <c r="FA184" s="56">
        <f t="shared" si="1373"/>
        <v>0</v>
      </c>
      <c r="FB184" s="55">
        <f t="shared" si="1374"/>
        <v>0</v>
      </c>
      <c r="FC184" s="63">
        <f t="shared" si="1375"/>
        <v>0</v>
      </c>
      <c r="FD184" s="55">
        <f t="shared" si="1376"/>
        <v>0</v>
      </c>
      <c r="FE184" s="56">
        <f t="shared" si="1377"/>
        <v>0</v>
      </c>
      <c r="FF184" s="55">
        <f t="shared" si="1378"/>
        <v>0</v>
      </c>
      <c r="FG184" s="56">
        <f t="shared" si="1379"/>
        <v>0</v>
      </c>
      <c r="FH184" s="55">
        <f t="shared" si="1380"/>
        <v>0</v>
      </c>
      <c r="FI184" s="56">
        <f t="shared" si="1381"/>
        <v>0</v>
      </c>
      <c r="FJ184" s="55">
        <f t="shared" si="1382"/>
        <v>0</v>
      </c>
      <c r="FK184" s="56">
        <f t="shared" si="1383"/>
        <v>0</v>
      </c>
      <c r="FL184" s="55">
        <f t="shared" si="1384"/>
        <v>0</v>
      </c>
      <c r="FM184" s="56">
        <f t="shared" si="1385"/>
        <v>0</v>
      </c>
      <c r="FN184" s="55">
        <f t="shared" si="1386"/>
        <v>0</v>
      </c>
      <c r="FO184" s="56">
        <f t="shared" si="1387"/>
        <v>0</v>
      </c>
      <c r="FP184" s="55">
        <f t="shared" si="1388"/>
        <v>0</v>
      </c>
      <c r="FQ184" s="56">
        <f t="shared" si="1389"/>
        <v>0</v>
      </c>
      <c r="FR184" s="55"/>
      <c r="FS184" s="56">
        <f t="shared" si="1390"/>
        <v>0</v>
      </c>
      <c r="FT184" s="55">
        <f t="shared" si="1391"/>
        <v>0</v>
      </c>
      <c r="FU184" s="56">
        <f t="shared" si="1392"/>
        <v>0</v>
      </c>
      <c r="FV184" s="55">
        <f t="shared" si="1393"/>
        <v>0</v>
      </c>
      <c r="FW184" s="56">
        <f t="shared" si="1394"/>
        <v>0</v>
      </c>
      <c r="FX184" s="55">
        <f t="shared" si="1395"/>
        <v>0</v>
      </c>
      <c r="FY184" s="56">
        <f t="shared" si="1396"/>
        <v>0</v>
      </c>
      <c r="FZ184" s="55">
        <f t="shared" si="1397"/>
        <v>0</v>
      </c>
      <c r="GA184" s="56">
        <f t="shared" si="1398"/>
        <v>0</v>
      </c>
      <c r="GB184" s="55">
        <f t="shared" si="1399"/>
        <v>0</v>
      </c>
      <c r="GC184" s="56">
        <f t="shared" si="1400"/>
        <v>0</v>
      </c>
      <c r="GD184" s="56">
        <f t="shared" si="1401"/>
        <v>0</v>
      </c>
      <c r="GE184" s="84">
        <f t="shared" si="1402"/>
        <v>44.4</v>
      </c>
      <c r="GF184" s="84">
        <f t="shared" si="1403"/>
        <v>42</v>
      </c>
      <c r="GG184" s="39"/>
      <c r="GH184" s="39"/>
      <c r="GI184" s="39"/>
      <c r="GJ184" s="39"/>
      <c r="GL184" s="8"/>
      <c r="GM184" s="8"/>
      <c r="GN184" s="1"/>
      <c r="GO184" s="9"/>
      <c r="GP184" s="23"/>
      <c r="GQ184" s="4"/>
      <c r="GR184" s="34"/>
    </row>
    <row r="185" spans="1:200" ht="24.95" hidden="1" customHeight="1" x14ac:dyDescent="0.3">
      <c r="A185" s="113"/>
      <c r="B185" s="47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98">
        <f t="shared" ref="M185:M190" si="1424">SUM(N185+P185+T185+V185+AR185*2)</f>
        <v>0</v>
      </c>
      <c r="N185" s="94"/>
      <c r="O185" s="58"/>
      <c r="P185" s="97"/>
      <c r="Q185" s="58"/>
      <c r="R185" s="97"/>
      <c r="S185" s="58"/>
      <c r="T185" s="97"/>
      <c r="U185" s="58"/>
      <c r="V185" s="97"/>
      <c r="W185" s="58"/>
      <c r="X185" s="58"/>
      <c r="Y185" s="58"/>
      <c r="Z185" s="97"/>
      <c r="AA185" s="58"/>
      <c r="AB185" s="97"/>
      <c r="AC185" s="58"/>
      <c r="AD185" s="97"/>
      <c r="AE185" s="99"/>
      <c r="AF185" s="97"/>
      <c r="AG185" s="58"/>
      <c r="AH185" s="97"/>
      <c r="AI185" s="58"/>
      <c r="AJ185" s="97"/>
      <c r="AK185" s="58"/>
      <c r="AL185" s="97"/>
      <c r="AM185" s="58"/>
      <c r="AN185" s="97"/>
      <c r="AO185" s="58"/>
      <c r="AP185" s="97"/>
      <c r="AQ185" s="58"/>
      <c r="AR185" s="97"/>
      <c r="AS185" s="58"/>
      <c r="AT185" s="97"/>
      <c r="AU185" s="58"/>
      <c r="AV185" s="97"/>
      <c r="AW185" s="58"/>
      <c r="AX185" s="97"/>
      <c r="AY185" s="58"/>
      <c r="AZ185" s="97"/>
      <c r="BA185" s="58"/>
      <c r="BB185" s="97"/>
      <c r="BC185" s="58"/>
      <c r="BD185" s="97"/>
      <c r="BE185" s="58"/>
      <c r="BF185" s="58"/>
      <c r="BG185" s="58">
        <f t="shared" si="1348"/>
        <v>0</v>
      </c>
      <c r="BH185" s="58">
        <f t="shared" si="1349"/>
        <v>0</v>
      </c>
      <c r="BI185" s="39"/>
      <c r="BJ185" s="39"/>
      <c r="BK185" s="39"/>
      <c r="BL185" s="39"/>
      <c r="BM185" s="113"/>
      <c r="BN185" s="47"/>
      <c r="BO185" s="48"/>
      <c r="BP185" s="48"/>
      <c r="BQ185" s="48"/>
      <c r="BR185" s="48"/>
      <c r="BS185" s="48"/>
      <c r="BT185" s="48"/>
      <c r="BU185" s="48"/>
      <c r="BV185" s="48"/>
      <c r="BW185" s="48"/>
      <c r="BX185" s="47"/>
      <c r="BY185" s="62">
        <f t="shared" si="1408"/>
        <v>0</v>
      </c>
      <c r="BZ185" s="51"/>
      <c r="CA185" s="56"/>
      <c r="CB185" s="55"/>
      <c r="CC185" s="56"/>
      <c r="CD185" s="55"/>
      <c r="CE185" s="56"/>
      <c r="CF185" s="55"/>
      <c r="CG185" s="56"/>
      <c r="CH185" s="55"/>
      <c r="CI185" s="56"/>
      <c r="CJ185" s="56"/>
      <c r="CK185" s="56"/>
      <c r="CL185" s="55"/>
      <c r="CM185" s="56"/>
      <c r="CN185" s="55"/>
      <c r="CO185" s="56"/>
      <c r="CP185" s="55"/>
      <c r="CQ185" s="63"/>
      <c r="CR185" s="55"/>
      <c r="CS185" s="56"/>
      <c r="CT185" s="55"/>
      <c r="CU185" s="56"/>
      <c r="CV185" s="55"/>
      <c r="CW185" s="56"/>
      <c r="CX185" s="55"/>
      <c r="CY185" s="56"/>
      <c r="CZ185" s="55"/>
      <c r="DA185" s="56"/>
      <c r="DB185" s="55"/>
      <c r="DC185" s="56"/>
      <c r="DD185" s="55"/>
      <c r="DE185" s="56"/>
      <c r="DF185" s="55"/>
      <c r="DG185" s="56"/>
      <c r="DH185" s="55"/>
      <c r="DI185" s="56"/>
      <c r="DJ185" s="55"/>
      <c r="DK185" s="56"/>
      <c r="DL185" s="55"/>
      <c r="DM185" s="56"/>
      <c r="DN185" s="55"/>
      <c r="DO185" s="56"/>
      <c r="DP185" s="55"/>
      <c r="DQ185" s="56"/>
      <c r="DR185" s="56"/>
      <c r="DS185" s="84">
        <f t="shared" si="1354"/>
        <v>0</v>
      </c>
      <c r="DT185" s="84">
        <f t="shared" si="1355"/>
        <v>0</v>
      </c>
      <c r="DU185" s="39"/>
      <c r="DV185" s="39"/>
      <c r="DW185" s="39"/>
      <c r="DX185" s="39"/>
      <c r="DY185" s="113"/>
      <c r="DZ185" s="47"/>
      <c r="EA185" s="48"/>
      <c r="EB185" s="48"/>
      <c r="EC185" s="48"/>
      <c r="ED185" s="48"/>
      <c r="EE185" s="48"/>
      <c r="EF185" s="48"/>
      <c r="EG185" s="48"/>
      <c r="EH185" s="48"/>
      <c r="EI185" s="48"/>
      <c r="EJ185" s="47">
        <f t="shared" si="1356"/>
        <v>0</v>
      </c>
      <c r="EK185" s="62">
        <f t="shared" si="1357"/>
        <v>0</v>
      </c>
      <c r="EL185" s="51">
        <f t="shared" si="1358"/>
        <v>0</v>
      </c>
      <c r="EM185" s="56">
        <f t="shared" si="1359"/>
        <v>0</v>
      </c>
      <c r="EN185" s="55">
        <f t="shared" si="1360"/>
        <v>0</v>
      </c>
      <c r="EO185" s="56">
        <f t="shared" si="1361"/>
        <v>0</v>
      </c>
      <c r="EP185" s="55">
        <f t="shared" si="1362"/>
        <v>0</v>
      </c>
      <c r="EQ185" s="56">
        <f t="shared" si="1363"/>
        <v>0</v>
      </c>
      <c r="ER185" s="55">
        <f t="shared" si="1364"/>
        <v>0</v>
      </c>
      <c r="ES185" s="56">
        <f t="shared" si="1365"/>
        <v>0</v>
      </c>
      <c r="ET185" s="55">
        <f t="shared" si="1366"/>
        <v>0</v>
      </c>
      <c r="EU185" s="56">
        <f t="shared" si="1367"/>
        <v>0</v>
      </c>
      <c r="EV185" s="56">
        <f t="shared" si="1368"/>
        <v>0</v>
      </c>
      <c r="EW185" s="56">
        <f t="shared" si="1369"/>
        <v>0</v>
      </c>
      <c r="EX185" s="55">
        <f t="shared" si="1370"/>
        <v>0</v>
      </c>
      <c r="EY185" s="56">
        <f t="shared" si="1371"/>
        <v>0</v>
      </c>
      <c r="EZ185" s="55">
        <f t="shared" si="1372"/>
        <v>0</v>
      </c>
      <c r="FA185" s="56">
        <f t="shared" si="1373"/>
        <v>0</v>
      </c>
      <c r="FB185" s="55">
        <f t="shared" si="1374"/>
        <v>0</v>
      </c>
      <c r="FC185" s="63">
        <f t="shared" si="1375"/>
        <v>0</v>
      </c>
      <c r="FD185" s="55">
        <f t="shared" si="1376"/>
        <v>0</v>
      </c>
      <c r="FE185" s="56">
        <f t="shared" si="1377"/>
        <v>0</v>
      </c>
      <c r="FF185" s="55">
        <f t="shared" si="1378"/>
        <v>0</v>
      </c>
      <c r="FG185" s="56">
        <f t="shared" si="1379"/>
        <v>0</v>
      </c>
      <c r="FH185" s="55">
        <f t="shared" si="1380"/>
        <v>0</v>
      </c>
      <c r="FI185" s="56">
        <f t="shared" si="1381"/>
        <v>0</v>
      </c>
      <c r="FJ185" s="55">
        <f t="shared" si="1382"/>
        <v>0</v>
      </c>
      <c r="FK185" s="56">
        <f t="shared" si="1383"/>
        <v>0</v>
      </c>
      <c r="FL185" s="55">
        <f t="shared" si="1384"/>
        <v>0</v>
      </c>
      <c r="FM185" s="56">
        <f t="shared" si="1385"/>
        <v>0</v>
      </c>
      <c r="FN185" s="55">
        <f t="shared" si="1386"/>
        <v>0</v>
      </c>
      <c r="FO185" s="56">
        <f t="shared" si="1387"/>
        <v>0</v>
      </c>
      <c r="FP185" s="55">
        <f t="shared" si="1388"/>
        <v>0</v>
      </c>
      <c r="FQ185" s="56">
        <f t="shared" si="1389"/>
        <v>0</v>
      </c>
      <c r="FR185" s="55"/>
      <c r="FS185" s="56">
        <f t="shared" si="1390"/>
        <v>0</v>
      </c>
      <c r="FT185" s="55">
        <f t="shared" si="1391"/>
        <v>0</v>
      </c>
      <c r="FU185" s="56">
        <f t="shared" si="1392"/>
        <v>0</v>
      </c>
      <c r="FV185" s="55">
        <f t="shared" si="1393"/>
        <v>0</v>
      </c>
      <c r="FW185" s="56">
        <f t="shared" si="1394"/>
        <v>0</v>
      </c>
      <c r="FX185" s="55">
        <f t="shared" si="1395"/>
        <v>0</v>
      </c>
      <c r="FY185" s="56">
        <f t="shared" si="1396"/>
        <v>0</v>
      </c>
      <c r="FZ185" s="55">
        <f t="shared" si="1397"/>
        <v>0</v>
      </c>
      <c r="GA185" s="56">
        <f t="shared" si="1398"/>
        <v>0</v>
      </c>
      <c r="GB185" s="55">
        <f t="shared" si="1399"/>
        <v>0</v>
      </c>
      <c r="GC185" s="56">
        <f t="shared" si="1400"/>
        <v>0</v>
      </c>
      <c r="GD185" s="56">
        <f t="shared" si="1401"/>
        <v>0</v>
      </c>
      <c r="GE185" s="84">
        <f t="shared" si="1402"/>
        <v>0</v>
      </c>
      <c r="GF185" s="84">
        <f t="shared" si="1403"/>
        <v>0</v>
      </c>
      <c r="GG185" s="39"/>
      <c r="GH185" s="39"/>
      <c r="GI185" s="39"/>
      <c r="GJ185" s="39"/>
      <c r="GL185" s="8"/>
      <c r="GM185" s="8"/>
      <c r="GN185" s="1"/>
      <c r="GO185" s="9"/>
      <c r="GP185" s="23"/>
      <c r="GQ185" s="4"/>
      <c r="GR185" s="34"/>
    </row>
    <row r="186" spans="1:200" ht="24.95" hidden="1" customHeight="1" x14ac:dyDescent="0.3">
      <c r="A186" s="113"/>
      <c r="B186" s="47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98">
        <f t="shared" si="1424"/>
        <v>0</v>
      </c>
      <c r="N186" s="94"/>
      <c r="O186" s="58"/>
      <c r="P186" s="97"/>
      <c r="Q186" s="58"/>
      <c r="R186" s="97"/>
      <c r="S186" s="58"/>
      <c r="T186" s="97"/>
      <c r="U186" s="58"/>
      <c r="V186" s="97"/>
      <c r="W186" s="58"/>
      <c r="X186" s="58"/>
      <c r="Y186" s="58"/>
      <c r="Z186" s="97"/>
      <c r="AA186" s="58"/>
      <c r="AB186" s="97"/>
      <c r="AC186" s="58"/>
      <c r="AD186" s="97"/>
      <c r="AE186" s="99"/>
      <c r="AF186" s="97"/>
      <c r="AG186" s="58"/>
      <c r="AH186" s="97"/>
      <c r="AI186" s="58"/>
      <c r="AJ186" s="97"/>
      <c r="AK186" s="58"/>
      <c r="AL186" s="97"/>
      <c r="AM186" s="58"/>
      <c r="AN186" s="97"/>
      <c r="AO186" s="58"/>
      <c r="AP186" s="97"/>
      <c r="AQ186" s="58"/>
      <c r="AR186" s="97"/>
      <c r="AS186" s="58"/>
      <c r="AT186" s="97"/>
      <c r="AU186" s="58"/>
      <c r="AV186" s="97"/>
      <c r="AW186" s="58"/>
      <c r="AX186" s="97"/>
      <c r="AY186" s="58"/>
      <c r="AZ186" s="97"/>
      <c r="BA186" s="58"/>
      <c r="BB186" s="97"/>
      <c r="BC186" s="58"/>
      <c r="BD186" s="97"/>
      <c r="BE186" s="58"/>
      <c r="BF186" s="58"/>
      <c r="BG186" s="58">
        <f t="shared" si="1348"/>
        <v>0</v>
      </c>
      <c r="BH186" s="58">
        <f t="shared" si="1349"/>
        <v>0</v>
      </c>
      <c r="BI186" s="39"/>
      <c r="BJ186" s="39"/>
      <c r="BK186" s="39"/>
      <c r="BL186" s="39"/>
      <c r="BM186" s="113"/>
      <c r="BN186" s="47"/>
      <c r="BO186" s="48"/>
      <c r="BP186" s="48"/>
      <c r="BQ186" s="48"/>
      <c r="BR186" s="48"/>
      <c r="BS186" s="48"/>
      <c r="BT186" s="48"/>
      <c r="BU186" s="48"/>
      <c r="BV186" s="48"/>
      <c r="BW186" s="48"/>
      <c r="BX186" s="47"/>
      <c r="BY186" s="62">
        <f t="shared" si="1408"/>
        <v>0</v>
      </c>
      <c r="BZ186" s="51"/>
      <c r="CA186" s="56"/>
      <c r="CB186" s="55"/>
      <c r="CC186" s="56"/>
      <c r="CD186" s="55"/>
      <c r="CE186" s="56"/>
      <c r="CF186" s="55"/>
      <c r="CG186" s="56"/>
      <c r="CH186" s="55"/>
      <c r="CI186" s="56"/>
      <c r="CJ186" s="56"/>
      <c r="CK186" s="56"/>
      <c r="CL186" s="55"/>
      <c r="CM186" s="56"/>
      <c r="CN186" s="55"/>
      <c r="CO186" s="56"/>
      <c r="CP186" s="55"/>
      <c r="CQ186" s="63"/>
      <c r="CR186" s="55"/>
      <c r="CS186" s="56"/>
      <c r="CT186" s="55"/>
      <c r="CU186" s="56"/>
      <c r="CV186" s="55"/>
      <c r="CW186" s="56"/>
      <c r="CX186" s="55"/>
      <c r="CY186" s="56"/>
      <c r="CZ186" s="55"/>
      <c r="DA186" s="56"/>
      <c r="DB186" s="55"/>
      <c r="DC186" s="56"/>
      <c r="DD186" s="55"/>
      <c r="DE186" s="56"/>
      <c r="DF186" s="55"/>
      <c r="DG186" s="56"/>
      <c r="DH186" s="55"/>
      <c r="DI186" s="56"/>
      <c r="DJ186" s="55"/>
      <c r="DK186" s="56"/>
      <c r="DL186" s="55"/>
      <c r="DM186" s="56"/>
      <c r="DN186" s="55"/>
      <c r="DO186" s="56"/>
      <c r="DP186" s="55"/>
      <c r="DQ186" s="56"/>
      <c r="DR186" s="56"/>
      <c r="DS186" s="84">
        <f t="shared" si="1354"/>
        <v>0</v>
      </c>
      <c r="DT186" s="84">
        <f t="shared" si="1355"/>
        <v>0</v>
      </c>
      <c r="DU186" s="39"/>
      <c r="DV186" s="39"/>
      <c r="DW186" s="39"/>
      <c r="DX186" s="39"/>
      <c r="DY186" s="113"/>
      <c r="DZ186" s="47"/>
      <c r="EA186" s="48"/>
      <c r="EB186" s="48"/>
      <c r="EC186" s="48"/>
      <c r="ED186" s="48"/>
      <c r="EE186" s="48"/>
      <c r="EF186" s="48"/>
      <c r="EG186" s="48"/>
      <c r="EH186" s="48"/>
      <c r="EI186" s="48"/>
      <c r="EJ186" s="47">
        <f t="shared" si="1356"/>
        <v>0</v>
      </c>
      <c r="EK186" s="62">
        <f t="shared" si="1357"/>
        <v>0</v>
      </c>
      <c r="EL186" s="51">
        <f t="shared" si="1358"/>
        <v>0</v>
      </c>
      <c r="EM186" s="56">
        <f t="shared" si="1359"/>
        <v>0</v>
      </c>
      <c r="EN186" s="55">
        <f t="shared" si="1360"/>
        <v>0</v>
      </c>
      <c r="EO186" s="56">
        <f t="shared" si="1361"/>
        <v>0</v>
      </c>
      <c r="EP186" s="55">
        <f t="shared" si="1362"/>
        <v>0</v>
      </c>
      <c r="EQ186" s="56">
        <f t="shared" si="1363"/>
        <v>0</v>
      </c>
      <c r="ER186" s="55">
        <f t="shared" si="1364"/>
        <v>0</v>
      </c>
      <c r="ES186" s="56">
        <f t="shared" si="1365"/>
        <v>0</v>
      </c>
      <c r="ET186" s="55">
        <f t="shared" si="1366"/>
        <v>0</v>
      </c>
      <c r="EU186" s="56">
        <f t="shared" si="1367"/>
        <v>0</v>
      </c>
      <c r="EV186" s="56">
        <f t="shared" si="1368"/>
        <v>0</v>
      </c>
      <c r="EW186" s="56">
        <f t="shared" si="1369"/>
        <v>0</v>
      </c>
      <c r="EX186" s="55">
        <f t="shared" si="1370"/>
        <v>0</v>
      </c>
      <c r="EY186" s="56">
        <f t="shared" si="1371"/>
        <v>0</v>
      </c>
      <c r="EZ186" s="55">
        <f t="shared" si="1372"/>
        <v>0</v>
      </c>
      <c r="FA186" s="56">
        <f t="shared" si="1373"/>
        <v>0</v>
      </c>
      <c r="FB186" s="55">
        <f t="shared" si="1374"/>
        <v>0</v>
      </c>
      <c r="FC186" s="63">
        <f t="shared" si="1375"/>
        <v>0</v>
      </c>
      <c r="FD186" s="55">
        <f t="shared" si="1376"/>
        <v>0</v>
      </c>
      <c r="FE186" s="56">
        <f t="shared" si="1377"/>
        <v>0</v>
      </c>
      <c r="FF186" s="55">
        <f t="shared" si="1378"/>
        <v>0</v>
      </c>
      <c r="FG186" s="56">
        <f t="shared" si="1379"/>
        <v>0</v>
      </c>
      <c r="FH186" s="55">
        <f t="shared" si="1380"/>
        <v>0</v>
      </c>
      <c r="FI186" s="56">
        <f t="shared" si="1381"/>
        <v>0</v>
      </c>
      <c r="FJ186" s="55">
        <f t="shared" si="1382"/>
        <v>0</v>
      </c>
      <c r="FK186" s="56">
        <f t="shared" si="1383"/>
        <v>0</v>
      </c>
      <c r="FL186" s="55">
        <f t="shared" si="1384"/>
        <v>0</v>
      </c>
      <c r="FM186" s="56">
        <f t="shared" si="1385"/>
        <v>0</v>
      </c>
      <c r="FN186" s="55">
        <f t="shared" si="1386"/>
        <v>0</v>
      </c>
      <c r="FO186" s="56">
        <f t="shared" si="1387"/>
        <v>0</v>
      </c>
      <c r="FP186" s="55">
        <f t="shared" si="1388"/>
        <v>0</v>
      </c>
      <c r="FQ186" s="56">
        <f t="shared" si="1389"/>
        <v>0</v>
      </c>
      <c r="FR186" s="55"/>
      <c r="FS186" s="56">
        <f t="shared" si="1390"/>
        <v>0</v>
      </c>
      <c r="FT186" s="55">
        <f t="shared" si="1391"/>
        <v>0</v>
      </c>
      <c r="FU186" s="56">
        <f t="shared" si="1392"/>
        <v>0</v>
      </c>
      <c r="FV186" s="55">
        <f t="shared" si="1393"/>
        <v>0</v>
      </c>
      <c r="FW186" s="56">
        <f t="shared" si="1394"/>
        <v>0</v>
      </c>
      <c r="FX186" s="55">
        <f t="shared" si="1395"/>
        <v>0</v>
      </c>
      <c r="FY186" s="56">
        <f t="shared" si="1396"/>
        <v>0</v>
      </c>
      <c r="FZ186" s="55">
        <f t="shared" si="1397"/>
        <v>0</v>
      </c>
      <c r="GA186" s="56">
        <f t="shared" si="1398"/>
        <v>0</v>
      </c>
      <c r="GB186" s="55">
        <f t="shared" si="1399"/>
        <v>0</v>
      </c>
      <c r="GC186" s="56">
        <f t="shared" si="1400"/>
        <v>0</v>
      </c>
      <c r="GD186" s="56">
        <f t="shared" si="1401"/>
        <v>0</v>
      </c>
      <c r="GE186" s="84">
        <f t="shared" si="1402"/>
        <v>0</v>
      </c>
      <c r="GF186" s="84">
        <f t="shared" si="1403"/>
        <v>0</v>
      </c>
      <c r="GG186" s="39"/>
      <c r="GH186" s="39"/>
      <c r="GI186" s="39"/>
      <c r="GJ186" s="39"/>
      <c r="GL186" s="8"/>
      <c r="GM186" s="8"/>
      <c r="GN186" s="1"/>
      <c r="GO186" s="9"/>
      <c r="GP186" s="23"/>
      <c r="GQ186" s="4"/>
      <c r="GR186" s="34"/>
    </row>
    <row r="187" spans="1:200" ht="24.95" hidden="1" customHeight="1" x14ac:dyDescent="0.3">
      <c r="A187" s="113"/>
      <c r="B187" s="47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98">
        <f t="shared" si="1424"/>
        <v>0</v>
      </c>
      <c r="N187" s="94"/>
      <c r="O187" s="58"/>
      <c r="P187" s="97"/>
      <c r="Q187" s="58"/>
      <c r="R187" s="97"/>
      <c r="S187" s="58"/>
      <c r="T187" s="97"/>
      <c r="U187" s="58"/>
      <c r="V187" s="97"/>
      <c r="W187" s="58"/>
      <c r="X187" s="58"/>
      <c r="Y187" s="58"/>
      <c r="Z187" s="97"/>
      <c r="AA187" s="58"/>
      <c r="AB187" s="97"/>
      <c r="AC187" s="58"/>
      <c r="AD187" s="97"/>
      <c r="AE187" s="99"/>
      <c r="AF187" s="97"/>
      <c r="AG187" s="58"/>
      <c r="AH187" s="97"/>
      <c r="AI187" s="58"/>
      <c r="AJ187" s="97"/>
      <c r="AK187" s="58"/>
      <c r="AL187" s="97"/>
      <c r="AM187" s="58"/>
      <c r="AN187" s="97"/>
      <c r="AO187" s="58"/>
      <c r="AP187" s="97"/>
      <c r="AQ187" s="58"/>
      <c r="AR187" s="97"/>
      <c r="AS187" s="58"/>
      <c r="AT187" s="97"/>
      <c r="AU187" s="58"/>
      <c r="AV187" s="97"/>
      <c r="AW187" s="58"/>
      <c r="AX187" s="97"/>
      <c r="AY187" s="58"/>
      <c r="AZ187" s="97"/>
      <c r="BA187" s="58"/>
      <c r="BB187" s="97"/>
      <c r="BC187" s="58"/>
      <c r="BD187" s="97"/>
      <c r="BE187" s="58"/>
      <c r="BF187" s="58"/>
      <c r="BG187" s="58">
        <f t="shared" si="1348"/>
        <v>0</v>
      </c>
      <c r="BH187" s="58">
        <f t="shared" si="1349"/>
        <v>0</v>
      </c>
      <c r="BI187" s="39"/>
      <c r="BJ187" s="39"/>
      <c r="BK187" s="39"/>
      <c r="BL187" s="39"/>
      <c r="BM187" s="113"/>
      <c r="BN187" s="47"/>
      <c r="BO187" s="48"/>
      <c r="BP187" s="48"/>
      <c r="BQ187" s="48"/>
      <c r="BR187" s="48"/>
      <c r="BS187" s="48"/>
      <c r="BT187" s="48"/>
      <c r="BU187" s="48"/>
      <c r="BV187" s="48"/>
      <c r="BW187" s="48"/>
      <c r="BX187" s="47"/>
      <c r="BY187" s="62">
        <f t="shared" si="1408"/>
        <v>0</v>
      </c>
      <c r="BZ187" s="51"/>
      <c r="CA187" s="56"/>
      <c r="CB187" s="55"/>
      <c r="CC187" s="56"/>
      <c r="CD187" s="55"/>
      <c r="CE187" s="56"/>
      <c r="CF187" s="55"/>
      <c r="CG187" s="56"/>
      <c r="CH187" s="55"/>
      <c r="CI187" s="56"/>
      <c r="CJ187" s="56"/>
      <c r="CK187" s="56"/>
      <c r="CL187" s="55"/>
      <c r="CM187" s="56"/>
      <c r="CN187" s="55"/>
      <c r="CO187" s="56"/>
      <c r="CP187" s="55"/>
      <c r="CQ187" s="63"/>
      <c r="CR187" s="55"/>
      <c r="CS187" s="56"/>
      <c r="CT187" s="55"/>
      <c r="CU187" s="56"/>
      <c r="CV187" s="55"/>
      <c r="CW187" s="56"/>
      <c r="CX187" s="55"/>
      <c r="CY187" s="56"/>
      <c r="CZ187" s="55"/>
      <c r="DA187" s="56"/>
      <c r="DB187" s="55"/>
      <c r="DC187" s="56"/>
      <c r="DD187" s="55"/>
      <c r="DE187" s="56"/>
      <c r="DF187" s="55"/>
      <c r="DG187" s="56"/>
      <c r="DH187" s="55"/>
      <c r="DI187" s="56"/>
      <c r="DJ187" s="55"/>
      <c r="DK187" s="56"/>
      <c r="DL187" s="55"/>
      <c r="DM187" s="56"/>
      <c r="DN187" s="55"/>
      <c r="DO187" s="56"/>
      <c r="DP187" s="55"/>
      <c r="DQ187" s="56"/>
      <c r="DR187" s="56"/>
      <c r="DS187" s="84">
        <f t="shared" si="1354"/>
        <v>0</v>
      </c>
      <c r="DT187" s="84">
        <f t="shared" si="1355"/>
        <v>0</v>
      </c>
      <c r="DU187" s="39"/>
      <c r="DV187" s="39"/>
      <c r="DW187" s="39"/>
      <c r="DX187" s="39"/>
      <c r="DY187" s="113"/>
      <c r="DZ187" s="47"/>
      <c r="EA187" s="48"/>
      <c r="EB187" s="48"/>
      <c r="EC187" s="48"/>
      <c r="ED187" s="48"/>
      <c r="EE187" s="48"/>
      <c r="EF187" s="48"/>
      <c r="EG187" s="48"/>
      <c r="EH187" s="48"/>
      <c r="EI187" s="48"/>
      <c r="EJ187" s="47">
        <f t="shared" si="1356"/>
        <v>0</v>
      </c>
      <c r="EK187" s="62">
        <f t="shared" si="1357"/>
        <v>0</v>
      </c>
      <c r="EL187" s="51">
        <f t="shared" si="1358"/>
        <v>0</v>
      </c>
      <c r="EM187" s="56">
        <f t="shared" si="1359"/>
        <v>0</v>
      </c>
      <c r="EN187" s="55">
        <f t="shared" si="1360"/>
        <v>0</v>
      </c>
      <c r="EO187" s="56">
        <f t="shared" si="1361"/>
        <v>0</v>
      </c>
      <c r="EP187" s="55">
        <f t="shared" si="1362"/>
        <v>0</v>
      </c>
      <c r="EQ187" s="56">
        <f t="shared" si="1363"/>
        <v>0</v>
      </c>
      <c r="ER187" s="55">
        <f t="shared" si="1364"/>
        <v>0</v>
      </c>
      <c r="ES187" s="56">
        <f t="shared" si="1365"/>
        <v>0</v>
      </c>
      <c r="ET187" s="55">
        <f t="shared" si="1366"/>
        <v>0</v>
      </c>
      <c r="EU187" s="56">
        <f t="shared" si="1367"/>
        <v>0</v>
      </c>
      <c r="EV187" s="56">
        <f t="shared" si="1368"/>
        <v>0</v>
      </c>
      <c r="EW187" s="56">
        <f t="shared" si="1369"/>
        <v>0</v>
      </c>
      <c r="EX187" s="55">
        <f t="shared" si="1370"/>
        <v>0</v>
      </c>
      <c r="EY187" s="56">
        <f t="shared" si="1371"/>
        <v>0</v>
      </c>
      <c r="EZ187" s="55">
        <f t="shared" si="1372"/>
        <v>0</v>
      </c>
      <c r="FA187" s="56">
        <f t="shared" si="1373"/>
        <v>0</v>
      </c>
      <c r="FB187" s="55">
        <f t="shared" si="1374"/>
        <v>0</v>
      </c>
      <c r="FC187" s="63">
        <f t="shared" si="1375"/>
        <v>0</v>
      </c>
      <c r="FD187" s="55">
        <f t="shared" si="1376"/>
        <v>0</v>
      </c>
      <c r="FE187" s="56">
        <f t="shared" si="1377"/>
        <v>0</v>
      </c>
      <c r="FF187" s="55">
        <f t="shared" si="1378"/>
        <v>0</v>
      </c>
      <c r="FG187" s="56">
        <f t="shared" si="1379"/>
        <v>0</v>
      </c>
      <c r="FH187" s="55">
        <f t="shared" si="1380"/>
        <v>0</v>
      </c>
      <c r="FI187" s="56">
        <f t="shared" si="1381"/>
        <v>0</v>
      </c>
      <c r="FJ187" s="55">
        <f t="shared" si="1382"/>
        <v>0</v>
      </c>
      <c r="FK187" s="56">
        <f t="shared" si="1383"/>
        <v>0</v>
      </c>
      <c r="FL187" s="55">
        <f t="shared" si="1384"/>
        <v>0</v>
      </c>
      <c r="FM187" s="56">
        <f t="shared" si="1385"/>
        <v>0</v>
      </c>
      <c r="FN187" s="55">
        <f t="shared" si="1386"/>
        <v>0</v>
      </c>
      <c r="FO187" s="56">
        <f t="shared" si="1387"/>
        <v>0</v>
      </c>
      <c r="FP187" s="55">
        <f t="shared" si="1388"/>
        <v>0</v>
      </c>
      <c r="FQ187" s="56">
        <f t="shared" si="1389"/>
        <v>0</v>
      </c>
      <c r="FR187" s="55"/>
      <c r="FS187" s="56">
        <f t="shared" si="1390"/>
        <v>0</v>
      </c>
      <c r="FT187" s="55">
        <f t="shared" si="1391"/>
        <v>0</v>
      </c>
      <c r="FU187" s="56">
        <f t="shared" si="1392"/>
        <v>0</v>
      </c>
      <c r="FV187" s="55">
        <f t="shared" si="1393"/>
        <v>0</v>
      </c>
      <c r="FW187" s="56">
        <f t="shared" si="1394"/>
        <v>0</v>
      </c>
      <c r="FX187" s="55">
        <f t="shared" si="1395"/>
        <v>0</v>
      </c>
      <c r="FY187" s="56">
        <f t="shared" si="1396"/>
        <v>0</v>
      </c>
      <c r="FZ187" s="55">
        <f t="shared" si="1397"/>
        <v>0</v>
      </c>
      <c r="GA187" s="56">
        <f t="shared" si="1398"/>
        <v>0</v>
      </c>
      <c r="GB187" s="55">
        <f t="shared" si="1399"/>
        <v>0</v>
      </c>
      <c r="GC187" s="56">
        <f t="shared" si="1400"/>
        <v>0</v>
      </c>
      <c r="GD187" s="56">
        <f t="shared" si="1401"/>
        <v>0</v>
      </c>
      <c r="GE187" s="84">
        <f t="shared" si="1402"/>
        <v>0</v>
      </c>
      <c r="GF187" s="84">
        <f t="shared" si="1403"/>
        <v>0</v>
      </c>
      <c r="GG187" s="39"/>
      <c r="GH187" s="39"/>
      <c r="GI187" s="39"/>
      <c r="GJ187" s="39"/>
      <c r="GL187" s="8"/>
      <c r="GM187" s="8"/>
      <c r="GN187" s="1"/>
      <c r="GO187" s="9"/>
      <c r="GP187" s="23"/>
      <c r="GQ187" s="4"/>
      <c r="GR187" s="34"/>
    </row>
    <row r="188" spans="1:200" ht="24.95" hidden="1" customHeight="1" x14ac:dyDescent="0.3">
      <c r="A188" s="113"/>
      <c r="B188" s="47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98">
        <f t="shared" si="1424"/>
        <v>0</v>
      </c>
      <c r="N188" s="94"/>
      <c r="O188" s="58"/>
      <c r="P188" s="97"/>
      <c r="Q188" s="58"/>
      <c r="R188" s="97"/>
      <c r="S188" s="58"/>
      <c r="T188" s="97"/>
      <c r="U188" s="58"/>
      <c r="V188" s="97"/>
      <c r="W188" s="58"/>
      <c r="X188" s="58"/>
      <c r="Y188" s="58"/>
      <c r="Z188" s="97"/>
      <c r="AA188" s="58"/>
      <c r="AB188" s="97"/>
      <c r="AC188" s="58"/>
      <c r="AD188" s="97"/>
      <c r="AE188" s="99"/>
      <c r="AF188" s="97"/>
      <c r="AG188" s="58"/>
      <c r="AH188" s="97"/>
      <c r="AI188" s="58"/>
      <c r="AJ188" s="97"/>
      <c r="AK188" s="58"/>
      <c r="AL188" s="97"/>
      <c r="AM188" s="58"/>
      <c r="AN188" s="97"/>
      <c r="AO188" s="58"/>
      <c r="AP188" s="97"/>
      <c r="AQ188" s="58"/>
      <c r="AR188" s="97"/>
      <c r="AS188" s="58"/>
      <c r="AT188" s="97"/>
      <c r="AU188" s="58"/>
      <c r="AV188" s="97"/>
      <c r="AW188" s="58"/>
      <c r="AX188" s="97"/>
      <c r="AY188" s="58"/>
      <c r="AZ188" s="97"/>
      <c r="BA188" s="58"/>
      <c r="BB188" s="97"/>
      <c r="BC188" s="58"/>
      <c r="BD188" s="97"/>
      <c r="BE188" s="58"/>
      <c r="BF188" s="58"/>
      <c r="BG188" s="58">
        <f t="shared" si="1348"/>
        <v>0</v>
      </c>
      <c r="BH188" s="58">
        <f t="shared" si="1349"/>
        <v>0</v>
      </c>
      <c r="BI188" s="39"/>
      <c r="BJ188" s="39"/>
      <c r="BK188" s="39"/>
      <c r="BL188" s="39"/>
      <c r="BM188" s="113"/>
      <c r="BN188" s="47"/>
      <c r="BO188" s="48"/>
      <c r="BP188" s="48"/>
      <c r="BQ188" s="48"/>
      <c r="BR188" s="48"/>
      <c r="BS188" s="48"/>
      <c r="BT188" s="48"/>
      <c r="BU188" s="48"/>
      <c r="BV188" s="48"/>
      <c r="BW188" s="48"/>
      <c r="BX188" s="65"/>
      <c r="BY188" s="62">
        <f t="shared" si="1408"/>
        <v>0</v>
      </c>
      <c r="BZ188" s="51"/>
      <c r="CA188" s="56"/>
      <c r="CB188" s="55"/>
      <c r="CC188" s="56"/>
      <c r="CD188" s="55"/>
      <c r="CE188" s="56"/>
      <c r="CF188" s="55"/>
      <c r="CG188" s="56"/>
      <c r="CH188" s="55"/>
      <c r="CI188" s="56"/>
      <c r="CJ188" s="56"/>
      <c r="CK188" s="56"/>
      <c r="CL188" s="55"/>
      <c r="CM188" s="56"/>
      <c r="CN188" s="55"/>
      <c r="CO188" s="56"/>
      <c r="CP188" s="55"/>
      <c r="CQ188" s="63"/>
      <c r="CR188" s="55"/>
      <c r="CS188" s="56"/>
      <c r="CT188" s="55"/>
      <c r="CU188" s="56"/>
      <c r="CV188" s="55"/>
      <c r="CW188" s="56"/>
      <c r="CX188" s="55"/>
      <c r="CY188" s="56"/>
      <c r="CZ188" s="55"/>
      <c r="DA188" s="56"/>
      <c r="DB188" s="55"/>
      <c r="DC188" s="56"/>
      <c r="DD188" s="55"/>
      <c r="DE188" s="56"/>
      <c r="DF188" s="55"/>
      <c r="DG188" s="56"/>
      <c r="DH188" s="55"/>
      <c r="DI188" s="56"/>
      <c r="DJ188" s="55"/>
      <c r="DK188" s="56"/>
      <c r="DL188" s="55"/>
      <c r="DM188" s="56"/>
      <c r="DN188" s="55"/>
      <c r="DO188" s="56"/>
      <c r="DP188" s="55"/>
      <c r="DQ188" s="56"/>
      <c r="DR188" s="56"/>
      <c r="DS188" s="84">
        <f t="shared" si="1354"/>
        <v>0</v>
      </c>
      <c r="DT188" s="84">
        <f t="shared" si="1355"/>
        <v>0</v>
      </c>
      <c r="DU188" s="39"/>
      <c r="DV188" s="39"/>
      <c r="DW188" s="39"/>
      <c r="DX188" s="39"/>
      <c r="DY188" s="113"/>
      <c r="DZ188" s="47"/>
      <c r="EA188" s="48"/>
      <c r="EB188" s="48"/>
      <c r="EC188" s="48"/>
      <c r="ED188" s="48"/>
      <c r="EE188" s="48"/>
      <c r="EF188" s="48"/>
      <c r="EG188" s="48"/>
      <c r="EH188" s="48"/>
      <c r="EI188" s="48"/>
      <c r="EJ188" s="65">
        <f t="shared" si="1356"/>
        <v>0</v>
      </c>
      <c r="EK188" s="62">
        <f t="shared" si="1357"/>
        <v>0</v>
      </c>
      <c r="EL188" s="51">
        <f t="shared" si="1358"/>
        <v>0</v>
      </c>
      <c r="EM188" s="56">
        <f t="shared" si="1359"/>
        <v>0</v>
      </c>
      <c r="EN188" s="55">
        <f t="shared" si="1360"/>
        <v>0</v>
      </c>
      <c r="EO188" s="56">
        <f t="shared" si="1361"/>
        <v>0</v>
      </c>
      <c r="EP188" s="55">
        <f t="shared" si="1362"/>
        <v>0</v>
      </c>
      <c r="EQ188" s="56">
        <f t="shared" si="1363"/>
        <v>0</v>
      </c>
      <c r="ER188" s="55">
        <f t="shared" si="1364"/>
        <v>0</v>
      </c>
      <c r="ES188" s="56">
        <f t="shared" si="1365"/>
        <v>0</v>
      </c>
      <c r="ET188" s="55">
        <f t="shared" si="1366"/>
        <v>0</v>
      </c>
      <c r="EU188" s="56">
        <f t="shared" si="1367"/>
        <v>0</v>
      </c>
      <c r="EV188" s="56">
        <f t="shared" si="1368"/>
        <v>0</v>
      </c>
      <c r="EW188" s="56">
        <f t="shared" si="1369"/>
        <v>0</v>
      </c>
      <c r="EX188" s="55">
        <f t="shared" si="1370"/>
        <v>0</v>
      </c>
      <c r="EY188" s="56">
        <f t="shared" si="1371"/>
        <v>0</v>
      </c>
      <c r="EZ188" s="55">
        <f t="shared" si="1372"/>
        <v>0</v>
      </c>
      <c r="FA188" s="56">
        <f t="shared" si="1373"/>
        <v>0</v>
      </c>
      <c r="FB188" s="55">
        <f t="shared" si="1374"/>
        <v>0</v>
      </c>
      <c r="FC188" s="63">
        <f t="shared" si="1375"/>
        <v>0</v>
      </c>
      <c r="FD188" s="55">
        <f t="shared" si="1376"/>
        <v>0</v>
      </c>
      <c r="FE188" s="56">
        <f t="shared" si="1377"/>
        <v>0</v>
      </c>
      <c r="FF188" s="55">
        <f t="shared" si="1378"/>
        <v>0</v>
      </c>
      <c r="FG188" s="56">
        <f t="shared" si="1379"/>
        <v>0</v>
      </c>
      <c r="FH188" s="55">
        <f t="shared" si="1380"/>
        <v>0</v>
      </c>
      <c r="FI188" s="56">
        <f t="shared" si="1381"/>
        <v>0</v>
      </c>
      <c r="FJ188" s="55">
        <f t="shared" si="1382"/>
        <v>0</v>
      </c>
      <c r="FK188" s="56">
        <f t="shared" si="1383"/>
        <v>0</v>
      </c>
      <c r="FL188" s="55">
        <f t="shared" si="1384"/>
        <v>0</v>
      </c>
      <c r="FM188" s="56">
        <f t="shared" si="1385"/>
        <v>0</v>
      </c>
      <c r="FN188" s="55">
        <f t="shared" si="1386"/>
        <v>0</v>
      </c>
      <c r="FO188" s="56">
        <f t="shared" si="1387"/>
        <v>0</v>
      </c>
      <c r="FP188" s="55">
        <f t="shared" si="1388"/>
        <v>0</v>
      </c>
      <c r="FQ188" s="56">
        <f t="shared" si="1389"/>
        <v>0</v>
      </c>
      <c r="FR188" s="55"/>
      <c r="FS188" s="56">
        <f t="shared" si="1390"/>
        <v>0</v>
      </c>
      <c r="FT188" s="55">
        <f t="shared" si="1391"/>
        <v>0</v>
      </c>
      <c r="FU188" s="56">
        <f t="shared" si="1392"/>
        <v>0</v>
      </c>
      <c r="FV188" s="55">
        <f t="shared" si="1393"/>
        <v>0</v>
      </c>
      <c r="FW188" s="56">
        <f t="shared" si="1394"/>
        <v>0</v>
      </c>
      <c r="FX188" s="55">
        <f t="shared" si="1395"/>
        <v>0</v>
      </c>
      <c r="FY188" s="56">
        <f t="shared" si="1396"/>
        <v>0</v>
      </c>
      <c r="FZ188" s="55">
        <f t="shared" si="1397"/>
        <v>0</v>
      </c>
      <c r="GA188" s="56">
        <f t="shared" si="1398"/>
        <v>0</v>
      </c>
      <c r="GB188" s="55">
        <f t="shared" si="1399"/>
        <v>0</v>
      </c>
      <c r="GC188" s="56">
        <f t="shared" si="1400"/>
        <v>0</v>
      </c>
      <c r="GD188" s="56">
        <f t="shared" si="1401"/>
        <v>0</v>
      </c>
      <c r="GE188" s="84">
        <f t="shared" si="1402"/>
        <v>0</v>
      </c>
      <c r="GF188" s="84">
        <f t="shared" si="1403"/>
        <v>0</v>
      </c>
      <c r="GG188" s="39"/>
      <c r="GH188" s="39"/>
      <c r="GI188" s="39"/>
      <c r="GJ188" s="39"/>
      <c r="GL188" s="8"/>
      <c r="GM188" s="8"/>
      <c r="GN188" s="1"/>
      <c r="GO188" s="9"/>
      <c r="GP188" s="23"/>
      <c r="GQ188" s="4"/>
      <c r="GR188" s="34"/>
    </row>
    <row r="189" spans="1:200" ht="24.95" hidden="1" customHeight="1" x14ac:dyDescent="0.3">
      <c r="A189" s="113"/>
      <c r="B189" s="47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98">
        <f t="shared" si="1424"/>
        <v>0</v>
      </c>
      <c r="N189" s="94"/>
      <c r="O189" s="58"/>
      <c r="P189" s="97"/>
      <c r="Q189" s="58"/>
      <c r="R189" s="97"/>
      <c r="S189" s="58"/>
      <c r="T189" s="97"/>
      <c r="U189" s="58"/>
      <c r="V189" s="97"/>
      <c r="W189" s="58"/>
      <c r="X189" s="58"/>
      <c r="Y189" s="58"/>
      <c r="Z189" s="97"/>
      <c r="AA189" s="58"/>
      <c r="AB189" s="97"/>
      <c r="AC189" s="58"/>
      <c r="AD189" s="97"/>
      <c r="AE189" s="99"/>
      <c r="AF189" s="97"/>
      <c r="AG189" s="58"/>
      <c r="AH189" s="97"/>
      <c r="AI189" s="58"/>
      <c r="AJ189" s="97"/>
      <c r="AK189" s="58"/>
      <c r="AL189" s="97"/>
      <c r="AM189" s="58"/>
      <c r="AN189" s="97"/>
      <c r="AO189" s="58"/>
      <c r="AP189" s="97"/>
      <c r="AQ189" s="58"/>
      <c r="AR189" s="97"/>
      <c r="AS189" s="58"/>
      <c r="AT189" s="97"/>
      <c r="AU189" s="58"/>
      <c r="AV189" s="97"/>
      <c r="AW189" s="58"/>
      <c r="AX189" s="97"/>
      <c r="AY189" s="58"/>
      <c r="AZ189" s="97"/>
      <c r="BA189" s="58"/>
      <c r="BB189" s="97"/>
      <c r="BC189" s="58"/>
      <c r="BD189" s="97"/>
      <c r="BE189" s="58"/>
      <c r="BF189" s="58"/>
      <c r="BG189" s="58">
        <f t="shared" si="1348"/>
        <v>0</v>
      </c>
      <c r="BH189" s="58">
        <f t="shared" si="1349"/>
        <v>0</v>
      </c>
      <c r="BI189" s="39"/>
      <c r="BJ189" s="39"/>
      <c r="BK189" s="39"/>
      <c r="BL189" s="39"/>
      <c r="BM189" s="113"/>
      <c r="BN189" s="47"/>
      <c r="BO189" s="48"/>
      <c r="BP189" s="48"/>
      <c r="BQ189" s="48"/>
      <c r="BR189" s="48"/>
      <c r="BS189" s="48"/>
      <c r="BT189" s="48"/>
      <c r="BU189" s="48"/>
      <c r="BV189" s="48"/>
      <c r="BW189" s="48"/>
      <c r="BX189" s="47"/>
      <c r="BY189" s="62">
        <f t="shared" si="1408"/>
        <v>0</v>
      </c>
      <c r="BZ189" s="51"/>
      <c r="CA189" s="56"/>
      <c r="CB189" s="55"/>
      <c r="CC189" s="56"/>
      <c r="CD189" s="55"/>
      <c r="CE189" s="56"/>
      <c r="CF189" s="55"/>
      <c r="CG189" s="56"/>
      <c r="CH189" s="55"/>
      <c r="CI189" s="56"/>
      <c r="CJ189" s="56"/>
      <c r="CK189" s="56"/>
      <c r="CL189" s="55"/>
      <c r="CM189" s="56"/>
      <c r="CN189" s="55"/>
      <c r="CO189" s="56"/>
      <c r="CP189" s="55"/>
      <c r="CQ189" s="63"/>
      <c r="CR189" s="55"/>
      <c r="CS189" s="56"/>
      <c r="CT189" s="55"/>
      <c r="CU189" s="56"/>
      <c r="CV189" s="55"/>
      <c r="CW189" s="56"/>
      <c r="CX189" s="55"/>
      <c r="CY189" s="56"/>
      <c r="CZ189" s="55"/>
      <c r="DA189" s="56"/>
      <c r="DB189" s="55"/>
      <c r="DC189" s="56"/>
      <c r="DD189" s="55"/>
      <c r="DE189" s="56"/>
      <c r="DF189" s="55"/>
      <c r="DG189" s="56"/>
      <c r="DH189" s="55"/>
      <c r="DI189" s="56"/>
      <c r="DJ189" s="55"/>
      <c r="DK189" s="56"/>
      <c r="DL189" s="55"/>
      <c r="DM189" s="56"/>
      <c r="DN189" s="55"/>
      <c r="DO189" s="56"/>
      <c r="DP189" s="55"/>
      <c r="DQ189" s="56"/>
      <c r="DR189" s="56"/>
      <c r="DS189" s="84">
        <f t="shared" si="1354"/>
        <v>0</v>
      </c>
      <c r="DT189" s="84">
        <f t="shared" si="1355"/>
        <v>0</v>
      </c>
      <c r="DU189" s="39"/>
      <c r="DV189" s="39"/>
      <c r="DW189" s="39"/>
      <c r="DX189" s="39"/>
      <c r="DY189" s="113"/>
      <c r="DZ189" s="47"/>
      <c r="EA189" s="48"/>
      <c r="EB189" s="48"/>
      <c r="EC189" s="48"/>
      <c r="ED189" s="48"/>
      <c r="EE189" s="48"/>
      <c r="EF189" s="48"/>
      <c r="EG189" s="48"/>
      <c r="EH189" s="48"/>
      <c r="EI189" s="48"/>
      <c r="EJ189" s="47">
        <f t="shared" si="1356"/>
        <v>0</v>
      </c>
      <c r="EK189" s="62">
        <f t="shared" si="1357"/>
        <v>0</v>
      </c>
      <c r="EL189" s="51">
        <f t="shared" si="1358"/>
        <v>0</v>
      </c>
      <c r="EM189" s="56">
        <f t="shared" si="1359"/>
        <v>0</v>
      </c>
      <c r="EN189" s="55">
        <f t="shared" si="1360"/>
        <v>0</v>
      </c>
      <c r="EO189" s="56">
        <f t="shared" si="1361"/>
        <v>0</v>
      </c>
      <c r="EP189" s="55">
        <f t="shared" si="1362"/>
        <v>0</v>
      </c>
      <c r="EQ189" s="56">
        <f t="shared" si="1363"/>
        <v>0</v>
      </c>
      <c r="ER189" s="55">
        <f t="shared" si="1364"/>
        <v>0</v>
      </c>
      <c r="ES189" s="56">
        <f t="shared" si="1365"/>
        <v>0</v>
      </c>
      <c r="ET189" s="55">
        <f t="shared" si="1366"/>
        <v>0</v>
      </c>
      <c r="EU189" s="56">
        <f t="shared" si="1367"/>
        <v>0</v>
      </c>
      <c r="EV189" s="56">
        <f t="shared" si="1368"/>
        <v>0</v>
      </c>
      <c r="EW189" s="56">
        <f t="shared" si="1369"/>
        <v>0</v>
      </c>
      <c r="EX189" s="55">
        <f t="shared" si="1370"/>
        <v>0</v>
      </c>
      <c r="EY189" s="56">
        <f t="shared" si="1371"/>
        <v>0</v>
      </c>
      <c r="EZ189" s="55">
        <f t="shared" si="1372"/>
        <v>0</v>
      </c>
      <c r="FA189" s="56">
        <f t="shared" si="1373"/>
        <v>0</v>
      </c>
      <c r="FB189" s="55">
        <f t="shared" si="1374"/>
        <v>0</v>
      </c>
      <c r="FC189" s="63">
        <f t="shared" si="1375"/>
        <v>0</v>
      </c>
      <c r="FD189" s="55">
        <f t="shared" si="1376"/>
        <v>0</v>
      </c>
      <c r="FE189" s="56">
        <f t="shared" si="1377"/>
        <v>0</v>
      </c>
      <c r="FF189" s="55">
        <f t="shared" si="1378"/>
        <v>0</v>
      </c>
      <c r="FG189" s="56">
        <f t="shared" si="1379"/>
        <v>0</v>
      </c>
      <c r="FH189" s="55">
        <f t="shared" si="1380"/>
        <v>0</v>
      </c>
      <c r="FI189" s="56">
        <f t="shared" si="1381"/>
        <v>0</v>
      </c>
      <c r="FJ189" s="55">
        <f t="shared" si="1382"/>
        <v>0</v>
      </c>
      <c r="FK189" s="56">
        <f t="shared" si="1383"/>
        <v>0</v>
      </c>
      <c r="FL189" s="55">
        <f t="shared" si="1384"/>
        <v>0</v>
      </c>
      <c r="FM189" s="56">
        <f t="shared" si="1385"/>
        <v>0</v>
      </c>
      <c r="FN189" s="55">
        <f t="shared" si="1386"/>
        <v>0</v>
      </c>
      <c r="FO189" s="56">
        <f t="shared" si="1387"/>
        <v>0</v>
      </c>
      <c r="FP189" s="55">
        <f t="shared" si="1388"/>
        <v>0</v>
      </c>
      <c r="FQ189" s="56">
        <f t="shared" si="1389"/>
        <v>0</v>
      </c>
      <c r="FR189" s="55"/>
      <c r="FS189" s="56">
        <f t="shared" si="1390"/>
        <v>0</v>
      </c>
      <c r="FT189" s="55">
        <f t="shared" si="1391"/>
        <v>0</v>
      </c>
      <c r="FU189" s="56">
        <f t="shared" si="1392"/>
        <v>0</v>
      </c>
      <c r="FV189" s="55">
        <f t="shared" si="1393"/>
        <v>0</v>
      </c>
      <c r="FW189" s="56">
        <f t="shared" si="1394"/>
        <v>0</v>
      </c>
      <c r="FX189" s="55">
        <f t="shared" si="1395"/>
        <v>0</v>
      </c>
      <c r="FY189" s="56">
        <f t="shared" si="1396"/>
        <v>0</v>
      </c>
      <c r="FZ189" s="55">
        <f t="shared" si="1397"/>
        <v>0</v>
      </c>
      <c r="GA189" s="56">
        <f t="shared" si="1398"/>
        <v>0</v>
      </c>
      <c r="GB189" s="55">
        <f t="shared" si="1399"/>
        <v>0</v>
      </c>
      <c r="GC189" s="56">
        <f t="shared" si="1400"/>
        <v>0</v>
      </c>
      <c r="GD189" s="56">
        <f t="shared" si="1401"/>
        <v>0</v>
      </c>
      <c r="GE189" s="84">
        <f t="shared" si="1402"/>
        <v>0</v>
      </c>
      <c r="GF189" s="84">
        <f t="shared" si="1403"/>
        <v>0</v>
      </c>
      <c r="GG189" s="39"/>
      <c r="GH189" s="39"/>
      <c r="GI189" s="39"/>
      <c r="GJ189" s="39"/>
      <c r="GL189" s="8"/>
      <c r="GM189" s="8"/>
      <c r="GN189" s="1"/>
      <c r="GO189" s="9"/>
      <c r="GP189" s="23"/>
      <c r="GQ189" s="4"/>
      <c r="GR189" s="34"/>
    </row>
    <row r="190" spans="1:200" ht="24.95" hidden="1" customHeight="1" x14ac:dyDescent="0.3">
      <c r="A190" s="113"/>
      <c r="B190" s="47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98">
        <f t="shared" si="1424"/>
        <v>0</v>
      </c>
      <c r="N190" s="94"/>
      <c r="O190" s="58"/>
      <c r="P190" s="97"/>
      <c r="Q190" s="58"/>
      <c r="R190" s="97"/>
      <c r="S190" s="58"/>
      <c r="T190" s="97"/>
      <c r="U190" s="58"/>
      <c r="V190" s="97"/>
      <c r="W190" s="58"/>
      <c r="X190" s="58"/>
      <c r="Y190" s="58"/>
      <c r="Z190" s="97"/>
      <c r="AA190" s="58"/>
      <c r="AB190" s="97"/>
      <c r="AC190" s="58"/>
      <c r="AD190" s="97"/>
      <c r="AE190" s="99"/>
      <c r="AF190" s="97"/>
      <c r="AG190" s="58"/>
      <c r="AH190" s="97"/>
      <c r="AI190" s="58"/>
      <c r="AJ190" s="97"/>
      <c r="AK190" s="58"/>
      <c r="AL190" s="97"/>
      <c r="AM190" s="58"/>
      <c r="AN190" s="97"/>
      <c r="AO190" s="58"/>
      <c r="AP190" s="97"/>
      <c r="AQ190" s="58"/>
      <c r="AR190" s="97"/>
      <c r="AS190" s="58"/>
      <c r="AT190" s="97"/>
      <c r="AU190" s="58"/>
      <c r="AV190" s="97"/>
      <c r="AW190" s="58"/>
      <c r="AX190" s="97"/>
      <c r="AY190" s="58"/>
      <c r="AZ190" s="97"/>
      <c r="BA190" s="58"/>
      <c r="BB190" s="97"/>
      <c r="BC190" s="58"/>
      <c r="BD190" s="97"/>
      <c r="BE190" s="58"/>
      <c r="BF190" s="58"/>
      <c r="BG190" s="58">
        <f t="shared" si="1348"/>
        <v>0</v>
      </c>
      <c r="BH190" s="58">
        <f t="shared" si="1349"/>
        <v>0</v>
      </c>
      <c r="BI190" s="39"/>
      <c r="BJ190" s="39"/>
      <c r="BK190" s="39"/>
      <c r="BL190" s="39"/>
      <c r="BM190" s="113"/>
      <c r="BN190" s="47"/>
      <c r="BO190" s="48"/>
      <c r="BP190" s="48"/>
      <c r="BQ190" s="48"/>
      <c r="BR190" s="48"/>
      <c r="BS190" s="48"/>
      <c r="BT190" s="48"/>
      <c r="BU190" s="48"/>
      <c r="BV190" s="48"/>
      <c r="BW190" s="48"/>
      <c r="BX190" s="47"/>
      <c r="BY190" s="62">
        <f t="shared" si="1408"/>
        <v>0</v>
      </c>
      <c r="BZ190" s="51"/>
      <c r="CA190" s="56"/>
      <c r="CB190" s="55"/>
      <c r="CC190" s="56"/>
      <c r="CD190" s="55"/>
      <c r="CE190" s="56"/>
      <c r="CF190" s="55"/>
      <c r="CG190" s="56"/>
      <c r="CH190" s="55"/>
      <c r="CI190" s="56"/>
      <c r="CJ190" s="56"/>
      <c r="CK190" s="56"/>
      <c r="CL190" s="55"/>
      <c r="CM190" s="56"/>
      <c r="CN190" s="55"/>
      <c r="CO190" s="56"/>
      <c r="CP190" s="55"/>
      <c r="CQ190" s="63"/>
      <c r="CR190" s="55"/>
      <c r="CS190" s="56"/>
      <c r="CT190" s="55"/>
      <c r="CU190" s="56"/>
      <c r="CV190" s="55"/>
      <c r="CW190" s="56"/>
      <c r="CX190" s="55"/>
      <c r="CY190" s="56"/>
      <c r="CZ190" s="55"/>
      <c r="DA190" s="56"/>
      <c r="DB190" s="55"/>
      <c r="DC190" s="56"/>
      <c r="DD190" s="55"/>
      <c r="DE190" s="56"/>
      <c r="DF190" s="55"/>
      <c r="DG190" s="56"/>
      <c r="DH190" s="55"/>
      <c r="DI190" s="56"/>
      <c r="DJ190" s="55"/>
      <c r="DK190" s="56"/>
      <c r="DL190" s="55"/>
      <c r="DM190" s="56"/>
      <c r="DN190" s="55"/>
      <c r="DO190" s="56"/>
      <c r="DP190" s="55"/>
      <c r="DQ190" s="56"/>
      <c r="DR190" s="56"/>
      <c r="DS190" s="84">
        <f t="shared" si="1354"/>
        <v>0</v>
      </c>
      <c r="DT190" s="84">
        <f t="shared" si="1355"/>
        <v>0</v>
      </c>
      <c r="DU190" s="39"/>
      <c r="DV190" s="39"/>
      <c r="DW190" s="39"/>
      <c r="DX190" s="39"/>
      <c r="DY190" s="113"/>
      <c r="DZ190" s="47"/>
      <c r="EA190" s="48"/>
      <c r="EB190" s="48"/>
      <c r="EC190" s="48"/>
      <c r="ED190" s="48"/>
      <c r="EE190" s="48"/>
      <c r="EF190" s="48"/>
      <c r="EG190" s="48"/>
      <c r="EH190" s="48"/>
      <c r="EI190" s="48"/>
      <c r="EJ190" s="47">
        <f t="shared" si="1356"/>
        <v>0</v>
      </c>
      <c r="EK190" s="62">
        <f t="shared" si="1357"/>
        <v>0</v>
      </c>
      <c r="EL190" s="51">
        <f t="shared" si="1358"/>
        <v>0</v>
      </c>
      <c r="EM190" s="56">
        <f t="shared" si="1359"/>
        <v>0</v>
      </c>
      <c r="EN190" s="55">
        <f t="shared" si="1360"/>
        <v>0</v>
      </c>
      <c r="EO190" s="56">
        <f t="shared" si="1361"/>
        <v>0</v>
      </c>
      <c r="EP190" s="55">
        <f t="shared" si="1362"/>
        <v>0</v>
      </c>
      <c r="EQ190" s="56">
        <f t="shared" si="1363"/>
        <v>0</v>
      </c>
      <c r="ER190" s="55">
        <f t="shared" si="1364"/>
        <v>0</v>
      </c>
      <c r="ES190" s="56">
        <f t="shared" si="1365"/>
        <v>0</v>
      </c>
      <c r="ET190" s="55">
        <f t="shared" si="1366"/>
        <v>0</v>
      </c>
      <c r="EU190" s="56">
        <f t="shared" si="1367"/>
        <v>0</v>
      </c>
      <c r="EV190" s="56">
        <f t="shared" si="1368"/>
        <v>0</v>
      </c>
      <c r="EW190" s="56">
        <f t="shared" si="1369"/>
        <v>0</v>
      </c>
      <c r="EX190" s="55">
        <f t="shared" si="1370"/>
        <v>0</v>
      </c>
      <c r="EY190" s="56">
        <f t="shared" si="1371"/>
        <v>0</v>
      </c>
      <c r="EZ190" s="55">
        <f t="shared" si="1372"/>
        <v>0</v>
      </c>
      <c r="FA190" s="56">
        <f t="shared" si="1373"/>
        <v>0</v>
      </c>
      <c r="FB190" s="55">
        <f t="shared" si="1374"/>
        <v>0</v>
      </c>
      <c r="FC190" s="63">
        <f t="shared" si="1375"/>
        <v>0</v>
      </c>
      <c r="FD190" s="55">
        <f t="shared" si="1376"/>
        <v>0</v>
      </c>
      <c r="FE190" s="56">
        <f t="shared" si="1377"/>
        <v>0</v>
      </c>
      <c r="FF190" s="55">
        <f t="shared" si="1378"/>
        <v>0</v>
      </c>
      <c r="FG190" s="56">
        <f t="shared" si="1379"/>
        <v>0</v>
      </c>
      <c r="FH190" s="55">
        <f t="shared" si="1380"/>
        <v>0</v>
      </c>
      <c r="FI190" s="56">
        <f t="shared" si="1381"/>
        <v>0</v>
      </c>
      <c r="FJ190" s="55">
        <f t="shared" si="1382"/>
        <v>0</v>
      </c>
      <c r="FK190" s="56">
        <f t="shared" si="1383"/>
        <v>0</v>
      </c>
      <c r="FL190" s="55">
        <f t="shared" si="1384"/>
        <v>0</v>
      </c>
      <c r="FM190" s="56">
        <f t="shared" si="1385"/>
        <v>0</v>
      </c>
      <c r="FN190" s="55">
        <f t="shared" si="1386"/>
        <v>0</v>
      </c>
      <c r="FO190" s="56">
        <f t="shared" si="1387"/>
        <v>0</v>
      </c>
      <c r="FP190" s="55">
        <f t="shared" si="1388"/>
        <v>0</v>
      </c>
      <c r="FQ190" s="56">
        <f t="shared" si="1389"/>
        <v>0</v>
      </c>
      <c r="FR190" s="55"/>
      <c r="FS190" s="56">
        <f t="shared" si="1390"/>
        <v>0</v>
      </c>
      <c r="FT190" s="55">
        <f t="shared" si="1391"/>
        <v>0</v>
      </c>
      <c r="FU190" s="56">
        <f t="shared" si="1392"/>
        <v>0</v>
      </c>
      <c r="FV190" s="55">
        <f t="shared" si="1393"/>
        <v>0</v>
      </c>
      <c r="FW190" s="56">
        <f t="shared" si="1394"/>
        <v>0</v>
      </c>
      <c r="FX190" s="55">
        <f t="shared" si="1395"/>
        <v>0</v>
      </c>
      <c r="FY190" s="56">
        <f t="shared" si="1396"/>
        <v>0</v>
      </c>
      <c r="FZ190" s="55">
        <f t="shared" si="1397"/>
        <v>0</v>
      </c>
      <c r="GA190" s="56">
        <f t="shared" si="1398"/>
        <v>0</v>
      </c>
      <c r="GB190" s="55">
        <f t="shared" si="1399"/>
        <v>0</v>
      </c>
      <c r="GC190" s="56">
        <f t="shared" si="1400"/>
        <v>0</v>
      </c>
      <c r="GD190" s="56">
        <f t="shared" si="1401"/>
        <v>0</v>
      </c>
      <c r="GE190" s="84">
        <f t="shared" si="1402"/>
        <v>0</v>
      </c>
      <c r="GF190" s="84">
        <f t="shared" si="1403"/>
        <v>0</v>
      </c>
      <c r="GG190" s="39"/>
      <c r="GH190" s="39"/>
      <c r="GI190" s="39"/>
      <c r="GJ190" s="39"/>
      <c r="GL190" s="8"/>
      <c r="GM190" s="8"/>
      <c r="GN190" s="1"/>
      <c r="GO190" s="9"/>
      <c r="GP190" s="23"/>
      <c r="GQ190" s="4"/>
      <c r="GR190" s="34"/>
    </row>
    <row r="191" spans="1:200" ht="24.95" customHeight="1" x14ac:dyDescent="0.3">
      <c r="A191" s="113">
        <v>14</v>
      </c>
      <c r="B191" s="66" t="s">
        <v>71</v>
      </c>
      <c r="C191" s="66" t="s">
        <v>66</v>
      </c>
      <c r="D191" s="113">
        <v>1</v>
      </c>
      <c r="E191" s="113"/>
      <c r="F191" s="113"/>
      <c r="G191" s="113"/>
      <c r="H191" s="113"/>
      <c r="I191" s="113"/>
      <c r="J191" s="113"/>
      <c r="K191" s="113"/>
      <c r="L191" s="113"/>
      <c r="M191" s="113">
        <f t="shared" ref="M191:M226" si="1425">SUM(N191+P191+T191+V191+AR191*2)</f>
        <v>44</v>
      </c>
      <c r="N191" s="113"/>
      <c r="O191" s="92">
        <f>SUM(O192:O202)</f>
        <v>60</v>
      </c>
      <c r="P191" s="92">
        <f t="shared" ref="P191" si="1426">SUM(P192:P205)</f>
        <v>42</v>
      </c>
      <c r="Q191" s="92">
        <f t="shared" ref="Q191:BH191" si="1427">SUM(Q192:Q202)</f>
        <v>0</v>
      </c>
      <c r="R191" s="92">
        <f t="shared" si="1427"/>
        <v>60</v>
      </c>
      <c r="S191" s="92">
        <f t="shared" si="1427"/>
        <v>120</v>
      </c>
      <c r="T191" s="92">
        <f t="shared" si="1427"/>
        <v>0</v>
      </c>
      <c r="U191" s="92">
        <f t="shared" si="1427"/>
        <v>0</v>
      </c>
      <c r="V191" s="92">
        <f t="shared" si="1427"/>
        <v>0</v>
      </c>
      <c r="W191" s="92">
        <f t="shared" si="1427"/>
        <v>0</v>
      </c>
      <c r="X191" s="92">
        <f t="shared" si="1427"/>
        <v>10</v>
      </c>
      <c r="Y191" s="92">
        <f t="shared" si="1427"/>
        <v>15</v>
      </c>
      <c r="Z191" s="92">
        <f t="shared" si="1427"/>
        <v>0</v>
      </c>
      <c r="AA191" s="92">
        <f t="shared" si="1427"/>
        <v>0</v>
      </c>
      <c r="AB191" s="92">
        <f t="shared" si="1427"/>
        <v>0</v>
      </c>
      <c r="AC191" s="92">
        <f t="shared" si="1427"/>
        <v>0</v>
      </c>
      <c r="AD191" s="92">
        <f t="shared" si="1427"/>
        <v>0</v>
      </c>
      <c r="AE191" s="92">
        <f t="shared" si="1427"/>
        <v>0</v>
      </c>
      <c r="AF191" s="92">
        <f t="shared" si="1427"/>
        <v>0</v>
      </c>
      <c r="AG191" s="92">
        <f t="shared" si="1427"/>
        <v>0</v>
      </c>
      <c r="AH191" s="92">
        <f t="shared" si="1427"/>
        <v>0</v>
      </c>
      <c r="AI191" s="92">
        <f t="shared" si="1427"/>
        <v>0</v>
      </c>
      <c r="AJ191" s="92">
        <f t="shared" si="1427"/>
        <v>0</v>
      </c>
      <c r="AK191" s="92">
        <f t="shared" si="1427"/>
        <v>0</v>
      </c>
      <c r="AL191" s="92">
        <f t="shared" si="1427"/>
        <v>3</v>
      </c>
      <c r="AM191" s="92">
        <f t="shared" si="1427"/>
        <v>120</v>
      </c>
      <c r="AN191" s="92">
        <f t="shared" si="1427"/>
        <v>0</v>
      </c>
      <c r="AO191" s="92">
        <f t="shared" si="1427"/>
        <v>0</v>
      </c>
      <c r="AP191" s="92">
        <f t="shared" si="1427"/>
        <v>0</v>
      </c>
      <c r="AQ191" s="92">
        <f t="shared" si="1427"/>
        <v>0</v>
      </c>
      <c r="AR191" s="92">
        <f t="shared" si="1427"/>
        <v>1</v>
      </c>
      <c r="AS191" s="92">
        <f t="shared" si="1427"/>
        <v>6</v>
      </c>
      <c r="AT191" s="92">
        <f t="shared" si="1427"/>
        <v>0</v>
      </c>
      <c r="AU191" s="92">
        <f t="shared" si="1427"/>
        <v>0</v>
      </c>
      <c r="AV191" s="92">
        <f t="shared" si="1427"/>
        <v>0</v>
      </c>
      <c r="AW191" s="92">
        <f t="shared" si="1427"/>
        <v>0</v>
      </c>
      <c r="AX191" s="92">
        <f t="shared" si="1427"/>
        <v>2</v>
      </c>
      <c r="AY191" s="92">
        <f t="shared" si="1427"/>
        <v>40</v>
      </c>
      <c r="AZ191" s="92">
        <f t="shared" si="1427"/>
        <v>0</v>
      </c>
      <c r="BA191" s="92">
        <f t="shared" si="1427"/>
        <v>0</v>
      </c>
      <c r="BB191" s="92">
        <f t="shared" si="1427"/>
        <v>0</v>
      </c>
      <c r="BC191" s="92">
        <f t="shared" si="1427"/>
        <v>0</v>
      </c>
      <c r="BD191" s="92">
        <f t="shared" si="1427"/>
        <v>0</v>
      </c>
      <c r="BE191" s="92">
        <f t="shared" si="1427"/>
        <v>0</v>
      </c>
      <c r="BF191" s="92">
        <f t="shared" si="1427"/>
        <v>0</v>
      </c>
      <c r="BG191" s="92">
        <f t="shared" si="1427"/>
        <v>371</v>
      </c>
      <c r="BH191" s="92">
        <f t="shared" si="1427"/>
        <v>236</v>
      </c>
      <c r="BI191" s="39"/>
      <c r="BJ191" s="39"/>
      <c r="BK191" s="39"/>
      <c r="BL191" s="39"/>
      <c r="BM191" s="113">
        <v>14</v>
      </c>
      <c r="BN191" s="66" t="s">
        <v>71</v>
      </c>
      <c r="BO191" s="66" t="s">
        <v>66</v>
      </c>
      <c r="BP191" s="113">
        <v>1</v>
      </c>
      <c r="BQ191" s="39"/>
      <c r="BR191" s="39"/>
      <c r="BS191" s="39"/>
      <c r="BT191" s="39"/>
      <c r="BU191" s="39"/>
      <c r="BV191" s="39"/>
      <c r="BW191" s="39"/>
      <c r="BX191" s="45">
        <f>SUM(BX192:BX193)</f>
        <v>56</v>
      </c>
      <c r="BY191" s="45">
        <f>SUM(BY192:BY193)</f>
        <v>56</v>
      </c>
      <c r="BZ191" s="39">
        <f t="shared" ref="BZ191:CB191" si="1428">SUM(BZ192:BZ205)</f>
        <v>252</v>
      </c>
      <c r="CA191" s="46">
        <f>SUM(CA192:CA202)</f>
        <v>50</v>
      </c>
      <c r="CB191" s="46">
        <f t="shared" si="1428"/>
        <v>126</v>
      </c>
      <c r="CC191" s="46">
        <f t="shared" ref="CC191:DT191" si="1429">SUM(CC192:CC202)</f>
        <v>16</v>
      </c>
      <c r="CD191" s="46">
        <f t="shared" si="1429"/>
        <v>28</v>
      </c>
      <c r="CE191" s="46">
        <f t="shared" si="1429"/>
        <v>112</v>
      </c>
      <c r="CF191" s="46">
        <f t="shared" si="1429"/>
        <v>0</v>
      </c>
      <c r="CG191" s="46">
        <f t="shared" si="1429"/>
        <v>0</v>
      </c>
      <c r="CH191" s="46">
        <f t="shared" si="1429"/>
        <v>0</v>
      </c>
      <c r="CI191" s="46">
        <f t="shared" si="1429"/>
        <v>0</v>
      </c>
      <c r="CJ191" s="46">
        <f t="shared" si="1429"/>
        <v>0</v>
      </c>
      <c r="CK191" s="46">
        <f t="shared" si="1429"/>
        <v>17.8</v>
      </c>
      <c r="CL191" s="46">
        <f t="shared" si="1429"/>
        <v>0</v>
      </c>
      <c r="CM191" s="46">
        <f t="shared" si="1429"/>
        <v>0</v>
      </c>
      <c r="CN191" s="46">
        <f t="shared" si="1429"/>
        <v>0</v>
      </c>
      <c r="CO191" s="46">
        <f t="shared" si="1429"/>
        <v>0</v>
      </c>
      <c r="CP191" s="46">
        <f t="shared" si="1429"/>
        <v>0</v>
      </c>
      <c r="CQ191" s="46">
        <f t="shared" si="1429"/>
        <v>0</v>
      </c>
      <c r="CR191" s="46">
        <f t="shared" si="1429"/>
        <v>0</v>
      </c>
      <c r="CS191" s="46">
        <f t="shared" si="1429"/>
        <v>0</v>
      </c>
      <c r="CT191" s="46">
        <f t="shared" si="1429"/>
        <v>0</v>
      </c>
      <c r="CU191" s="46">
        <f t="shared" si="1429"/>
        <v>0</v>
      </c>
      <c r="CV191" s="46">
        <f t="shared" si="1429"/>
        <v>0</v>
      </c>
      <c r="CW191" s="46">
        <f t="shared" si="1429"/>
        <v>0</v>
      </c>
      <c r="CX191" s="46">
        <f t="shared" si="1429"/>
        <v>1</v>
      </c>
      <c r="CY191" s="46">
        <f t="shared" si="1429"/>
        <v>182</v>
      </c>
      <c r="CZ191" s="46">
        <f t="shared" si="1429"/>
        <v>0</v>
      </c>
      <c r="DA191" s="46">
        <f t="shared" si="1429"/>
        <v>0</v>
      </c>
      <c r="DB191" s="46">
        <f t="shared" si="1429"/>
        <v>0</v>
      </c>
      <c r="DC191" s="46">
        <f t="shared" si="1429"/>
        <v>0</v>
      </c>
      <c r="DD191" s="46">
        <f t="shared" si="1429"/>
        <v>2</v>
      </c>
      <c r="DE191" s="46">
        <f t="shared" si="1429"/>
        <v>36</v>
      </c>
      <c r="DF191" s="46">
        <f t="shared" si="1429"/>
        <v>0</v>
      </c>
      <c r="DG191" s="46">
        <f t="shared" si="1429"/>
        <v>0</v>
      </c>
      <c r="DH191" s="46">
        <f t="shared" si="1429"/>
        <v>0</v>
      </c>
      <c r="DI191" s="46">
        <f t="shared" si="1429"/>
        <v>0</v>
      </c>
      <c r="DJ191" s="46">
        <f t="shared" si="1429"/>
        <v>0</v>
      </c>
      <c r="DK191" s="46">
        <f t="shared" si="1429"/>
        <v>0</v>
      </c>
      <c r="DL191" s="46">
        <f t="shared" si="1429"/>
        <v>0</v>
      </c>
      <c r="DM191" s="46">
        <f t="shared" si="1429"/>
        <v>0</v>
      </c>
      <c r="DN191" s="46">
        <f t="shared" si="1429"/>
        <v>0</v>
      </c>
      <c r="DO191" s="46">
        <f t="shared" si="1429"/>
        <v>0</v>
      </c>
      <c r="DP191" s="46">
        <f t="shared" si="1429"/>
        <v>0</v>
      </c>
      <c r="DQ191" s="46">
        <f t="shared" si="1429"/>
        <v>0</v>
      </c>
      <c r="DR191" s="46">
        <f t="shared" si="1429"/>
        <v>0</v>
      </c>
      <c r="DS191" s="83">
        <f t="shared" si="1429"/>
        <v>413.8</v>
      </c>
      <c r="DT191" s="83">
        <f t="shared" si="1429"/>
        <v>214</v>
      </c>
      <c r="DU191" s="39"/>
      <c r="DV191" s="39"/>
      <c r="DW191" s="39"/>
      <c r="DX191" s="39"/>
      <c r="DY191" s="113">
        <v>14</v>
      </c>
      <c r="DZ191" s="66" t="s">
        <v>71</v>
      </c>
      <c r="EA191" s="66" t="s">
        <v>66</v>
      </c>
      <c r="EB191" s="113">
        <v>1</v>
      </c>
      <c r="EC191" s="39"/>
      <c r="ED191" s="39"/>
      <c r="EE191" s="39"/>
      <c r="EF191" s="39"/>
      <c r="EG191" s="39"/>
      <c r="EH191" s="39"/>
      <c r="EI191" s="39"/>
      <c r="EJ191" s="45">
        <f t="shared" ref="EJ191:EN191" si="1430">SUM(EJ192:EJ205)</f>
        <v>1830</v>
      </c>
      <c r="EK191" s="45">
        <f t="shared" si="1430"/>
        <v>1458</v>
      </c>
      <c r="EL191" s="39">
        <f t="shared" si="1430"/>
        <v>1024</v>
      </c>
      <c r="EM191" s="46">
        <f>SUM(EM192:EM202)</f>
        <v>110</v>
      </c>
      <c r="EN191" s="46">
        <f t="shared" si="1430"/>
        <v>332</v>
      </c>
      <c r="EO191" s="46">
        <f t="shared" ref="EO191:GF191" si="1431">SUM(EO192:EO202)</f>
        <v>16</v>
      </c>
      <c r="EP191" s="46">
        <f t="shared" si="1431"/>
        <v>88</v>
      </c>
      <c r="EQ191" s="46">
        <f t="shared" si="1431"/>
        <v>232</v>
      </c>
      <c r="ER191" s="46">
        <f t="shared" si="1431"/>
        <v>0</v>
      </c>
      <c r="ES191" s="46">
        <f t="shared" si="1431"/>
        <v>0</v>
      </c>
      <c r="ET191" s="46">
        <f t="shared" si="1431"/>
        <v>0</v>
      </c>
      <c r="EU191" s="46">
        <f t="shared" si="1431"/>
        <v>0</v>
      </c>
      <c r="EV191" s="46">
        <f t="shared" si="1431"/>
        <v>10</v>
      </c>
      <c r="EW191" s="46">
        <f t="shared" si="1431"/>
        <v>32.799999999999997</v>
      </c>
      <c r="EX191" s="46">
        <f t="shared" si="1431"/>
        <v>0</v>
      </c>
      <c r="EY191" s="46">
        <f t="shared" si="1431"/>
        <v>0</v>
      </c>
      <c r="EZ191" s="46">
        <f t="shared" si="1431"/>
        <v>0</v>
      </c>
      <c r="FA191" s="46">
        <f t="shared" si="1431"/>
        <v>0</v>
      </c>
      <c r="FB191" s="46">
        <f t="shared" si="1431"/>
        <v>0</v>
      </c>
      <c r="FC191" s="46">
        <f t="shared" si="1431"/>
        <v>0</v>
      </c>
      <c r="FD191" s="46">
        <f t="shared" si="1431"/>
        <v>0</v>
      </c>
      <c r="FE191" s="46">
        <f t="shared" si="1431"/>
        <v>0</v>
      </c>
      <c r="FF191" s="46">
        <f t="shared" si="1431"/>
        <v>0</v>
      </c>
      <c r="FG191" s="46">
        <f t="shared" si="1431"/>
        <v>0</v>
      </c>
      <c r="FH191" s="46">
        <f t="shared" si="1431"/>
        <v>0</v>
      </c>
      <c r="FI191" s="46">
        <f t="shared" si="1431"/>
        <v>0</v>
      </c>
      <c r="FJ191" s="46">
        <f t="shared" si="1431"/>
        <v>4</v>
      </c>
      <c r="FK191" s="46">
        <f t="shared" si="1431"/>
        <v>302</v>
      </c>
      <c r="FL191" s="46">
        <f t="shared" si="1431"/>
        <v>0</v>
      </c>
      <c r="FM191" s="46">
        <f t="shared" si="1431"/>
        <v>0</v>
      </c>
      <c r="FN191" s="46">
        <f t="shared" si="1431"/>
        <v>0</v>
      </c>
      <c r="FO191" s="46">
        <f t="shared" si="1431"/>
        <v>0</v>
      </c>
      <c r="FP191" s="46">
        <f t="shared" si="1431"/>
        <v>3</v>
      </c>
      <c r="FQ191" s="46">
        <f t="shared" si="1431"/>
        <v>42</v>
      </c>
      <c r="FR191" s="46">
        <f t="shared" si="1431"/>
        <v>0</v>
      </c>
      <c r="FS191" s="46">
        <f t="shared" si="1431"/>
        <v>0</v>
      </c>
      <c r="FT191" s="46">
        <f t="shared" si="1431"/>
        <v>0</v>
      </c>
      <c r="FU191" s="46">
        <f t="shared" si="1431"/>
        <v>0</v>
      </c>
      <c r="FV191" s="46">
        <f t="shared" si="1431"/>
        <v>2</v>
      </c>
      <c r="FW191" s="46">
        <f t="shared" si="1431"/>
        <v>40</v>
      </c>
      <c r="FX191" s="46">
        <f t="shared" si="1431"/>
        <v>0</v>
      </c>
      <c r="FY191" s="46">
        <f t="shared" si="1431"/>
        <v>0</v>
      </c>
      <c r="FZ191" s="46">
        <f t="shared" si="1431"/>
        <v>0</v>
      </c>
      <c r="GA191" s="46">
        <f t="shared" si="1431"/>
        <v>0</v>
      </c>
      <c r="GB191" s="46">
        <f t="shared" si="1431"/>
        <v>0</v>
      </c>
      <c r="GC191" s="46">
        <f t="shared" si="1431"/>
        <v>0</v>
      </c>
      <c r="GD191" s="46">
        <f t="shared" si="1431"/>
        <v>0</v>
      </c>
      <c r="GE191" s="83">
        <f t="shared" si="1431"/>
        <v>784.8</v>
      </c>
      <c r="GF191" s="83">
        <f t="shared" si="1431"/>
        <v>450</v>
      </c>
      <c r="GG191" s="39"/>
      <c r="GH191" s="39"/>
      <c r="GI191" s="39"/>
      <c r="GJ191" s="39"/>
      <c r="GK191" s="4"/>
      <c r="GL191" s="8"/>
      <c r="GM191" s="8"/>
      <c r="GN191" s="1"/>
      <c r="GO191" s="9"/>
      <c r="GP191" s="23"/>
      <c r="GQ191" s="4"/>
      <c r="GR191" s="34"/>
    </row>
    <row r="192" spans="1:200" ht="24.95" hidden="1" customHeight="1" x14ac:dyDescent="0.3">
      <c r="A192" s="113"/>
      <c r="B192" s="47" t="s">
        <v>90</v>
      </c>
      <c r="C192" s="48" t="s">
        <v>95</v>
      </c>
      <c r="D192" s="57" t="s">
        <v>80</v>
      </c>
      <c r="E192" s="57" t="s">
        <v>102</v>
      </c>
      <c r="F192" s="48" t="s">
        <v>104</v>
      </c>
      <c r="G192" s="57">
        <v>3</v>
      </c>
      <c r="H192" s="48">
        <v>50</v>
      </c>
      <c r="I192" s="48"/>
      <c r="J192" s="48">
        <v>2</v>
      </c>
      <c r="K192" s="48">
        <v>4</v>
      </c>
      <c r="L192" s="48">
        <v>50</v>
      </c>
      <c r="M192" s="93">
        <v>50</v>
      </c>
      <c r="N192" s="94">
        <v>30</v>
      </c>
      <c r="O192" s="58">
        <v>0</v>
      </c>
      <c r="P192" s="97"/>
      <c r="Q192" s="58">
        <v>0</v>
      </c>
      <c r="R192" s="97">
        <v>20</v>
      </c>
      <c r="S192" s="58">
        <v>40</v>
      </c>
      <c r="T192" s="97"/>
      <c r="U192" s="58">
        <v>0</v>
      </c>
      <c r="V192" s="97"/>
      <c r="W192" s="58">
        <v>0</v>
      </c>
      <c r="X192" s="58">
        <v>4</v>
      </c>
      <c r="Y192" s="58">
        <v>5</v>
      </c>
      <c r="Z192" s="97"/>
      <c r="AA192" s="58"/>
      <c r="AB192" s="97"/>
      <c r="AC192" s="58">
        <v>0</v>
      </c>
      <c r="AD192" s="97"/>
      <c r="AE192" s="99">
        <v>0</v>
      </c>
      <c r="AF192" s="97"/>
      <c r="AG192" s="58">
        <v>0</v>
      </c>
      <c r="AH192" s="97"/>
      <c r="AI192" s="58">
        <v>0</v>
      </c>
      <c r="AJ192" s="97"/>
      <c r="AK192" s="58">
        <v>0</v>
      </c>
      <c r="AL192" s="97">
        <v>1</v>
      </c>
      <c r="AM192" s="58"/>
      <c r="AN192" s="97"/>
      <c r="AO192" s="58">
        <v>0</v>
      </c>
      <c r="AP192" s="97"/>
      <c r="AQ192" s="58">
        <v>0</v>
      </c>
      <c r="AR192" s="97"/>
      <c r="AS192" s="58">
        <v>0</v>
      </c>
      <c r="AT192" s="97"/>
      <c r="AU192" s="58">
        <v>0</v>
      </c>
      <c r="AV192" s="97"/>
      <c r="AW192" s="58">
        <v>0</v>
      </c>
      <c r="AX192" s="97">
        <v>1</v>
      </c>
      <c r="AY192" s="58">
        <v>16</v>
      </c>
      <c r="AZ192" s="97"/>
      <c r="BA192" s="58">
        <v>0</v>
      </c>
      <c r="BB192" s="97"/>
      <c r="BC192" s="58">
        <v>0</v>
      </c>
      <c r="BD192" s="97"/>
      <c r="BE192" s="58"/>
      <c r="BF192" s="58"/>
      <c r="BG192" s="58">
        <f t="shared" ref="BG192:BG226" si="1432">SUM(AO192+BE192+BC192+BA192+AY192+AW192+AS192+AQ192+AK192+AM192+AI192+AG192+AE192+AC192+AA192+Y192+X192+W192+U192+Q192+O192+S192+AU192)</f>
        <v>65</v>
      </c>
      <c r="BH192" s="58">
        <f t="shared" ref="BH192:BH226" si="1433">SUM(O192+Q192+U192+W192+X192+AS192+AW192+AY192+BA192+BC192+S192+AQ192)</f>
        <v>60</v>
      </c>
      <c r="BI192" s="73"/>
      <c r="BJ192" s="70"/>
      <c r="BK192" s="47"/>
      <c r="BL192" s="47"/>
      <c r="BM192" s="113"/>
      <c r="BN192" s="47" t="s">
        <v>90</v>
      </c>
      <c r="BO192" s="57" t="s">
        <v>91</v>
      </c>
      <c r="BP192" s="57" t="s">
        <v>80</v>
      </c>
      <c r="BQ192" s="48" t="s">
        <v>201</v>
      </c>
      <c r="BR192" s="48" t="s">
        <v>203</v>
      </c>
      <c r="BS192" s="48">
        <v>2</v>
      </c>
      <c r="BT192" s="48">
        <v>91</v>
      </c>
      <c r="BU192" s="48">
        <v>1</v>
      </c>
      <c r="BV192" s="48">
        <v>4</v>
      </c>
      <c r="BW192" s="48">
        <f>SUM(BV192)*2</f>
        <v>8</v>
      </c>
      <c r="BX192" s="47">
        <v>50</v>
      </c>
      <c r="BY192" s="50">
        <f>SUM(BZ192+CB192+CD192+CF192+CH192)</f>
        <v>50</v>
      </c>
      <c r="BZ192" s="51">
        <v>30</v>
      </c>
      <c r="CA192" s="56">
        <f>SUM(BZ192)*BU192</f>
        <v>30</v>
      </c>
      <c r="CB192" s="55"/>
      <c r="CC192" s="56">
        <f>BV192*CB192</f>
        <v>0</v>
      </c>
      <c r="CD192" s="55">
        <v>20</v>
      </c>
      <c r="CE192" s="56">
        <f>SUM(CD192)*BV192</f>
        <v>80</v>
      </c>
      <c r="CF192" s="55"/>
      <c r="CG192" s="56">
        <f>SUM(CF192)*BW192</f>
        <v>0</v>
      </c>
      <c r="CH192" s="55"/>
      <c r="CI192" s="56">
        <f>SUM(CH192)*BV192*5</f>
        <v>0</v>
      </c>
      <c r="CJ192" s="56">
        <f>SUM(BV192*DJ192*2+BW192*DL192*2)</f>
        <v>0</v>
      </c>
      <c r="CK192" s="56">
        <f>SUM(BX192*5/100*BV192)</f>
        <v>10</v>
      </c>
      <c r="CL192" s="55"/>
      <c r="CM192" s="56"/>
      <c r="CN192" s="55"/>
      <c r="CO192" s="56">
        <f>SUM(CN192)*3*BT192/5</f>
        <v>0</v>
      </c>
      <c r="CP192" s="55"/>
      <c r="CQ192" s="63">
        <f>SUM(CP192*BT192*(30+4))</f>
        <v>0</v>
      </c>
      <c r="CR192" s="55"/>
      <c r="CS192" s="56">
        <f>SUM(CR192*BT192*3)</f>
        <v>0</v>
      </c>
      <c r="CT192" s="55"/>
      <c r="CU192" s="56">
        <f>SUM(CT192*BT192/3)</f>
        <v>0</v>
      </c>
      <c r="CV192" s="55"/>
      <c r="CW192" s="56">
        <f>SUM(CV192*BT192*2/3)</f>
        <v>0</v>
      </c>
      <c r="CX192" s="55">
        <v>1</v>
      </c>
      <c r="CY192" s="56">
        <f>SUM(CX192*BT192)*2</f>
        <v>182</v>
      </c>
      <c r="CZ192" s="55"/>
      <c r="DA192" s="56">
        <f>SUM(CZ192*BV192)</f>
        <v>0</v>
      </c>
      <c r="DB192" s="55"/>
      <c r="DC192" s="56">
        <f>SUM(DB192*BT192*2)</f>
        <v>0</v>
      </c>
      <c r="DD192" s="55">
        <v>1</v>
      </c>
      <c r="DE192" s="56">
        <f>DD192*BV192*6</f>
        <v>24</v>
      </c>
      <c r="DF192" s="55"/>
      <c r="DG192" s="56">
        <f>DF192*BT192/3</f>
        <v>0</v>
      </c>
      <c r="DH192" s="55"/>
      <c r="DI192" s="56">
        <f>SUM(DH192*6*BV192)</f>
        <v>0</v>
      </c>
      <c r="DJ192" s="55"/>
      <c r="DK192" s="56">
        <f>SUM(BV192*DJ192*8)</f>
        <v>0</v>
      </c>
      <c r="DL192" s="55"/>
      <c r="DM192" s="56">
        <f>SUM(DL192*BW192*5*6)</f>
        <v>0</v>
      </c>
      <c r="DN192" s="55"/>
      <c r="DO192" s="56">
        <f>SUM(DN192*BW192*4*6)</f>
        <v>0</v>
      </c>
      <c r="DP192" s="55"/>
      <c r="DQ192" s="56"/>
      <c r="DR192" s="56"/>
      <c r="DS192" s="84">
        <f t="shared" ref="DS192:DS226" si="1434">SUM(DA192+DQ192+DO192+DM192+DK192+DI192+DE192+DC192+CW192+CY192+CU192+CS192+CQ192+CO192+CM192+CK192+CJ192+CI192+CG192+CC192+CA192+CE192+DG192)</f>
        <v>326</v>
      </c>
      <c r="DT192" s="84">
        <f t="shared" ref="DT192:DT226" si="1435">SUM(CA192+CC192+CG192+CI192+CJ192+DE192+DI192+DK192+DM192+DO192+CE192+DC192)</f>
        <v>134</v>
      </c>
      <c r="DU192" s="73"/>
      <c r="DV192" s="70"/>
      <c r="DW192" s="47"/>
      <c r="DX192" s="47"/>
      <c r="DY192" s="113"/>
      <c r="DZ192" s="56"/>
      <c r="EA192" s="58"/>
      <c r="EB192" s="58"/>
      <c r="EC192" s="58"/>
      <c r="ED192" s="59"/>
      <c r="EE192" s="59"/>
      <c r="EF192" s="59"/>
      <c r="EG192" s="60"/>
      <c r="EH192" s="61"/>
      <c r="EI192" s="60"/>
      <c r="EJ192" s="52">
        <f t="shared" ref="EJ192:EJ226" si="1436">SUM(L192+BX192)</f>
        <v>100</v>
      </c>
      <c r="EK192" s="62">
        <f t="shared" ref="EK192:EK226" si="1437">SUM(M192+BY192)</f>
        <v>100</v>
      </c>
      <c r="EL192" s="51">
        <f t="shared" ref="EL192:EL226" si="1438">SUM(N192+BZ192)</f>
        <v>60</v>
      </c>
      <c r="EM192" s="56">
        <f t="shared" ref="EM192:EM226" si="1439">SUM(O192+CA192)</f>
        <v>30</v>
      </c>
      <c r="EN192" s="55">
        <f t="shared" ref="EN192:EN226" si="1440">SUM(P192+CB192)</f>
        <v>0</v>
      </c>
      <c r="EO192" s="56">
        <f t="shared" ref="EO192:EO226" si="1441">SUM(Q192+CC192)</f>
        <v>0</v>
      </c>
      <c r="EP192" s="55">
        <f t="shared" ref="EP192:EP226" si="1442">SUM(R192+CD192)</f>
        <v>40</v>
      </c>
      <c r="EQ192" s="56">
        <f t="shared" ref="EQ192:EQ226" si="1443">SUM(S192+CE192)</f>
        <v>120</v>
      </c>
      <c r="ER192" s="55">
        <f t="shared" ref="ER192:ER226" si="1444">SUM(T192+CF192)</f>
        <v>0</v>
      </c>
      <c r="ES192" s="56">
        <f t="shared" ref="ES192:ES226" si="1445">SUM(U192+CG192)</f>
        <v>0</v>
      </c>
      <c r="ET192" s="55">
        <f t="shared" ref="ET192:ET226" si="1446">SUM(V192+CH192)</f>
        <v>0</v>
      </c>
      <c r="EU192" s="56">
        <f t="shared" ref="EU192:EU226" si="1447">SUM(W192+CI192)</f>
        <v>0</v>
      </c>
      <c r="EV192" s="56">
        <f t="shared" ref="EV192:EV226" si="1448">SUM(X192+CJ192)</f>
        <v>4</v>
      </c>
      <c r="EW192" s="56">
        <f t="shared" ref="EW192:EW226" si="1449">SUM(Y192+CK192)</f>
        <v>15</v>
      </c>
      <c r="EX192" s="55">
        <f t="shared" ref="EX192:EX226" si="1450">SUM(Z192+CL192)</f>
        <v>0</v>
      </c>
      <c r="EY192" s="56">
        <f t="shared" ref="EY192:EY226" si="1451">SUM(AA192+CM192)</f>
        <v>0</v>
      </c>
      <c r="EZ192" s="55">
        <f t="shared" ref="EZ192:EZ226" si="1452">SUM(AB192+CN192)</f>
        <v>0</v>
      </c>
      <c r="FA192" s="56">
        <f t="shared" ref="FA192:FA226" si="1453">SUM(AC192+CO192)</f>
        <v>0</v>
      </c>
      <c r="FB192" s="55">
        <f t="shared" ref="FB192:FB226" si="1454">SUM(AD192+CP192)</f>
        <v>0</v>
      </c>
      <c r="FC192" s="63">
        <f t="shared" ref="FC192:FC226" si="1455">SUM(AE192+CQ192)</f>
        <v>0</v>
      </c>
      <c r="FD192" s="55">
        <f t="shared" ref="FD192:FD226" si="1456">SUM(AF192+CR192)</f>
        <v>0</v>
      </c>
      <c r="FE192" s="56">
        <f t="shared" ref="FE192:FE226" si="1457">SUM(AG192+CS192)</f>
        <v>0</v>
      </c>
      <c r="FF192" s="55">
        <f t="shared" ref="FF192:FF226" si="1458">SUM(AH192+CT192)</f>
        <v>0</v>
      </c>
      <c r="FG192" s="56">
        <f t="shared" ref="FG192:FG226" si="1459">SUM(AI192+CU192)</f>
        <v>0</v>
      </c>
      <c r="FH192" s="55">
        <f t="shared" ref="FH192:FH226" si="1460">SUM(AJ192+CV192)</f>
        <v>0</v>
      </c>
      <c r="FI192" s="56">
        <f t="shared" ref="FI192:FI226" si="1461">SUM(AK192+CW192)</f>
        <v>0</v>
      </c>
      <c r="FJ192" s="55">
        <f t="shared" ref="FJ192:FJ226" si="1462">SUM(AL192+CX192)</f>
        <v>2</v>
      </c>
      <c r="FK192" s="56">
        <f t="shared" ref="FK192:FK226" si="1463">SUM(AM192+CY192)</f>
        <v>182</v>
      </c>
      <c r="FL192" s="55">
        <f t="shared" ref="FL192:FL226" si="1464">SUM(AN192+CZ192)</f>
        <v>0</v>
      </c>
      <c r="FM192" s="56">
        <f t="shared" ref="FM192:FM226" si="1465">SUM(AO192+DA192)</f>
        <v>0</v>
      </c>
      <c r="FN192" s="55">
        <f t="shared" ref="FN192:FN226" si="1466">SUM(AP192+DB192)</f>
        <v>0</v>
      </c>
      <c r="FO192" s="56">
        <f t="shared" ref="FO192:FO226" si="1467">SUM(AQ192+DC192)</f>
        <v>0</v>
      </c>
      <c r="FP192" s="55">
        <f t="shared" ref="FP192:FP226" si="1468">SUM(AR192+DD192)</f>
        <v>1</v>
      </c>
      <c r="FQ192" s="56">
        <f t="shared" ref="FQ192:FS226" si="1469">SUM(AS192+DE192)</f>
        <v>24</v>
      </c>
      <c r="FR192" s="55"/>
      <c r="FS192" s="56">
        <f t="shared" si="1469"/>
        <v>0</v>
      </c>
      <c r="FT192" s="55">
        <f t="shared" ref="FT192:FT226" si="1470">SUM(AV192+DH192)</f>
        <v>0</v>
      </c>
      <c r="FU192" s="56">
        <f t="shared" ref="FU192:FU226" si="1471">SUM(AW192+DI192)</f>
        <v>0</v>
      </c>
      <c r="FV192" s="55">
        <f t="shared" ref="FV192:FV226" si="1472">SUM(AX192+DJ192)</f>
        <v>1</v>
      </c>
      <c r="FW192" s="56">
        <f t="shared" ref="FW192:FW226" si="1473">SUM(AY192+DK192)</f>
        <v>16</v>
      </c>
      <c r="FX192" s="55">
        <f t="shared" ref="FX192:FX226" si="1474">SUM(AZ192+DL192)</f>
        <v>0</v>
      </c>
      <c r="FY192" s="56">
        <f t="shared" ref="FY192:FY226" si="1475">SUM(BA192+DM192)</f>
        <v>0</v>
      </c>
      <c r="FZ192" s="55">
        <f t="shared" ref="FZ192:FZ226" si="1476">SUM(BB192+DN192)</f>
        <v>0</v>
      </c>
      <c r="GA192" s="56">
        <f t="shared" ref="GA192:GA226" si="1477">SUM(BC192+DO192)</f>
        <v>0</v>
      </c>
      <c r="GB192" s="55">
        <f t="shared" ref="GB192:GB226" si="1478">SUM(BD192+DP192)</f>
        <v>0</v>
      </c>
      <c r="GC192" s="56">
        <f t="shared" ref="GC192:GC226" si="1479">SUM(BE192+DQ192)</f>
        <v>0</v>
      </c>
      <c r="GD192" s="56">
        <f t="shared" ref="GD192:GD226" si="1480">SUM(BF192+DR192)</f>
        <v>0</v>
      </c>
      <c r="GE192" s="84">
        <f t="shared" ref="GE192:GE226" si="1481">SUM(BG192+DS192)</f>
        <v>391</v>
      </c>
      <c r="GF192" s="84">
        <f t="shared" ref="GF192:GF226" si="1482">SUM(BH192+DT192)</f>
        <v>194</v>
      </c>
      <c r="GG192" s="73"/>
      <c r="GH192" s="70"/>
      <c r="GI192" s="47"/>
      <c r="GJ192" s="47"/>
      <c r="GL192" s="8"/>
      <c r="GM192" s="8"/>
      <c r="GN192" s="1"/>
      <c r="GO192" s="9"/>
      <c r="GP192" s="23"/>
      <c r="GQ192" s="4"/>
      <c r="GR192" s="34"/>
    </row>
    <row r="193" spans="1:200" ht="24.95" hidden="1" customHeight="1" x14ac:dyDescent="0.3">
      <c r="A193" s="113"/>
      <c r="B193" s="47" t="s">
        <v>90</v>
      </c>
      <c r="C193" s="57" t="s">
        <v>91</v>
      </c>
      <c r="D193" s="57" t="s">
        <v>80</v>
      </c>
      <c r="E193" s="48" t="s">
        <v>201</v>
      </c>
      <c r="F193" s="48" t="s">
        <v>202</v>
      </c>
      <c r="G193" s="57">
        <v>3</v>
      </c>
      <c r="H193" s="48">
        <v>60</v>
      </c>
      <c r="I193" s="48">
        <v>1</v>
      </c>
      <c r="J193" s="48">
        <v>3</v>
      </c>
      <c r="K193" s="48">
        <v>6</v>
      </c>
      <c r="L193" s="48">
        <v>50</v>
      </c>
      <c r="M193" s="93">
        <v>50</v>
      </c>
      <c r="N193" s="94">
        <v>30</v>
      </c>
      <c r="O193" s="58">
        <v>30</v>
      </c>
      <c r="P193" s="97"/>
      <c r="Q193" s="58">
        <v>0</v>
      </c>
      <c r="R193" s="97">
        <v>20</v>
      </c>
      <c r="S193" s="58">
        <v>60</v>
      </c>
      <c r="T193" s="97"/>
      <c r="U193" s="58">
        <v>0</v>
      </c>
      <c r="V193" s="97"/>
      <c r="W193" s="58">
        <v>0</v>
      </c>
      <c r="X193" s="58">
        <v>6</v>
      </c>
      <c r="Y193" s="58">
        <v>7.5</v>
      </c>
      <c r="Z193" s="97"/>
      <c r="AA193" s="58"/>
      <c r="AB193" s="97"/>
      <c r="AC193" s="58">
        <v>0</v>
      </c>
      <c r="AD193" s="97"/>
      <c r="AE193" s="99">
        <v>0</v>
      </c>
      <c r="AF193" s="97"/>
      <c r="AG193" s="58">
        <v>0</v>
      </c>
      <c r="AH193" s="97"/>
      <c r="AI193" s="58">
        <v>0</v>
      </c>
      <c r="AJ193" s="97"/>
      <c r="AK193" s="58">
        <v>0</v>
      </c>
      <c r="AL193" s="97">
        <v>1</v>
      </c>
      <c r="AM193" s="58">
        <v>120</v>
      </c>
      <c r="AN193" s="97"/>
      <c r="AO193" s="58">
        <v>0</v>
      </c>
      <c r="AP193" s="97"/>
      <c r="AQ193" s="58">
        <v>0</v>
      </c>
      <c r="AR193" s="97"/>
      <c r="AS193" s="58">
        <v>0</v>
      </c>
      <c r="AT193" s="97"/>
      <c r="AU193" s="58">
        <v>0</v>
      </c>
      <c r="AV193" s="97"/>
      <c r="AW193" s="58">
        <v>0</v>
      </c>
      <c r="AX193" s="97">
        <v>1</v>
      </c>
      <c r="AY193" s="58">
        <v>24</v>
      </c>
      <c r="AZ193" s="97"/>
      <c r="BA193" s="58">
        <v>0</v>
      </c>
      <c r="BB193" s="97"/>
      <c r="BC193" s="58">
        <v>0</v>
      </c>
      <c r="BD193" s="97"/>
      <c r="BE193" s="58"/>
      <c r="BF193" s="58"/>
      <c r="BG193" s="58">
        <f t="shared" si="1432"/>
        <v>247.5</v>
      </c>
      <c r="BH193" s="58">
        <f t="shared" si="1433"/>
        <v>120</v>
      </c>
      <c r="BI193" s="39"/>
      <c r="BJ193" s="70"/>
      <c r="BK193" s="39"/>
      <c r="BL193" s="39"/>
      <c r="BM193" s="113"/>
      <c r="BN193" s="47" t="s">
        <v>175</v>
      </c>
      <c r="BO193" s="48" t="s">
        <v>91</v>
      </c>
      <c r="BP193" s="57" t="s">
        <v>92</v>
      </c>
      <c r="BQ193" s="48" t="s">
        <v>93</v>
      </c>
      <c r="BR193" s="48" t="s">
        <v>204</v>
      </c>
      <c r="BS193" s="48">
        <v>6</v>
      </c>
      <c r="BT193" s="48">
        <v>49</v>
      </c>
      <c r="BU193" s="48"/>
      <c r="BV193" s="48">
        <v>2</v>
      </c>
      <c r="BW193" s="48">
        <f>SUM(BV193)*2</f>
        <v>4</v>
      </c>
      <c r="BX193" s="65">
        <v>6</v>
      </c>
      <c r="BY193" s="50">
        <f>SUM(BZ193+CB193+CD193+CF193+CH193)</f>
        <v>6</v>
      </c>
      <c r="BZ193" s="51">
        <v>2</v>
      </c>
      <c r="CA193" s="56">
        <f>SUM(BZ193)*BU193</f>
        <v>0</v>
      </c>
      <c r="CB193" s="55">
        <v>4</v>
      </c>
      <c r="CC193" s="56">
        <f>BV193*CB193</f>
        <v>8</v>
      </c>
      <c r="CD193" s="55"/>
      <c r="CE193" s="56">
        <f>SUM(CD193)*BV193</f>
        <v>0</v>
      </c>
      <c r="CF193" s="55"/>
      <c r="CG193" s="56">
        <f>SUM(CF193)*BW193</f>
        <v>0</v>
      </c>
      <c r="CH193" s="55"/>
      <c r="CI193" s="56">
        <f>SUM(CH193)*BV193*5</f>
        <v>0</v>
      </c>
      <c r="CJ193" s="56">
        <f>SUM(BV193*DJ193*2+BW193*DL193*2)</f>
        <v>0</v>
      </c>
      <c r="CK193" s="56">
        <f>SUM(BX193*15/100*BV193)</f>
        <v>1.8</v>
      </c>
      <c r="CL193" s="55"/>
      <c r="CM193" s="56"/>
      <c r="CN193" s="55"/>
      <c r="CO193" s="56">
        <f>SUM(CN193)*3*BT193/5</f>
        <v>0</v>
      </c>
      <c r="CP193" s="55"/>
      <c r="CQ193" s="63">
        <f>SUM(CP193*BT193*(30+4))</f>
        <v>0</v>
      </c>
      <c r="CR193" s="55"/>
      <c r="CS193" s="56">
        <f>SUM(CR193*BT193*3)</f>
        <v>0</v>
      </c>
      <c r="CT193" s="55"/>
      <c r="CU193" s="56">
        <f>SUM(CT193*BT193/3)</f>
        <v>0</v>
      </c>
      <c r="CV193" s="55"/>
      <c r="CW193" s="56">
        <f>SUM(CV193*BT193*2/3)</f>
        <v>0</v>
      </c>
      <c r="CX193" s="55"/>
      <c r="CY193" s="56">
        <f>SUM(CX193*BT193)</f>
        <v>0</v>
      </c>
      <c r="CZ193" s="55"/>
      <c r="DA193" s="56">
        <f>SUM(CZ193*BV193)</f>
        <v>0</v>
      </c>
      <c r="DB193" s="55"/>
      <c r="DC193" s="56">
        <f>SUM(DB193*BT193*2)</f>
        <v>0</v>
      </c>
      <c r="DD193" s="55">
        <v>1</v>
      </c>
      <c r="DE193" s="56">
        <f>DD193*BV193*6</f>
        <v>12</v>
      </c>
      <c r="DF193" s="55"/>
      <c r="DG193" s="56">
        <f>DF193*BT193/3</f>
        <v>0</v>
      </c>
      <c r="DH193" s="55"/>
      <c r="DI193" s="56">
        <f>SUM(BV193*DH193*6)</f>
        <v>0</v>
      </c>
      <c r="DJ193" s="55"/>
      <c r="DK193" s="56">
        <f>SUM(BV193*DJ193*8)</f>
        <v>0</v>
      </c>
      <c r="DL193" s="55"/>
      <c r="DM193" s="56">
        <f>SUM(DL193*BW193*5*6)</f>
        <v>0</v>
      </c>
      <c r="DN193" s="55"/>
      <c r="DO193" s="56">
        <f>SUM(DN193*BW193*4*6)</f>
        <v>0</v>
      </c>
      <c r="DP193" s="55"/>
      <c r="DQ193" s="56"/>
      <c r="DR193" s="56"/>
      <c r="DS193" s="84">
        <f t="shared" si="1434"/>
        <v>21.8</v>
      </c>
      <c r="DT193" s="84">
        <f t="shared" si="1435"/>
        <v>20</v>
      </c>
      <c r="DU193" s="39"/>
      <c r="DV193" s="70"/>
      <c r="DW193" s="39"/>
      <c r="DX193" s="39"/>
      <c r="DY193" s="113"/>
      <c r="DZ193" s="56"/>
      <c r="EA193" s="64"/>
      <c r="EB193" s="64"/>
      <c r="EC193" s="64"/>
      <c r="ED193" s="59"/>
      <c r="EE193" s="60"/>
      <c r="EF193" s="60"/>
      <c r="EG193" s="60"/>
      <c r="EH193" s="60"/>
      <c r="EI193" s="60"/>
      <c r="EJ193" s="52">
        <f t="shared" si="1436"/>
        <v>56</v>
      </c>
      <c r="EK193" s="62">
        <f t="shared" si="1437"/>
        <v>56</v>
      </c>
      <c r="EL193" s="51">
        <f t="shared" si="1438"/>
        <v>32</v>
      </c>
      <c r="EM193" s="56">
        <f t="shared" si="1439"/>
        <v>30</v>
      </c>
      <c r="EN193" s="55">
        <f t="shared" si="1440"/>
        <v>4</v>
      </c>
      <c r="EO193" s="56">
        <f t="shared" si="1441"/>
        <v>8</v>
      </c>
      <c r="EP193" s="55">
        <f t="shared" si="1442"/>
        <v>20</v>
      </c>
      <c r="EQ193" s="56">
        <f t="shared" si="1443"/>
        <v>60</v>
      </c>
      <c r="ER193" s="55">
        <f t="shared" si="1444"/>
        <v>0</v>
      </c>
      <c r="ES193" s="56">
        <f t="shared" si="1445"/>
        <v>0</v>
      </c>
      <c r="ET193" s="55">
        <f t="shared" si="1446"/>
        <v>0</v>
      </c>
      <c r="EU193" s="56">
        <f t="shared" si="1447"/>
        <v>0</v>
      </c>
      <c r="EV193" s="56">
        <f t="shared" si="1448"/>
        <v>6</v>
      </c>
      <c r="EW193" s="56">
        <f t="shared" si="1449"/>
        <v>9.3000000000000007</v>
      </c>
      <c r="EX193" s="55">
        <f t="shared" si="1450"/>
        <v>0</v>
      </c>
      <c r="EY193" s="56">
        <f t="shared" si="1451"/>
        <v>0</v>
      </c>
      <c r="EZ193" s="55">
        <f t="shared" si="1452"/>
        <v>0</v>
      </c>
      <c r="FA193" s="56">
        <f t="shared" si="1453"/>
        <v>0</v>
      </c>
      <c r="FB193" s="55">
        <f t="shared" si="1454"/>
        <v>0</v>
      </c>
      <c r="FC193" s="63">
        <f t="shared" si="1455"/>
        <v>0</v>
      </c>
      <c r="FD193" s="55">
        <f t="shared" si="1456"/>
        <v>0</v>
      </c>
      <c r="FE193" s="56">
        <f t="shared" si="1457"/>
        <v>0</v>
      </c>
      <c r="FF193" s="55">
        <f t="shared" si="1458"/>
        <v>0</v>
      </c>
      <c r="FG193" s="56">
        <f t="shared" si="1459"/>
        <v>0</v>
      </c>
      <c r="FH193" s="55">
        <f t="shared" si="1460"/>
        <v>0</v>
      </c>
      <c r="FI193" s="56">
        <f t="shared" si="1461"/>
        <v>0</v>
      </c>
      <c r="FJ193" s="55">
        <f t="shared" si="1462"/>
        <v>1</v>
      </c>
      <c r="FK193" s="56">
        <f t="shared" si="1463"/>
        <v>120</v>
      </c>
      <c r="FL193" s="55">
        <f t="shared" si="1464"/>
        <v>0</v>
      </c>
      <c r="FM193" s="56">
        <f t="shared" si="1465"/>
        <v>0</v>
      </c>
      <c r="FN193" s="55">
        <f t="shared" si="1466"/>
        <v>0</v>
      </c>
      <c r="FO193" s="56">
        <f t="shared" si="1467"/>
        <v>0</v>
      </c>
      <c r="FP193" s="55">
        <f t="shared" si="1468"/>
        <v>1</v>
      </c>
      <c r="FQ193" s="56">
        <f t="shared" si="1469"/>
        <v>12</v>
      </c>
      <c r="FR193" s="55"/>
      <c r="FS193" s="56">
        <f t="shared" si="1469"/>
        <v>0</v>
      </c>
      <c r="FT193" s="55">
        <f t="shared" si="1470"/>
        <v>0</v>
      </c>
      <c r="FU193" s="56">
        <f t="shared" si="1471"/>
        <v>0</v>
      </c>
      <c r="FV193" s="55">
        <f t="shared" si="1472"/>
        <v>1</v>
      </c>
      <c r="FW193" s="56">
        <f t="shared" si="1473"/>
        <v>24</v>
      </c>
      <c r="FX193" s="55">
        <f t="shared" si="1474"/>
        <v>0</v>
      </c>
      <c r="FY193" s="56">
        <f t="shared" si="1475"/>
        <v>0</v>
      </c>
      <c r="FZ193" s="55">
        <f t="shared" si="1476"/>
        <v>0</v>
      </c>
      <c r="GA193" s="56">
        <f t="shared" si="1477"/>
        <v>0</v>
      </c>
      <c r="GB193" s="55">
        <f t="shared" si="1478"/>
        <v>0</v>
      </c>
      <c r="GC193" s="56">
        <f t="shared" si="1479"/>
        <v>0</v>
      </c>
      <c r="GD193" s="56">
        <f t="shared" si="1480"/>
        <v>0</v>
      </c>
      <c r="GE193" s="84">
        <f t="shared" si="1481"/>
        <v>269.3</v>
      </c>
      <c r="GF193" s="84">
        <f t="shared" si="1482"/>
        <v>140</v>
      </c>
      <c r="GG193" s="39"/>
      <c r="GH193" s="70"/>
      <c r="GI193" s="39"/>
      <c r="GJ193" s="39"/>
      <c r="GL193" s="8"/>
      <c r="GM193" s="8"/>
      <c r="GN193" s="1"/>
      <c r="GO193" s="9"/>
      <c r="GP193" s="23"/>
      <c r="GQ193" s="4"/>
      <c r="GR193" s="34"/>
    </row>
    <row r="194" spans="1:200" ht="24.95" hidden="1" customHeight="1" x14ac:dyDescent="0.3">
      <c r="A194" s="113"/>
      <c r="B194" s="47" t="s">
        <v>90</v>
      </c>
      <c r="C194" s="57" t="s">
        <v>95</v>
      </c>
      <c r="D194" s="48" t="s">
        <v>80</v>
      </c>
      <c r="E194" s="48" t="s">
        <v>125</v>
      </c>
      <c r="F194" s="48" t="s">
        <v>127</v>
      </c>
      <c r="G194" s="57">
        <v>3</v>
      </c>
      <c r="H194" s="48">
        <v>28</v>
      </c>
      <c r="I194" s="48">
        <v>1</v>
      </c>
      <c r="J194" s="48">
        <v>1</v>
      </c>
      <c r="K194" s="48">
        <v>2</v>
      </c>
      <c r="L194" s="48">
        <v>50</v>
      </c>
      <c r="M194" s="93">
        <v>50</v>
      </c>
      <c r="N194" s="94">
        <v>30</v>
      </c>
      <c r="O194" s="58">
        <v>30</v>
      </c>
      <c r="P194" s="97"/>
      <c r="Q194" s="58">
        <v>0</v>
      </c>
      <c r="R194" s="97">
        <v>20</v>
      </c>
      <c r="S194" s="58">
        <v>20</v>
      </c>
      <c r="T194" s="97"/>
      <c r="U194" s="58">
        <v>0</v>
      </c>
      <c r="V194" s="97"/>
      <c r="W194" s="58">
        <v>0</v>
      </c>
      <c r="X194" s="58">
        <v>0</v>
      </c>
      <c r="Y194" s="58">
        <v>2.5</v>
      </c>
      <c r="Z194" s="97"/>
      <c r="AA194" s="58"/>
      <c r="AB194" s="97"/>
      <c r="AC194" s="58">
        <v>0</v>
      </c>
      <c r="AD194" s="97"/>
      <c r="AE194" s="99">
        <v>0</v>
      </c>
      <c r="AF194" s="97"/>
      <c r="AG194" s="58">
        <v>0</v>
      </c>
      <c r="AH194" s="97"/>
      <c r="AI194" s="58">
        <v>0</v>
      </c>
      <c r="AJ194" s="97"/>
      <c r="AK194" s="58">
        <v>0</v>
      </c>
      <c r="AL194" s="97">
        <v>1</v>
      </c>
      <c r="AM194" s="58"/>
      <c r="AN194" s="97"/>
      <c r="AO194" s="58">
        <v>0</v>
      </c>
      <c r="AP194" s="97"/>
      <c r="AQ194" s="58">
        <v>0</v>
      </c>
      <c r="AR194" s="97">
        <v>1</v>
      </c>
      <c r="AS194" s="58">
        <v>6</v>
      </c>
      <c r="AT194" s="97"/>
      <c r="AU194" s="58">
        <v>0</v>
      </c>
      <c r="AV194" s="97"/>
      <c r="AW194" s="58">
        <v>0</v>
      </c>
      <c r="AX194" s="97"/>
      <c r="AY194" s="58">
        <v>0</v>
      </c>
      <c r="AZ194" s="97"/>
      <c r="BA194" s="58">
        <v>0</v>
      </c>
      <c r="BB194" s="97"/>
      <c r="BC194" s="58">
        <v>0</v>
      </c>
      <c r="BD194" s="97"/>
      <c r="BE194" s="58"/>
      <c r="BF194" s="58"/>
      <c r="BG194" s="58">
        <f t="shared" si="1432"/>
        <v>58.5</v>
      </c>
      <c r="BH194" s="58">
        <f t="shared" si="1433"/>
        <v>56</v>
      </c>
      <c r="BI194" s="39"/>
      <c r="BJ194" s="39"/>
      <c r="BK194" s="39"/>
      <c r="BL194" s="39"/>
      <c r="BM194" s="113"/>
      <c r="BN194" s="47" t="s">
        <v>174</v>
      </c>
      <c r="BO194" s="57" t="s">
        <v>91</v>
      </c>
      <c r="BP194" s="57" t="s">
        <v>80</v>
      </c>
      <c r="BQ194" s="48" t="s">
        <v>201</v>
      </c>
      <c r="BR194" s="48" t="s">
        <v>203</v>
      </c>
      <c r="BS194" s="48" t="s">
        <v>205</v>
      </c>
      <c r="BT194" s="48">
        <v>91</v>
      </c>
      <c r="BU194" s="48">
        <v>1</v>
      </c>
      <c r="BV194" s="48">
        <v>4</v>
      </c>
      <c r="BW194" s="48">
        <f>SUM(BV194)*2</f>
        <v>8</v>
      </c>
      <c r="BX194" s="57">
        <v>30</v>
      </c>
      <c r="BY194" s="50">
        <f>SUM(BZ194+CB194+CD194+CF194+CH194)</f>
        <v>30</v>
      </c>
      <c r="BZ194" s="51">
        <v>20</v>
      </c>
      <c r="CA194" s="56">
        <f>SUM(BZ194)*BU194</f>
        <v>20</v>
      </c>
      <c r="CB194" s="55">
        <v>2</v>
      </c>
      <c r="CC194" s="56">
        <f>BV194*CB194</f>
        <v>8</v>
      </c>
      <c r="CD194" s="55">
        <v>8</v>
      </c>
      <c r="CE194" s="56">
        <f>SUM(CD194)*BV194</f>
        <v>32</v>
      </c>
      <c r="CF194" s="55"/>
      <c r="CG194" s="56">
        <f>SUM(CF194)*BW194</f>
        <v>0</v>
      </c>
      <c r="CH194" s="55"/>
      <c r="CI194" s="56">
        <f>SUM(CH194)*BV194*5</f>
        <v>0</v>
      </c>
      <c r="CJ194" s="56">
        <f>SUM(BV194*DJ194*2+BW194*DL194*2)</f>
        <v>0</v>
      </c>
      <c r="CK194" s="56">
        <f t="shared" ref="CK194" si="1483">SUM(BX194*5/100*BV194)</f>
        <v>6</v>
      </c>
      <c r="CL194" s="55"/>
      <c r="CM194" s="56"/>
      <c r="CN194" s="55"/>
      <c r="CO194" s="56">
        <f>SUM(CN194)*3*BT194/5</f>
        <v>0</v>
      </c>
      <c r="CP194" s="55"/>
      <c r="CQ194" s="63">
        <f>SUM(CP194*BT194*(30+4))</f>
        <v>0</v>
      </c>
      <c r="CR194" s="55"/>
      <c r="CS194" s="56">
        <f>SUM(CR194*BT194*3)</f>
        <v>0</v>
      </c>
      <c r="CT194" s="55"/>
      <c r="CU194" s="56">
        <f>SUM(CT194*BT194/3)</f>
        <v>0</v>
      </c>
      <c r="CV194" s="55"/>
      <c r="CW194" s="56">
        <f>SUM(CV194*BT194*2/3)</f>
        <v>0</v>
      </c>
      <c r="CX194" s="55"/>
      <c r="CY194" s="56">
        <f>SUM(CX194*BT194)</f>
        <v>0</v>
      </c>
      <c r="CZ194" s="55"/>
      <c r="DA194" s="56">
        <f>SUM(CZ194*BV194)</f>
        <v>0</v>
      </c>
      <c r="DB194" s="55"/>
      <c r="DC194" s="56">
        <f>SUM(DB194*BT194*2)</f>
        <v>0</v>
      </c>
      <c r="DD194" s="55"/>
      <c r="DE194" s="56">
        <f>SUM(BV194*DD194*6)</f>
        <v>0</v>
      </c>
      <c r="DF194" s="55"/>
      <c r="DG194" s="56">
        <f>DF194*BT194/3</f>
        <v>0</v>
      </c>
      <c r="DH194" s="55"/>
      <c r="DI194" s="56">
        <f>SUM(BV194*DH194*6)</f>
        <v>0</v>
      </c>
      <c r="DJ194" s="55"/>
      <c r="DK194" s="56">
        <f>SUM(BV194*DJ194*8)</f>
        <v>0</v>
      </c>
      <c r="DL194" s="55"/>
      <c r="DM194" s="56">
        <f>SUM(DL194*BW194*5*6)</f>
        <v>0</v>
      </c>
      <c r="DN194" s="55"/>
      <c r="DO194" s="56">
        <f>SUM(DN194*BW194*4*6)</f>
        <v>0</v>
      </c>
      <c r="DP194" s="55"/>
      <c r="DQ194" s="56"/>
      <c r="DR194" s="56"/>
      <c r="DS194" s="84">
        <f t="shared" si="1434"/>
        <v>66</v>
      </c>
      <c r="DT194" s="84">
        <f t="shared" si="1435"/>
        <v>60</v>
      </c>
      <c r="DU194" s="39"/>
      <c r="DV194" s="39"/>
      <c r="DW194" s="39"/>
      <c r="DX194" s="39"/>
      <c r="DY194" s="113"/>
      <c r="DZ194" s="56"/>
      <c r="EA194" s="58"/>
      <c r="EB194" s="58"/>
      <c r="EC194" s="58"/>
      <c r="ED194" s="59"/>
      <c r="EE194" s="59"/>
      <c r="EF194" s="59"/>
      <c r="EG194" s="59"/>
      <c r="EH194" s="59"/>
      <c r="EI194" s="59"/>
      <c r="EJ194" s="52">
        <f t="shared" si="1436"/>
        <v>80</v>
      </c>
      <c r="EK194" s="62">
        <f t="shared" si="1437"/>
        <v>80</v>
      </c>
      <c r="EL194" s="51">
        <f t="shared" si="1438"/>
        <v>50</v>
      </c>
      <c r="EM194" s="56">
        <f t="shared" si="1439"/>
        <v>50</v>
      </c>
      <c r="EN194" s="55">
        <f t="shared" si="1440"/>
        <v>2</v>
      </c>
      <c r="EO194" s="56">
        <f t="shared" si="1441"/>
        <v>8</v>
      </c>
      <c r="EP194" s="55">
        <f t="shared" si="1442"/>
        <v>28</v>
      </c>
      <c r="EQ194" s="56">
        <f t="shared" si="1443"/>
        <v>52</v>
      </c>
      <c r="ER194" s="55">
        <f t="shared" si="1444"/>
        <v>0</v>
      </c>
      <c r="ES194" s="56">
        <f t="shared" si="1445"/>
        <v>0</v>
      </c>
      <c r="ET194" s="55">
        <f t="shared" si="1446"/>
        <v>0</v>
      </c>
      <c r="EU194" s="56">
        <f t="shared" si="1447"/>
        <v>0</v>
      </c>
      <c r="EV194" s="56">
        <f t="shared" si="1448"/>
        <v>0</v>
      </c>
      <c r="EW194" s="56">
        <f t="shared" si="1449"/>
        <v>8.5</v>
      </c>
      <c r="EX194" s="55">
        <f t="shared" si="1450"/>
        <v>0</v>
      </c>
      <c r="EY194" s="56">
        <f t="shared" si="1451"/>
        <v>0</v>
      </c>
      <c r="EZ194" s="55">
        <f t="shared" si="1452"/>
        <v>0</v>
      </c>
      <c r="FA194" s="56">
        <f t="shared" si="1453"/>
        <v>0</v>
      </c>
      <c r="FB194" s="55">
        <f t="shared" si="1454"/>
        <v>0</v>
      </c>
      <c r="FC194" s="63">
        <f t="shared" si="1455"/>
        <v>0</v>
      </c>
      <c r="FD194" s="55">
        <f t="shared" si="1456"/>
        <v>0</v>
      </c>
      <c r="FE194" s="56">
        <f t="shared" si="1457"/>
        <v>0</v>
      </c>
      <c r="FF194" s="55">
        <f t="shared" si="1458"/>
        <v>0</v>
      </c>
      <c r="FG194" s="56">
        <f t="shared" si="1459"/>
        <v>0</v>
      </c>
      <c r="FH194" s="55">
        <f t="shared" si="1460"/>
        <v>0</v>
      </c>
      <c r="FI194" s="56">
        <f t="shared" si="1461"/>
        <v>0</v>
      </c>
      <c r="FJ194" s="55">
        <f t="shared" si="1462"/>
        <v>1</v>
      </c>
      <c r="FK194" s="56">
        <f t="shared" si="1463"/>
        <v>0</v>
      </c>
      <c r="FL194" s="55">
        <f t="shared" si="1464"/>
        <v>0</v>
      </c>
      <c r="FM194" s="56">
        <f t="shared" si="1465"/>
        <v>0</v>
      </c>
      <c r="FN194" s="55">
        <f t="shared" si="1466"/>
        <v>0</v>
      </c>
      <c r="FO194" s="56">
        <f t="shared" si="1467"/>
        <v>0</v>
      </c>
      <c r="FP194" s="55">
        <f t="shared" si="1468"/>
        <v>1</v>
      </c>
      <c r="FQ194" s="56">
        <f t="shared" si="1469"/>
        <v>6</v>
      </c>
      <c r="FR194" s="55"/>
      <c r="FS194" s="56">
        <f t="shared" si="1469"/>
        <v>0</v>
      </c>
      <c r="FT194" s="55">
        <f t="shared" si="1470"/>
        <v>0</v>
      </c>
      <c r="FU194" s="56">
        <f t="shared" si="1471"/>
        <v>0</v>
      </c>
      <c r="FV194" s="55">
        <f t="shared" si="1472"/>
        <v>0</v>
      </c>
      <c r="FW194" s="56">
        <f t="shared" si="1473"/>
        <v>0</v>
      </c>
      <c r="FX194" s="55">
        <f t="shared" si="1474"/>
        <v>0</v>
      </c>
      <c r="FY194" s="56">
        <f t="shared" si="1475"/>
        <v>0</v>
      </c>
      <c r="FZ194" s="55">
        <f t="shared" si="1476"/>
        <v>0</v>
      </c>
      <c r="GA194" s="56">
        <f t="shared" si="1477"/>
        <v>0</v>
      </c>
      <c r="GB194" s="55">
        <f t="shared" si="1478"/>
        <v>0</v>
      </c>
      <c r="GC194" s="56">
        <f t="shared" si="1479"/>
        <v>0</v>
      </c>
      <c r="GD194" s="56">
        <f t="shared" si="1480"/>
        <v>0</v>
      </c>
      <c r="GE194" s="84">
        <f t="shared" si="1481"/>
        <v>124.5</v>
      </c>
      <c r="GF194" s="84">
        <f t="shared" si="1482"/>
        <v>116</v>
      </c>
      <c r="GG194" s="39"/>
      <c r="GH194" s="39"/>
      <c r="GI194" s="39"/>
      <c r="GJ194" s="39"/>
      <c r="GL194" s="8"/>
      <c r="GM194" s="8"/>
      <c r="GN194" s="19"/>
      <c r="GO194" s="9"/>
      <c r="GP194" s="23"/>
      <c r="GQ194" s="4"/>
      <c r="GR194" s="34"/>
    </row>
    <row r="195" spans="1:200" ht="24.95" hidden="1" customHeight="1" x14ac:dyDescent="0.3">
      <c r="A195" s="113"/>
      <c r="B195" s="56"/>
      <c r="C195" s="58"/>
      <c r="D195" s="58"/>
      <c r="E195" s="58"/>
      <c r="F195" s="58"/>
      <c r="G195" s="59"/>
      <c r="H195" s="59"/>
      <c r="I195" s="59"/>
      <c r="J195" s="59"/>
      <c r="K195" s="59"/>
      <c r="L195" s="59"/>
      <c r="M195" s="98">
        <f t="shared" si="1425"/>
        <v>0</v>
      </c>
      <c r="N195" s="94"/>
      <c r="O195" s="58"/>
      <c r="P195" s="97"/>
      <c r="Q195" s="58"/>
      <c r="R195" s="97"/>
      <c r="S195" s="58"/>
      <c r="T195" s="97"/>
      <c r="U195" s="58"/>
      <c r="V195" s="97"/>
      <c r="W195" s="58"/>
      <c r="X195" s="58"/>
      <c r="Y195" s="58"/>
      <c r="Z195" s="97"/>
      <c r="AA195" s="58"/>
      <c r="AB195" s="97"/>
      <c r="AC195" s="58"/>
      <c r="AD195" s="97"/>
      <c r="AE195" s="99"/>
      <c r="AF195" s="97"/>
      <c r="AG195" s="58"/>
      <c r="AH195" s="97"/>
      <c r="AI195" s="58"/>
      <c r="AJ195" s="97"/>
      <c r="AK195" s="58"/>
      <c r="AL195" s="97"/>
      <c r="AM195" s="58"/>
      <c r="AN195" s="97"/>
      <c r="AO195" s="58"/>
      <c r="AP195" s="97"/>
      <c r="AQ195" s="58"/>
      <c r="AR195" s="97"/>
      <c r="AS195" s="58"/>
      <c r="AT195" s="97"/>
      <c r="AU195" s="58"/>
      <c r="AV195" s="97"/>
      <c r="AW195" s="58"/>
      <c r="AX195" s="97"/>
      <c r="AY195" s="58"/>
      <c r="AZ195" s="97"/>
      <c r="BA195" s="58"/>
      <c r="BB195" s="97"/>
      <c r="BC195" s="58"/>
      <c r="BD195" s="97"/>
      <c r="BE195" s="58"/>
      <c r="BF195" s="58"/>
      <c r="BG195" s="58">
        <f t="shared" si="1432"/>
        <v>0</v>
      </c>
      <c r="BH195" s="58">
        <f t="shared" si="1433"/>
        <v>0</v>
      </c>
      <c r="BI195" s="39"/>
      <c r="BJ195" s="39"/>
      <c r="BK195" s="39"/>
      <c r="BL195" s="39"/>
      <c r="BM195" s="113"/>
      <c r="BN195" s="56"/>
      <c r="BO195" s="58"/>
      <c r="BP195" s="58"/>
      <c r="BQ195" s="58"/>
      <c r="BR195" s="58"/>
      <c r="BS195" s="59"/>
      <c r="BT195" s="59"/>
      <c r="BU195" s="59"/>
      <c r="BV195" s="59"/>
      <c r="BW195" s="59"/>
      <c r="BX195" s="52"/>
      <c r="BY195" s="62">
        <f t="shared" ref="BY195:BY226" si="1484">SUM(BZ195+CB195+CF195+CH195+DD195*2)</f>
        <v>0</v>
      </c>
      <c r="BZ195" s="51"/>
      <c r="CA195" s="56"/>
      <c r="CB195" s="55"/>
      <c r="CC195" s="56"/>
      <c r="CD195" s="55"/>
      <c r="CE195" s="56"/>
      <c r="CF195" s="55"/>
      <c r="CG195" s="56"/>
      <c r="CH195" s="55"/>
      <c r="CI195" s="56"/>
      <c r="CJ195" s="56"/>
      <c r="CK195" s="56"/>
      <c r="CL195" s="55"/>
      <c r="CM195" s="56"/>
      <c r="CN195" s="55"/>
      <c r="CO195" s="56"/>
      <c r="CP195" s="55"/>
      <c r="CQ195" s="63"/>
      <c r="CR195" s="55"/>
      <c r="CS195" s="56"/>
      <c r="CT195" s="55"/>
      <c r="CU195" s="56"/>
      <c r="CV195" s="55"/>
      <c r="CW195" s="56"/>
      <c r="CX195" s="55"/>
      <c r="CY195" s="56"/>
      <c r="CZ195" s="55"/>
      <c r="DA195" s="56"/>
      <c r="DB195" s="55"/>
      <c r="DC195" s="56"/>
      <c r="DD195" s="55"/>
      <c r="DE195" s="56"/>
      <c r="DF195" s="55"/>
      <c r="DG195" s="56"/>
      <c r="DH195" s="55"/>
      <c r="DI195" s="56"/>
      <c r="DJ195" s="55"/>
      <c r="DK195" s="56"/>
      <c r="DL195" s="55"/>
      <c r="DM195" s="56"/>
      <c r="DN195" s="55"/>
      <c r="DO195" s="56"/>
      <c r="DP195" s="55"/>
      <c r="DQ195" s="56"/>
      <c r="DR195" s="56"/>
      <c r="DS195" s="84">
        <f t="shared" si="1434"/>
        <v>0</v>
      </c>
      <c r="DT195" s="84">
        <f t="shared" si="1435"/>
        <v>0</v>
      </c>
      <c r="DU195" s="39"/>
      <c r="DV195" s="39"/>
      <c r="DW195" s="39"/>
      <c r="DX195" s="39"/>
      <c r="DY195" s="113"/>
      <c r="DZ195" s="56"/>
      <c r="EA195" s="58"/>
      <c r="EB195" s="58"/>
      <c r="EC195" s="58"/>
      <c r="ED195" s="58"/>
      <c r="EE195" s="59"/>
      <c r="EF195" s="59"/>
      <c r="EG195" s="59"/>
      <c r="EH195" s="59"/>
      <c r="EI195" s="59"/>
      <c r="EJ195" s="52">
        <f t="shared" si="1436"/>
        <v>0</v>
      </c>
      <c r="EK195" s="62">
        <f t="shared" si="1437"/>
        <v>0</v>
      </c>
      <c r="EL195" s="51">
        <f t="shared" si="1438"/>
        <v>0</v>
      </c>
      <c r="EM195" s="56">
        <f t="shared" si="1439"/>
        <v>0</v>
      </c>
      <c r="EN195" s="55">
        <f t="shared" si="1440"/>
        <v>0</v>
      </c>
      <c r="EO195" s="56">
        <f t="shared" si="1441"/>
        <v>0</v>
      </c>
      <c r="EP195" s="55">
        <f t="shared" si="1442"/>
        <v>0</v>
      </c>
      <c r="EQ195" s="56">
        <f t="shared" si="1443"/>
        <v>0</v>
      </c>
      <c r="ER195" s="55">
        <f t="shared" si="1444"/>
        <v>0</v>
      </c>
      <c r="ES195" s="56">
        <f t="shared" si="1445"/>
        <v>0</v>
      </c>
      <c r="ET195" s="55">
        <f t="shared" si="1446"/>
        <v>0</v>
      </c>
      <c r="EU195" s="56">
        <f t="shared" si="1447"/>
        <v>0</v>
      </c>
      <c r="EV195" s="56">
        <f t="shared" si="1448"/>
        <v>0</v>
      </c>
      <c r="EW195" s="56">
        <f t="shared" si="1449"/>
        <v>0</v>
      </c>
      <c r="EX195" s="55">
        <f t="shared" si="1450"/>
        <v>0</v>
      </c>
      <c r="EY195" s="56">
        <f t="shared" si="1451"/>
        <v>0</v>
      </c>
      <c r="EZ195" s="55">
        <f t="shared" si="1452"/>
        <v>0</v>
      </c>
      <c r="FA195" s="56">
        <f t="shared" si="1453"/>
        <v>0</v>
      </c>
      <c r="FB195" s="55">
        <f t="shared" si="1454"/>
        <v>0</v>
      </c>
      <c r="FC195" s="63">
        <f t="shared" si="1455"/>
        <v>0</v>
      </c>
      <c r="FD195" s="55">
        <f t="shared" si="1456"/>
        <v>0</v>
      </c>
      <c r="FE195" s="56">
        <f t="shared" si="1457"/>
        <v>0</v>
      </c>
      <c r="FF195" s="55">
        <f t="shared" si="1458"/>
        <v>0</v>
      </c>
      <c r="FG195" s="56">
        <f t="shared" si="1459"/>
        <v>0</v>
      </c>
      <c r="FH195" s="55">
        <f t="shared" si="1460"/>
        <v>0</v>
      </c>
      <c r="FI195" s="56">
        <f t="shared" si="1461"/>
        <v>0</v>
      </c>
      <c r="FJ195" s="55">
        <f t="shared" si="1462"/>
        <v>0</v>
      </c>
      <c r="FK195" s="56">
        <f t="shared" si="1463"/>
        <v>0</v>
      </c>
      <c r="FL195" s="55">
        <f t="shared" si="1464"/>
        <v>0</v>
      </c>
      <c r="FM195" s="56">
        <f t="shared" si="1465"/>
        <v>0</v>
      </c>
      <c r="FN195" s="55">
        <f t="shared" si="1466"/>
        <v>0</v>
      </c>
      <c r="FO195" s="56">
        <f t="shared" si="1467"/>
        <v>0</v>
      </c>
      <c r="FP195" s="55">
        <f t="shared" si="1468"/>
        <v>0</v>
      </c>
      <c r="FQ195" s="56">
        <f t="shared" si="1469"/>
        <v>0</v>
      </c>
      <c r="FR195" s="55"/>
      <c r="FS195" s="56">
        <f t="shared" si="1469"/>
        <v>0</v>
      </c>
      <c r="FT195" s="55">
        <f t="shared" si="1470"/>
        <v>0</v>
      </c>
      <c r="FU195" s="56">
        <f t="shared" si="1471"/>
        <v>0</v>
      </c>
      <c r="FV195" s="55">
        <f t="shared" si="1472"/>
        <v>0</v>
      </c>
      <c r="FW195" s="56">
        <f t="shared" si="1473"/>
        <v>0</v>
      </c>
      <c r="FX195" s="55">
        <f t="shared" si="1474"/>
        <v>0</v>
      </c>
      <c r="FY195" s="56">
        <f t="shared" si="1475"/>
        <v>0</v>
      </c>
      <c r="FZ195" s="55">
        <f t="shared" si="1476"/>
        <v>0</v>
      </c>
      <c r="GA195" s="56">
        <f t="shared" si="1477"/>
        <v>0</v>
      </c>
      <c r="GB195" s="55">
        <f t="shared" si="1478"/>
        <v>0</v>
      </c>
      <c r="GC195" s="56">
        <f t="shared" si="1479"/>
        <v>0</v>
      </c>
      <c r="GD195" s="56">
        <f t="shared" si="1480"/>
        <v>0</v>
      </c>
      <c r="GE195" s="84">
        <f t="shared" si="1481"/>
        <v>0</v>
      </c>
      <c r="GF195" s="84">
        <f t="shared" si="1482"/>
        <v>0</v>
      </c>
      <c r="GG195" s="39"/>
      <c r="GH195" s="39"/>
      <c r="GI195" s="39"/>
      <c r="GJ195" s="39"/>
      <c r="GL195" s="8"/>
      <c r="GM195" s="8"/>
      <c r="GN195" s="1"/>
      <c r="GO195" s="9"/>
      <c r="GP195" s="23"/>
      <c r="GQ195" s="4"/>
      <c r="GR195" s="34"/>
    </row>
    <row r="196" spans="1:200" ht="24.95" hidden="1" customHeight="1" x14ac:dyDescent="0.3">
      <c r="A196" s="113"/>
      <c r="B196" s="47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98">
        <f t="shared" si="1425"/>
        <v>0</v>
      </c>
      <c r="N196" s="94"/>
      <c r="O196" s="58"/>
      <c r="P196" s="97"/>
      <c r="Q196" s="58"/>
      <c r="R196" s="97"/>
      <c r="S196" s="58"/>
      <c r="T196" s="97"/>
      <c r="U196" s="58"/>
      <c r="V196" s="97"/>
      <c r="W196" s="58"/>
      <c r="X196" s="58"/>
      <c r="Y196" s="58"/>
      <c r="Z196" s="97"/>
      <c r="AA196" s="58"/>
      <c r="AB196" s="97"/>
      <c r="AC196" s="58"/>
      <c r="AD196" s="97"/>
      <c r="AE196" s="99"/>
      <c r="AF196" s="97"/>
      <c r="AG196" s="58"/>
      <c r="AH196" s="97"/>
      <c r="AI196" s="58"/>
      <c r="AJ196" s="97"/>
      <c r="AK196" s="58"/>
      <c r="AL196" s="97"/>
      <c r="AM196" s="58"/>
      <c r="AN196" s="97"/>
      <c r="AO196" s="58"/>
      <c r="AP196" s="97"/>
      <c r="AQ196" s="58"/>
      <c r="AR196" s="97"/>
      <c r="AS196" s="58"/>
      <c r="AT196" s="97"/>
      <c r="AU196" s="58"/>
      <c r="AV196" s="97"/>
      <c r="AW196" s="58"/>
      <c r="AX196" s="97"/>
      <c r="AY196" s="58"/>
      <c r="AZ196" s="97"/>
      <c r="BA196" s="58"/>
      <c r="BB196" s="97"/>
      <c r="BC196" s="58"/>
      <c r="BD196" s="97"/>
      <c r="BE196" s="58"/>
      <c r="BF196" s="58"/>
      <c r="BG196" s="58">
        <f t="shared" si="1432"/>
        <v>0</v>
      </c>
      <c r="BH196" s="58">
        <f t="shared" si="1433"/>
        <v>0</v>
      </c>
      <c r="BI196" s="39"/>
      <c r="BJ196" s="39"/>
      <c r="BK196" s="39"/>
      <c r="BL196" s="39"/>
      <c r="BM196" s="113"/>
      <c r="BN196" s="47"/>
      <c r="BO196" s="48"/>
      <c r="BP196" s="48"/>
      <c r="BQ196" s="48"/>
      <c r="BR196" s="48"/>
      <c r="BS196" s="48"/>
      <c r="BT196" s="48"/>
      <c r="BU196" s="48"/>
      <c r="BV196" s="48"/>
      <c r="BW196" s="48"/>
      <c r="BX196" s="47"/>
      <c r="BY196" s="62">
        <f t="shared" si="1484"/>
        <v>0</v>
      </c>
      <c r="BZ196" s="51"/>
      <c r="CA196" s="56"/>
      <c r="CB196" s="55"/>
      <c r="CC196" s="56"/>
      <c r="CD196" s="55"/>
      <c r="CE196" s="56"/>
      <c r="CF196" s="55"/>
      <c r="CG196" s="56"/>
      <c r="CH196" s="55"/>
      <c r="CI196" s="56"/>
      <c r="CJ196" s="56"/>
      <c r="CK196" s="56"/>
      <c r="CL196" s="55"/>
      <c r="CM196" s="56"/>
      <c r="CN196" s="55"/>
      <c r="CO196" s="56"/>
      <c r="CP196" s="55"/>
      <c r="CQ196" s="63"/>
      <c r="CR196" s="55"/>
      <c r="CS196" s="56"/>
      <c r="CT196" s="55"/>
      <c r="CU196" s="56"/>
      <c r="CV196" s="55"/>
      <c r="CW196" s="56"/>
      <c r="CX196" s="55"/>
      <c r="CY196" s="56"/>
      <c r="CZ196" s="55"/>
      <c r="DA196" s="56"/>
      <c r="DB196" s="55"/>
      <c r="DC196" s="56"/>
      <c r="DD196" s="55"/>
      <c r="DE196" s="56"/>
      <c r="DF196" s="55"/>
      <c r="DG196" s="56"/>
      <c r="DH196" s="55"/>
      <c r="DI196" s="56"/>
      <c r="DJ196" s="55"/>
      <c r="DK196" s="56"/>
      <c r="DL196" s="55"/>
      <c r="DM196" s="56"/>
      <c r="DN196" s="55"/>
      <c r="DO196" s="56"/>
      <c r="DP196" s="55"/>
      <c r="DQ196" s="56"/>
      <c r="DR196" s="56"/>
      <c r="DS196" s="84">
        <f t="shared" si="1434"/>
        <v>0</v>
      </c>
      <c r="DT196" s="84">
        <f t="shared" si="1435"/>
        <v>0</v>
      </c>
      <c r="DU196" s="39"/>
      <c r="DV196" s="39"/>
      <c r="DW196" s="39"/>
      <c r="DX196" s="39"/>
      <c r="DY196" s="113"/>
      <c r="DZ196" s="47"/>
      <c r="EA196" s="48"/>
      <c r="EB196" s="48"/>
      <c r="EC196" s="48"/>
      <c r="ED196" s="48"/>
      <c r="EE196" s="48"/>
      <c r="EF196" s="48"/>
      <c r="EG196" s="48"/>
      <c r="EH196" s="48"/>
      <c r="EI196" s="48"/>
      <c r="EJ196" s="47">
        <f t="shared" si="1436"/>
        <v>0</v>
      </c>
      <c r="EK196" s="62">
        <f t="shared" si="1437"/>
        <v>0</v>
      </c>
      <c r="EL196" s="51">
        <f t="shared" si="1438"/>
        <v>0</v>
      </c>
      <c r="EM196" s="56">
        <f t="shared" si="1439"/>
        <v>0</v>
      </c>
      <c r="EN196" s="55">
        <f t="shared" si="1440"/>
        <v>0</v>
      </c>
      <c r="EO196" s="56">
        <f t="shared" si="1441"/>
        <v>0</v>
      </c>
      <c r="EP196" s="55">
        <f t="shared" si="1442"/>
        <v>0</v>
      </c>
      <c r="EQ196" s="56">
        <f t="shared" si="1443"/>
        <v>0</v>
      </c>
      <c r="ER196" s="55">
        <f t="shared" si="1444"/>
        <v>0</v>
      </c>
      <c r="ES196" s="56">
        <f t="shared" si="1445"/>
        <v>0</v>
      </c>
      <c r="ET196" s="55">
        <f t="shared" si="1446"/>
        <v>0</v>
      </c>
      <c r="EU196" s="56">
        <f t="shared" si="1447"/>
        <v>0</v>
      </c>
      <c r="EV196" s="56">
        <f t="shared" si="1448"/>
        <v>0</v>
      </c>
      <c r="EW196" s="56">
        <f t="shared" si="1449"/>
        <v>0</v>
      </c>
      <c r="EX196" s="55">
        <f t="shared" si="1450"/>
        <v>0</v>
      </c>
      <c r="EY196" s="56">
        <f t="shared" si="1451"/>
        <v>0</v>
      </c>
      <c r="EZ196" s="55">
        <f t="shared" si="1452"/>
        <v>0</v>
      </c>
      <c r="FA196" s="56">
        <f t="shared" si="1453"/>
        <v>0</v>
      </c>
      <c r="FB196" s="55">
        <f t="shared" si="1454"/>
        <v>0</v>
      </c>
      <c r="FC196" s="63">
        <f t="shared" si="1455"/>
        <v>0</v>
      </c>
      <c r="FD196" s="55">
        <f t="shared" si="1456"/>
        <v>0</v>
      </c>
      <c r="FE196" s="56">
        <f t="shared" si="1457"/>
        <v>0</v>
      </c>
      <c r="FF196" s="55">
        <f t="shared" si="1458"/>
        <v>0</v>
      </c>
      <c r="FG196" s="56">
        <f t="shared" si="1459"/>
        <v>0</v>
      </c>
      <c r="FH196" s="55">
        <f t="shared" si="1460"/>
        <v>0</v>
      </c>
      <c r="FI196" s="56">
        <f t="shared" si="1461"/>
        <v>0</v>
      </c>
      <c r="FJ196" s="55">
        <f t="shared" si="1462"/>
        <v>0</v>
      </c>
      <c r="FK196" s="56">
        <f t="shared" si="1463"/>
        <v>0</v>
      </c>
      <c r="FL196" s="55">
        <f t="shared" si="1464"/>
        <v>0</v>
      </c>
      <c r="FM196" s="56">
        <f t="shared" si="1465"/>
        <v>0</v>
      </c>
      <c r="FN196" s="55">
        <f t="shared" si="1466"/>
        <v>0</v>
      </c>
      <c r="FO196" s="56">
        <f t="shared" si="1467"/>
        <v>0</v>
      </c>
      <c r="FP196" s="55">
        <f t="shared" si="1468"/>
        <v>0</v>
      </c>
      <c r="FQ196" s="56">
        <f t="shared" si="1469"/>
        <v>0</v>
      </c>
      <c r="FR196" s="55"/>
      <c r="FS196" s="56">
        <f t="shared" si="1469"/>
        <v>0</v>
      </c>
      <c r="FT196" s="55">
        <f t="shared" si="1470"/>
        <v>0</v>
      </c>
      <c r="FU196" s="56">
        <f t="shared" si="1471"/>
        <v>0</v>
      </c>
      <c r="FV196" s="55">
        <f t="shared" si="1472"/>
        <v>0</v>
      </c>
      <c r="FW196" s="56">
        <f t="shared" si="1473"/>
        <v>0</v>
      </c>
      <c r="FX196" s="55">
        <f t="shared" si="1474"/>
        <v>0</v>
      </c>
      <c r="FY196" s="56">
        <f t="shared" si="1475"/>
        <v>0</v>
      </c>
      <c r="FZ196" s="55">
        <f t="shared" si="1476"/>
        <v>0</v>
      </c>
      <c r="GA196" s="56">
        <f t="shared" si="1477"/>
        <v>0</v>
      </c>
      <c r="GB196" s="55">
        <f t="shared" si="1478"/>
        <v>0</v>
      </c>
      <c r="GC196" s="56">
        <f t="shared" si="1479"/>
        <v>0</v>
      </c>
      <c r="GD196" s="56">
        <f t="shared" si="1480"/>
        <v>0</v>
      </c>
      <c r="GE196" s="84">
        <f t="shared" si="1481"/>
        <v>0</v>
      </c>
      <c r="GF196" s="84">
        <f t="shared" si="1482"/>
        <v>0</v>
      </c>
      <c r="GG196" s="39"/>
      <c r="GH196" s="39"/>
      <c r="GI196" s="39"/>
      <c r="GJ196" s="39"/>
      <c r="GL196" s="8"/>
      <c r="GM196" s="8"/>
      <c r="GN196" s="1"/>
      <c r="GO196" s="9"/>
      <c r="GP196" s="23"/>
      <c r="GQ196" s="4"/>
      <c r="GR196" s="34"/>
    </row>
    <row r="197" spans="1:200" ht="24.95" hidden="1" customHeight="1" x14ac:dyDescent="0.3">
      <c r="A197" s="113"/>
      <c r="B197" s="47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98">
        <f t="shared" si="1425"/>
        <v>0</v>
      </c>
      <c r="N197" s="94"/>
      <c r="O197" s="58"/>
      <c r="P197" s="97"/>
      <c r="Q197" s="58"/>
      <c r="R197" s="97"/>
      <c r="S197" s="58"/>
      <c r="T197" s="97"/>
      <c r="U197" s="58"/>
      <c r="V197" s="97"/>
      <c r="W197" s="58"/>
      <c r="X197" s="58"/>
      <c r="Y197" s="58"/>
      <c r="Z197" s="97"/>
      <c r="AA197" s="58"/>
      <c r="AB197" s="97"/>
      <c r="AC197" s="58"/>
      <c r="AD197" s="97"/>
      <c r="AE197" s="99"/>
      <c r="AF197" s="97"/>
      <c r="AG197" s="58"/>
      <c r="AH197" s="97"/>
      <c r="AI197" s="58"/>
      <c r="AJ197" s="97"/>
      <c r="AK197" s="58"/>
      <c r="AL197" s="97"/>
      <c r="AM197" s="58"/>
      <c r="AN197" s="97"/>
      <c r="AO197" s="58"/>
      <c r="AP197" s="97"/>
      <c r="AQ197" s="58"/>
      <c r="AR197" s="97"/>
      <c r="AS197" s="58"/>
      <c r="AT197" s="97"/>
      <c r="AU197" s="58"/>
      <c r="AV197" s="97"/>
      <c r="AW197" s="58"/>
      <c r="AX197" s="97"/>
      <c r="AY197" s="58"/>
      <c r="AZ197" s="97"/>
      <c r="BA197" s="58"/>
      <c r="BB197" s="97"/>
      <c r="BC197" s="58"/>
      <c r="BD197" s="97"/>
      <c r="BE197" s="58"/>
      <c r="BF197" s="58"/>
      <c r="BG197" s="58">
        <f t="shared" si="1432"/>
        <v>0</v>
      </c>
      <c r="BH197" s="58">
        <f t="shared" si="1433"/>
        <v>0</v>
      </c>
      <c r="BI197" s="39"/>
      <c r="BJ197" s="39"/>
      <c r="BK197" s="39"/>
      <c r="BL197" s="39"/>
      <c r="BM197" s="113"/>
      <c r="BN197" s="47"/>
      <c r="BO197" s="48"/>
      <c r="BP197" s="48"/>
      <c r="BQ197" s="48"/>
      <c r="BR197" s="48"/>
      <c r="BS197" s="48"/>
      <c r="BT197" s="48"/>
      <c r="BU197" s="48"/>
      <c r="BV197" s="48"/>
      <c r="BW197" s="48"/>
      <c r="BX197" s="47"/>
      <c r="BY197" s="62">
        <f t="shared" si="1484"/>
        <v>0</v>
      </c>
      <c r="BZ197" s="51"/>
      <c r="CA197" s="56"/>
      <c r="CB197" s="55"/>
      <c r="CC197" s="56"/>
      <c r="CD197" s="55"/>
      <c r="CE197" s="56"/>
      <c r="CF197" s="55"/>
      <c r="CG197" s="56"/>
      <c r="CH197" s="55"/>
      <c r="CI197" s="56"/>
      <c r="CJ197" s="56"/>
      <c r="CK197" s="56"/>
      <c r="CL197" s="55"/>
      <c r="CM197" s="56"/>
      <c r="CN197" s="55"/>
      <c r="CO197" s="56"/>
      <c r="CP197" s="55"/>
      <c r="CQ197" s="63"/>
      <c r="CR197" s="55"/>
      <c r="CS197" s="56"/>
      <c r="CT197" s="55"/>
      <c r="CU197" s="56"/>
      <c r="CV197" s="55"/>
      <c r="CW197" s="56"/>
      <c r="CX197" s="55"/>
      <c r="CY197" s="56"/>
      <c r="CZ197" s="55"/>
      <c r="DA197" s="56"/>
      <c r="DB197" s="55"/>
      <c r="DC197" s="56"/>
      <c r="DD197" s="55"/>
      <c r="DE197" s="56"/>
      <c r="DF197" s="55"/>
      <c r="DG197" s="56"/>
      <c r="DH197" s="55"/>
      <c r="DI197" s="56"/>
      <c r="DJ197" s="55"/>
      <c r="DK197" s="56"/>
      <c r="DL197" s="55"/>
      <c r="DM197" s="56"/>
      <c r="DN197" s="55"/>
      <c r="DO197" s="56"/>
      <c r="DP197" s="55"/>
      <c r="DQ197" s="56"/>
      <c r="DR197" s="56"/>
      <c r="DS197" s="84">
        <f t="shared" si="1434"/>
        <v>0</v>
      </c>
      <c r="DT197" s="84">
        <f t="shared" si="1435"/>
        <v>0</v>
      </c>
      <c r="DU197" s="39"/>
      <c r="DV197" s="39"/>
      <c r="DW197" s="39"/>
      <c r="DX197" s="39"/>
      <c r="DY197" s="113"/>
      <c r="DZ197" s="47"/>
      <c r="EA197" s="48"/>
      <c r="EB197" s="48"/>
      <c r="EC197" s="48"/>
      <c r="ED197" s="48"/>
      <c r="EE197" s="48"/>
      <c r="EF197" s="48"/>
      <c r="EG197" s="48"/>
      <c r="EH197" s="48"/>
      <c r="EI197" s="48"/>
      <c r="EJ197" s="47">
        <f t="shared" si="1436"/>
        <v>0</v>
      </c>
      <c r="EK197" s="62">
        <f t="shared" si="1437"/>
        <v>0</v>
      </c>
      <c r="EL197" s="51">
        <f t="shared" si="1438"/>
        <v>0</v>
      </c>
      <c r="EM197" s="56">
        <f t="shared" si="1439"/>
        <v>0</v>
      </c>
      <c r="EN197" s="55">
        <f t="shared" si="1440"/>
        <v>0</v>
      </c>
      <c r="EO197" s="56">
        <f t="shared" si="1441"/>
        <v>0</v>
      </c>
      <c r="EP197" s="55">
        <f t="shared" si="1442"/>
        <v>0</v>
      </c>
      <c r="EQ197" s="56">
        <f t="shared" si="1443"/>
        <v>0</v>
      </c>
      <c r="ER197" s="55">
        <f t="shared" si="1444"/>
        <v>0</v>
      </c>
      <c r="ES197" s="56">
        <f t="shared" si="1445"/>
        <v>0</v>
      </c>
      <c r="ET197" s="55">
        <f t="shared" si="1446"/>
        <v>0</v>
      </c>
      <c r="EU197" s="56">
        <f t="shared" si="1447"/>
        <v>0</v>
      </c>
      <c r="EV197" s="56">
        <f t="shared" si="1448"/>
        <v>0</v>
      </c>
      <c r="EW197" s="56">
        <f t="shared" si="1449"/>
        <v>0</v>
      </c>
      <c r="EX197" s="55">
        <f t="shared" si="1450"/>
        <v>0</v>
      </c>
      <c r="EY197" s="56">
        <f t="shared" si="1451"/>
        <v>0</v>
      </c>
      <c r="EZ197" s="55">
        <f t="shared" si="1452"/>
        <v>0</v>
      </c>
      <c r="FA197" s="56">
        <f t="shared" si="1453"/>
        <v>0</v>
      </c>
      <c r="FB197" s="55">
        <f t="shared" si="1454"/>
        <v>0</v>
      </c>
      <c r="FC197" s="63">
        <f t="shared" si="1455"/>
        <v>0</v>
      </c>
      <c r="FD197" s="55">
        <f t="shared" si="1456"/>
        <v>0</v>
      </c>
      <c r="FE197" s="56">
        <f t="shared" si="1457"/>
        <v>0</v>
      </c>
      <c r="FF197" s="55">
        <f t="shared" si="1458"/>
        <v>0</v>
      </c>
      <c r="FG197" s="56">
        <f t="shared" si="1459"/>
        <v>0</v>
      </c>
      <c r="FH197" s="55">
        <f t="shared" si="1460"/>
        <v>0</v>
      </c>
      <c r="FI197" s="56">
        <f t="shared" si="1461"/>
        <v>0</v>
      </c>
      <c r="FJ197" s="55">
        <f t="shared" si="1462"/>
        <v>0</v>
      </c>
      <c r="FK197" s="56">
        <f t="shared" si="1463"/>
        <v>0</v>
      </c>
      <c r="FL197" s="55">
        <f t="shared" si="1464"/>
        <v>0</v>
      </c>
      <c r="FM197" s="56">
        <f t="shared" si="1465"/>
        <v>0</v>
      </c>
      <c r="FN197" s="55">
        <f t="shared" si="1466"/>
        <v>0</v>
      </c>
      <c r="FO197" s="56">
        <f t="shared" si="1467"/>
        <v>0</v>
      </c>
      <c r="FP197" s="55">
        <f t="shared" si="1468"/>
        <v>0</v>
      </c>
      <c r="FQ197" s="56">
        <f t="shared" si="1469"/>
        <v>0</v>
      </c>
      <c r="FR197" s="55"/>
      <c r="FS197" s="56">
        <f t="shared" si="1469"/>
        <v>0</v>
      </c>
      <c r="FT197" s="55">
        <f t="shared" si="1470"/>
        <v>0</v>
      </c>
      <c r="FU197" s="56">
        <f t="shared" si="1471"/>
        <v>0</v>
      </c>
      <c r="FV197" s="55">
        <f t="shared" si="1472"/>
        <v>0</v>
      </c>
      <c r="FW197" s="56">
        <f t="shared" si="1473"/>
        <v>0</v>
      </c>
      <c r="FX197" s="55">
        <f t="shared" si="1474"/>
        <v>0</v>
      </c>
      <c r="FY197" s="56">
        <f t="shared" si="1475"/>
        <v>0</v>
      </c>
      <c r="FZ197" s="55">
        <f t="shared" si="1476"/>
        <v>0</v>
      </c>
      <c r="GA197" s="56">
        <f t="shared" si="1477"/>
        <v>0</v>
      </c>
      <c r="GB197" s="55">
        <f t="shared" si="1478"/>
        <v>0</v>
      </c>
      <c r="GC197" s="56">
        <f t="shared" si="1479"/>
        <v>0</v>
      </c>
      <c r="GD197" s="56">
        <f t="shared" si="1480"/>
        <v>0</v>
      </c>
      <c r="GE197" s="84">
        <f t="shared" si="1481"/>
        <v>0</v>
      </c>
      <c r="GF197" s="84">
        <f t="shared" si="1482"/>
        <v>0</v>
      </c>
      <c r="GG197" s="39"/>
      <c r="GH197" s="39"/>
      <c r="GI197" s="39"/>
      <c r="GJ197" s="39"/>
      <c r="GL197" s="8"/>
      <c r="GM197" s="8"/>
      <c r="GN197" s="1"/>
      <c r="GO197" s="9"/>
      <c r="GP197" s="23"/>
      <c r="GQ197" s="4"/>
      <c r="GR197" s="34"/>
    </row>
    <row r="198" spans="1:200" ht="24.95" hidden="1" customHeight="1" x14ac:dyDescent="0.3">
      <c r="A198" s="113"/>
      <c r="B198" s="47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98">
        <f t="shared" si="1425"/>
        <v>0</v>
      </c>
      <c r="N198" s="94"/>
      <c r="O198" s="58"/>
      <c r="P198" s="97"/>
      <c r="Q198" s="58"/>
      <c r="R198" s="97"/>
      <c r="S198" s="58"/>
      <c r="T198" s="97"/>
      <c r="U198" s="58"/>
      <c r="V198" s="97"/>
      <c r="W198" s="58"/>
      <c r="X198" s="58"/>
      <c r="Y198" s="58"/>
      <c r="Z198" s="97"/>
      <c r="AA198" s="58"/>
      <c r="AB198" s="97"/>
      <c r="AC198" s="58"/>
      <c r="AD198" s="97"/>
      <c r="AE198" s="99"/>
      <c r="AF198" s="97"/>
      <c r="AG198" s="58"/>
      <c r="AH198" s="97"/>
      <c r="AI198" s="58"/>
      <c r="AJ198" s="97"/>
      <c r="AK198" s="58"/>
      <c r="AL198" s="97"/>
      <c r="AM198" s="58"/>
      <c r="AN198" s="97"/>
      <c r="AO198" s="58"/>
      <c r="AP198" s="97"/>
      <c r="AQ198" s="58"/>
      <c r="AR198" s="97"/>
      <c r="AS198" s="58"/>
      <c r="AT198" s="97"/>
      <c r="AU198" s="58"/>
      <c r="AV198" s="97"/>
      <c r="AW198" s="58"/>
      <c r="AX198" s="97"/>
      <c r="AY198" s="58"/>
      <c r="AZ198" s="97"/>
      <c r="BA198" s="58"/>
      <c r="BB198" s="97"/>
      <c r="BC198" s="58"/>
      <c r="BD198" s="97"/>
      <c r="BE198" s="58"/>
      <c r="BF198" s="58"/>
      <c r="BG198" s="58">
        <f t="shared" si="1432"/>
        <v>0</v>
      </c>
      <c r="BH198" s="58">
        <f t="shared" si="1433"/>
        <v>0</v>
      </c>
      <c r="BI198" s="39"/>
      <c r="BJ198" s="39"/>
      <c r="BK198" s="39"/>
      <c r="BL198" s="39"/>
      <c r="BM198" s="113"/>
      <c r="BN198" s="47"/>
      <c r="BO198" s="48"/>
      <c r="BP198" s="48"/>
      <c r="BQ198" s="48"/>
      <c r="BR198" s="48"/>
      <c r="BS198" s="48"/>
      <c r="BT198" s="48"/>
      <c r="BU198" s="48"/>
      <c r="BV198" s="48"/>
      <c r="BW198" s="48"/>
      <c r="BX198" s="47"/>
      <c r="BY198" s="62">
        <f t="shared" si="1484"/>
        <v>0</v>
      </c>
      <c r="BZ198" s="51"/>
      <c r="CA198" s="56"/>
      <c r="CB198" s="55"/>
      <c r="CC198" s="56"/>
      <c r="CD198" s="55"/>
      <c r="CE198" s="56"/>
      <c r="CF198" s="55"/>
      <c r="CG198" s="56"/>
      <c r="CH198" s="55"/>
      <c r="CI198" s="56"/>
      <c r="CJ198" s="56"/>
      <c r="CK198" s="56"/>
      <c r="CL198" s="55"/>
      <c r="CM198" s="56"/>
      <c r="CN198" s="55"/>
      <c r="CO198" s="56"/>
      <c r="CP198" s="55"/>
      <c r="CQ198" s="63"/>
      <c r="CR198" s="55"/>
      <c r="CS198" s="56"/>
      <c r="CT198" s="55"/>
      <c r="CU198" s="56"/>
      <c r="CV198" s="55"/>
      <c r="CW198" s="56"/>
      <c r="CX198" s="55"/>
      <c r="CY198" s="56"/>
      <c r="CZ198" s="55"/>
      <c r="DA198" s="56"/>
      <c r="DB198" s="55"/>
      <c r="DC198" s="56"/>
      <c r="DD198" s="55"/>
      <c r="DE198" s="56"/>
      <c r="DF198" s="55"/>
      <c r="DG198" s="56"/>
      <c r="DH198" s="55"/>
      <c r="DI198" s="56"/>
      <c r="DJ198" s="55"/>
      <c r="DK198" s="56"/>
      <c r="DL198" s="55"/>
      <c r="DM198" s="56"/>
      <c r="DN198" s="55"/>
      <c r="DO198" s="56"/>
      <c r="DP198" s="55"/>
      <c r="DQ198" s="56"/>
      <c r="DR198" s="56"/>
      <c r="DS198" s="84">
        <f t="shared" si="1434"/>
        <v>0</v>
      </c>
      <c r="DT198" s="84">
        <f t="shared" si="1435"/>
        <v>0</v>
      </c>
      <c r="DU198" s="39"/>
      <c r="DV198" s="39"/>
      <c r="DW198" s="39"/>
      <c r="DX198" s="39"/>
      <c r="DY198" s="113"/>
      <c r="DZ198" s="47"/>
      <c r="EA198" s="48"/>
      <c r="EB198" s="48"/>
      <c r="EC198" s="48"/>
      <c r="ED198" s="48"/>
      <c r="EE198" s="48"/>
      <c r="EF198" s="48"/>
      <c r="EG198" s="48"/>
      <c r="EH198" s="48"/>
      <c r="EI198" s="48"/>
      <c r="EJ198" s="47">
        <f t="shared" si="1436"/>
        <v>0</v>
      </c>
      <c r="EK198" s="62">
        <f t="shared" si="1437"/>
        <v>0</v>
      </c>
      <c r="EL198" s="51">
        <f t="shared" si="1438"/>
        <v>0</v>
      </c>
      <c r="EM198" s="56">
        <f t="shared" si="1439"/>
        <v>0</v>
      </c>
      <c r="EN198" s="55">
        <f t="shared" si="1440"/>
        <v>0</v>
      </c>
      <c r="EO198" s="56">
        <f t="shared" si="1441"/>
        <v>0</v>
      </c>
      <c r="EP198" s="55">
        <f t="shared" si="1442"/>
        <v>0</v>
      </c>
      <c r="EQ198" s="56">
        <f t="shared" si="1443"/>
        <v>0</v>
      </c>
      <c r="ER198" s="55">
        <f t="shared" si="1444"/>
        <v>0</v>
      </c>
      <c r="ES198" s="56">
        <f t="shared" si="1445"/>
        <v>0</v>
      </c>
      <c r="ET198" s="55">
        <f t="shared" si="1446"/>
        <v>0</v>
      </c>
      <c r="EU198" s="56">
        <f t="shared" si="1447"/>
        <v>0</v>
      </c>
      <c r="EV198" s="56">
        <f t="shared" si="1448"/>
        <v>0</v>
      </c>
      <c r="EW198" s="56">
        <f t="shared" si="1449"/>
        <v>0</v>
      </c>
      <c r="EX198" s="55">
        <f t="shared" si="1450"/>
        <v>0</v>
      </c>
      <c r="EY198" s="56">
        <f t="shared" si="1451"/>
        <v>0</v>
      </c>
      <c r="EZ198" s="55">
        <f t="shared" si="1452"/>
        <v>0</v>
      </c>
      <c r="FA198" s="56">
        <f t="shared" si="1453"/>
        <v>0</v>
      </c>
      <c r="FB198" s="55">
        <f t="shared" si="1454"/>
        <v>0</v>
      </c>
      <c r="FC198" s="63">
        <f t="shared" si="1455"/>
        <v>0</v>
      </c>
      <c r="FD198" s="55">
        <f t="shared" si="1456"/>
        <v>0</v>
      </c>
      <c r="FE198" s="56">
        <f t="shared" si="1457"/>
        <v>0</v>
      </c>
      <c r="FF198" s="55">
        <f t="shared" si="1458"/>
        <v>0</v>
      </c>
      <c r="FG198" s="56">
        <f t="shared" si="1459"/>
        <v>0</v>
      </c>
      <c r="FH198" s="55">
        <f t="shared" si="1460"/>
        <v>0</v>
      </c>
      <c r="FI198" s="56">
        <f t="shared" si="1461"/>
        <v>0</v>
      </c>
      <c r="FJ198" s="55">
        <f t="shared" si="1462"/>
        <v>0</v>
      </c>
      <c r="FK198" s="56">
        <f t="shared" si="1463"/>
        <v>0</v>
      </c>
      <c r="FL198" s="55">
        <f t="shared" si="1464"/>
        <v>0</v>
      </c>
      <c r="FM198" s="56">
        <f t="shared" si="1465"/>
        <v>0</v>
      </c>
      <c r="FN198" s="55">
        <f t="shared" si="1466"/>
        <v>0</v>
      </c>
      <c r="FO198" s="56">
        <f t="shared" si="1467"/>
        <v>0</v>
      </c>
      <c r="FP198" s="55">
        <f t="shared" si="1468"/>
        <v>0</v>
      </c>
      <c r="FQ198" s="56">
        <f t="shared" si="1469"/>
        <v>0</v>
      </c>
      <c r="FR198" s="55"/>
      <c r="FS198" s="56">
        <f t="shared" si="1469"/>
        <v>0</v>
      </c>
      <c r="FT198" s="55">
        <f t="shared" si="1470"/>
        <v>0</v>
      </c>
      <c r="FU198" s="56">
        <f t="shared" si="1471"/>
        <v>0</v>
      </c>
      <c r="FV198" s="55">
        <f t="shared" si="1472"/>
        <v>0</v>
      </c>
      <c r="FW198" s="56">
        <f t="shared" si="1473"/>
        <v>0</v>
      </c>
      <c r="FX198" s="55">
        <f t="shared" si="1474"/>
        <v>0</v>
      </c>
      <c r="FY198" s="56">
        <f t="shared" si="1475"/>
        <v>0</v>
      </c>
      <c r="FZ198" s="55">
        <f t="shared" si="1476"/>
        <v>0</v>
      </c>
      <c r="GA198" s="56">
        <f t="shared" si="1477"/>
        <v>0</v>
      </c>
      <c r="GB198" s="55">
        <f t="shared" si="1478"/>
        <v>0</v>
      </c>
      <c r="GC198" s="56">
        <f t="shared" si="1479"/>
        <v>0</v>
      </c>
      <c r="GD198" s="56">
        <f t="shared" si="1480"/>
        <v>0</v>
      </c>
      <c r="GE198" s="84">
        <f t="shared" si="1481"/>
        <v>0</v>
      </c>
      <c r="GF198" s="84">
        <f t="shared" si="1482"/>
        <v>0</v>
      </c>
      <c r="GG198" s="39"/>
      <c r="GH198" s="39"/>
      <c r="GI198" s="39"/>
      <c r="GJ198" s="39"/>
      <c r="GL198" s="8"/>
      <c r="GM198" s="8"/>
      <c r="GN198" s="1"/>
      <c r="GO198" s="9"/>
      <c r="GP198" s="23"/>
      <c r="GQ198" s="4"/>
      <c r="GR198" s="34"/>
    </row>
    <row r="199" spans="1:200" ht="24.95" hidden="1" customHeight="1" x14ac:dyDescent="0.3">
      <c r="A199" s="113"/>
      <c r="B199" s="47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98">
        <f t="shared" si="1425"/>
        <v>0</v>
      </c>
      <c r="N199" s="94"/>
      <c r="O199" s="58"/>
      <c r="P199" s="97"/>
      <c r="Q199" s="58"/>
      <c r="R199" s="97"/>
      <c r="S199" s="58"/>
      <c r="T199" s="97"/>
      <c r="U199" s="58"/>
      <c r="V199" s="97"/>
      <c r="W199" s="58"/>
      <c r="X199" s="58"/>
      <c r="Y199" s="58"/>
      <c r="Z199" s="97"/>
      <c r="AA199" s="58"/>
      <c r="AB199" s="97"/>
      <c r="AC199" s="58"/>
      <c r="AD199" s="97"/>
      <c r="AE199" s="99"/>
      <c r="AF199" s="97"/>
      <c r="AG199" s="58"/>
      <c r="AH199" s="97"/>
      <c r="AI199" s="58"/>
      <c r="AJ199" s="97"/>
      <c r="AK199" s="58"/>
      <c r="AL199" s="97"/>
      <c r="AM199" s="58"/>
      <c r="AN199" s="97"/>
      <c r="AO199" s="58"/>
      <c r="AP199" s="97"/>
      <c r="AQ199" s="58"/>
      <c r="AR199" s="97"/>
      <c r="AS199" s="58"/>
      <c r="AT199" s="97"/>
      <c r="AU199" s="58"/>
      <c r="AV199" s="97"/>
      <c r="AW199" s="58"/>
      <c r="AX199" s="97"/>
      <c r="AY199" s="58"/>
      <c r="AZ199" s="97"/>
      <c r="BA199" s="58"/>
      <c r="BB199" s="97"/>
      <c r="BC199" s="58"/>
      <c r="BD199" s="97"/>
      <c r="BE199" s="58"/>
      <c r="BF199" s="58"/>
      <c r="BG199" s="58">
        <f t="shared" si="1432"/>
        <v>0</v>
      </c>
      <c r="BH199" s="58">
        <f t="shared" si="1433"/>
        <v>0</v>
      </c>
      <c r="BI199" s="39"/>
      <c r="BJ199" s="39"/>
      <c r="BK199" s="39"/>
      <c r="BL199" s="39"/>
      <c r="BM199" s="113"/>
      <c r="BN199" s="47"/>
      <c r="BO199" s="48"/>
      <c r="BP199" s="48"/>
      <c r="BQ199" s="48"/>
      <c r="BR199" s="48"/>
      <c r="BS199" s="48"/>
      <c r="BT199" s="48"/>
      <c r="BU199" s="48"/>
      <c r="BV199" s="48"/>
      <c r="BW199" s="48"/>
      <c r="BX199" s="47"/>
      <c r="BY199" s="62">
        <f t="shared" si="1484"/>
        <v>0</v>
      </c>
      <c r="BZ199" s="51"/>
      <c r="CA199" s="56"/>
      <c r="CB199" s="55"/>
      <c r="CC199" s="56"/>
      <c r="CD199" s="55"/>
      <c r="CE199" s="56"/>
      <c r="CF199" s="55"/>
      <c r="CG199" s="56"/>
      <c r="CH199" s="55"/>
      <c r="CI199" s="56"/>
      <c r="CJ199" s="56"/>
      <c r="CK199" s="56"/>
      <c r="CL199" s="55"/>
      <c r="CM199" s="56"/>
      <c r="CN199" s="55"/>
      <c r="CO199" s="56"/>
      <c r="CP199" s="55"/>
      <c r="CQ199" s="63"/>
      <c r="CR199" s="55"/>
      <c r="CS199" s="56"/>
      <c r="CT199" s="55"/>
      <c r="CU199" s="56"/>
      <c r="CV199" s="55"/>
      <c r="CW199" s="56"/>
      <c r="CX199" s="55"/>
      <c r="CY199" s="56"/>
      <c r="CZ199" s="55"/>
      <c r="DA199" s="56"/>
      <c r="DB199" s="55"/>
      <c r="DC199" s="56"/>
      <c r="DD199" s="55"/>
      <c r="DE199" s="56"/>
      <c r="DF199" s="55"/>
      <c r="DG199" s="56"/>
      <c r="DH199" s="55"/>
      <c r="DI199" s="56"/>
      <c r="DJ199" s="55"/>
      <c r="DK199" s="56"/>
      <c r="DL199" s="55"/>
      <c r="DM199" s="56"/>
      <c r="DN199" s="55"/>
      <c r="DO199" s="56"/>
      <c r="DP199" s="55"/>
      <c r="DQ199" s="56"/>
      <c r="DR199" s="56"/>
      <c r="DS199" s="84">
        <f t="shared" si="1434"/>
        <v>0</v>
      </c>
      <c r="DT199" s="84">
        <f t="shared" si="1435"/>
        <v>0</v>
      </c>
      <c r="DU199" s="39"/>
      <c r="DV199" s="39"/>
      <c r="DW199" s="39"/>
      <c r="DX199" s="39"/>
      <c r="DY199" s="113"/>
      <c r="DZ199" s="47"/>
      <c r="EA199" s="48"/>
      <c r="EB199" s="48"/>
      <c r="EC199" s="48"/>
      <c r="ED199" s="48"/>
      <c r="EE199" s="48"/>
      <c r="EF199" s="48"/>
      <c r="EG199" s="48"/>
      <c r="EH199" s="48"/>
      <c r="EI199" s="48"/>
      <c r="EJ199" s="47">
        <f t="shared" si="1436"/>
        <v>0</v>
      </c>
      <c r="EK199" s="62">
        <f t="shared" si="1437"/>
        <v>0</v>
      </c>
      <c r="EL199" s="51">
        <f t="shared" si="1438"/>
        <v>0</v>
      </c>
      <c r="EM199" s="56">
        <f t="shared" si="1439"/>
        <v>0</v>
      </c>
      <c r="EN199" s="55">
        <f t="shared" si="1440"/>
        <v>0</v>
      </c>
      <c r="EO199" s="56">
        <f t="shared" si="1441"/>
        <v>0</v>
      </c>
      <c r="EP199" s="55">
        <f t="shared" si="1442"/>
        <v>0</v>
      </c>
      <c r="EQ199" s="56">
        <f t="shared" si="1443"/>
        <v>0</v>
      </c>
      <c r="ER199" s="55">
        <f t="shared" si="1444"/>
        <v>0</v>
      </c>
      <c r="ES199" s="56">
        <f t="shared" si="1445"/>
        <v>0</v>
      </c>
      <c r="ET199" s="55">
        <f t="shared" si="1446"/>
        <v>0</v>
      </c>
      <c r="EU199" s="56">
        <f t="shared" si="1447"/>
        <v>0</v>
      </c>
      <c r="EV199" s="56">
        <f t="shared" si="1448"/>
        <v>0</v>
      </c>
      <c r="EW199" s="56">
        <f t="shared" si="1449"/>
        <v>0</v>
      </c>
      <c r="EX199" s="55">
        <f t="shared" si="1450"/>
        <v>0</v>
      </c>
      <c r="EY199" s="56">
        <f t="shared" si="1451"/>
        <v>0</v>
      </c>
      <c r="EZ199" s="55">
        <f t="shared" si="1452"/>
        <v>0</v>
      </c>
      <c r="FA199" s="56">
        <f t="shared" si="1453"/>
        <v>0</v>
      </c>
      <c r="FB199" s="55">
        <f t="shared" si="1454"/>
        <v>0</v>
      </c>
      <c r="FC199" s="63">
        <f t="shared" si="1455"/>
        <v>0</v>
      </c>
      <c r="FD199" s="55">
        <f t="shared" si="1456"/>
        <v>0</v>
      </c>
      <c r="FE199" s="56">
        <f t="shared" si="1457"/>
        <v>0</v>
      </c>
      <c r="FF199" s="55">
        <f t="shared" si="1458"/>
        <v>0</v>
      </c>
      <c r="FG199" s="56">
        <f t="shared" si="1459"/>
        <v>0</v>
      </c>
      <c r="FH199" s="55">
        <f t="shared" si="1460"/>
        <v>0</v>
      </c>
      <c r="FI199" s="56">
        <f t="shared" si="1461"/>
        <v>0</v>
      </c>
      <c r="FJ199" s="55">
        <f t="shared" si="1462"/>
        <v>0</v>
      </c>
      <c r="FK199" s="56">
        <f t="shared" si="1463"/>
        <v>0</v>
      </c>
      <c r="FL199" s="55">
        <f t="shared" si="1464"/>
        <v>0</v>
      </c>
      <c r="FM199" s="56">
        <f t="shared" si="1465"/>
        <v>0</v>
      </c>
      <c r="FN199" s="55">
        <f t="shared" si="1466"/>
        <v>0</v>
      </c>
      <c r="FO199" s="56">
        <f t="shared" si="1467"/>
        <v>0</v>
      </c>
      <c r="FP199" s="55">
        <f t="shared" si="1468"/>
        <v>0</v>
      </c>
      <c r="FQ199" s="56">
        <f t="shared" si="1469"/>
        <v>0</v>
      </c>
      <c r="FR199" s="55"/>
      <c r="FS199" s="56">
        <f t="shared" si="1469"/>
        <v>0</v>
      </c>
      <c r="FT199" s="55">
        <f t="shared" si="1470"/>
        <v>0</v>
      </c>
      <c r="FU199" s="56">
        <f t="shared" si="1471"/>
        <v>0</v>
      </c>
      <c r="FV199" s="55">
        <f t="shared" si="1472"/>
        <v>0</v>
      </c>
      <c r="FW199" s="56">
        <f t="shared" si="1473"/>
        <v>0</v>
      </c>
      <c r="FX199" s="55">
        <f t="shared" si="1474"/>
        <v>0</v>
      </c>
      <c r="FY199" s="56">
        <f t="shared" si="1475"/>
        <v>0</v>
      </c>
      <c r="FZ199" s="55">
        <f t="shared" si="1476"/>
        <v>0</v>
      </c>
      <c r="GA199" s="56">
        <f t="shared" si="1477"/>
        <v>0</v>
      </c>
      <c r="GB199" s="55">
        <f t="shared" si="1478"/>
        <v>0</v>
      </c>
      <c r="GC199" s="56">
        <f t="shared" si="1479"/>
        <v>0</v>
      </c>
      <c r="GD199" s="56">
        <f t="shared" si="1480"/>
        <v>0</v>
      </c>
      <c r="GE199" s="84">
        <f t="shared" si="1481"/>
        <v>0</v>
      </c>
      <c r="GF199" s="84">
        <f t="shared" si="1482"/>
        <v>0</v>
      </c>
      <c r="GG199" s="39"/>
      <c r="GH199" s="39"/>
      <c r="GI199" s="39"/>
      <c r="GJ199" s="39"/>
      <c r="GL199" s="8"/>
      <c r="GM199" s="8"/>
      <c r="GN199" s="1"/>
      <c r="GO199" s="9"/>
      <c r="GP199" s="23"/>
      <c r="GQ199" s="4"/>
      <c r="GR199" s="34"/>
    </row>
    <row r="200" spans="1:200" ht="24.95" hidden="1" customHeight="1" x14ac:dyDescent="0.3">
      <c r="A200" s="113"/>
      <c r="B200" s="47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98">
        <f t="shared" si="1425"/>
        <v>0</v>
      </c>
      <c r="N200" s="94"/>
      <c r="O200" s="58"/>
      <c r="P200" s="97"/>
      <c r="Q200" s="58"/>
      <c r="R200" s="97"/>
      <c r="S200" s="58"/>
      <c r="T200" s="97"/>
      <c r="U200" s="58"/>
      <c r="V200" s="97"/>
      <c r="W200" s="58"/>
      <c r="X200" s="58"/>
      <c r="Y200" s="58"/>
      <c r="Z200" s="97"/>
      <c r="AA200" s="58"/>
      <c r="AB200" s="97"/>
      <c r="AC200" s="58"/>
      <c r="AD200" s="97"/>
      <c r="AE200" s="99"/>
      <c r="AF200" s="97"/>
      <c r="AG200" s="58"/>
      <c r="AH200" s="97"/>
      <c r="AI200" s="58"/>
      <c r="AJ200" s="97"/>
      <c r="AK200" s="58"/>
      <c r="AL200" s="97"/>
      <c r="AM200" s="58"/>
      <c r="AN200" s="97"/>
      <c r="AO200" s="58"/>
      <c r="AP200" s="97"/>
      <c r="AQ200" s="58"/>
      <c r="AR200" s="97"/>
      <c r="AS200" s="58"/>
      <c r="AT200" s="97"/>
      <c r="AU200" s="58"/>
      <c r="AV200" s="97"/>
      <c r="AW200" s="58"/>
      <c r="AX200" s="97"/>
      <c r="AY200" s="58"/>
      <c r="AZ200" s="97"/>
      <c r="BA200" s="58"/>
      <c r="BB200" s="97"/>
      <c r="BC200" s="58"/>
      <c r="BD200" s="97"/>
      <c r="BE200" s="58"/>
      <c r="BF200" s="58"/>
      <c r="BG200" s="58">
        <f t="shared" si="1432"/>
        <v>0</v>
      </c>
      <c r="BH200" s="58">
        <f t="shared" si="1433"/>
        <v>0</v>
      </c>
      <c r="BI200" s="39"/>
      <c r="BJ200" s="39"/>
      <c r="BK200" s="39"/>
      <c r="BL200" s="39"/>
      <c r="BM200" s="113"/>
      <c r="BN200" s="47"/>
      <c r="BO200" s="48"/>
      <c r="BP200" s="48"/>
      <c r="BQ200" s="48"/>
      <c r="BR200" s="48"/>
      <c r="BS200" s="48"/>
      <c r="BT200" s="48"/>
      <c r="BU200" s="48"/>
      <c r="BV200" s="48"/>
      <c r="BW200" s="48"/>
      <c r="BX200" s="65"/>
      <c r="BY200" s="62">
        <f t="shared" si="1484"/>
        <v>0</v>
      </c>
      <c r="BZ200" s="51"/>
      <c r="CA200" s="56"/>
      <c r="CB200" s="55"/>
      <c r="CC200" s="56"/>
      <c r="CD200" s="55"/>
      <c r="CE200" s="56"/>
      <c r="CF200" s="55"/>
      <c r="CG200" s="56"/>
      <c r="CH200" s="55"/>
      <c r="CI200" s="56"/>
      <c r="CJ200" s="56"/>
      <c r="CK200" s="56"/>
      <c r="CL200" s="55"/>
      <c r="CM200" s="56"/>
      <c r="CN200" s="55"/>
      <c r="CO200" s="56"/>
      <c r="CP200" s="55"/>
      <c r="CQ200" s="63"/>
      <c r="CR200" s="55"/>
      <c r="CS200" s="56"/>
      <c r="CT200" s="55"/>
      <c r="CU200" s="56"/>
      <c r="CV200" s="55"/>
      <c r="CW200" s="56"/>
      <c r="CX200" s="55"/>
      <c r="CY200" s="56"/>
      <c r="CZ200" s="55"/>
      <c r="DA200" s="56"/>
      <c r="DB200" s="55"/>
      <c r="DC200" s="56"/>
      <c r="DD200" s="55"/>
      <c r="DE200" s="56"/>
      <c r="DF200" s="55"/>
      <c r="DG200" s="56"/>
      <c r="DH200" s="55"/>
      <c r="DI200" s="56"/>
      <c r="DJ200" s="55"/>
      <c r="DK200" s="56"/>
      <c r="DL200" s="55"/>
      <c r="DM200" s="56"/>
      <c r="DN200" s="55"/>
      <c r="DO200" s="56"/>
      <c r="DP200" s="55"/>
      <c r="DQ200" s="56"/>
      <c r="DR200" s="56"/>
      <c r="DS200" s="84">
        <f t="shared" si="1434"/>
        <v>0</v>
      </c>
      <c r="DT200" s="84">
        <f t="shared" si="1435"/>
        <v>0</v>
      </c>
      <c r="DU200" s="39"/>
      <c r="DV200" s="39"/>
      <c r="DW200" s="39"/>
      <c r="DX200" s="39"/>
      <c r="DY200" s="113"/>
      <c r="DZ200" s="47"/>
      <c r="EA200" s="48"/>
      <c r="EB200" s="48"/>
      <c r="EC200" s="48"/>
      <c r="ED200" s="48"/>
      <c r="EE200" s="48"/>
      <c r="EF200" s="48"/>
      <c r="EG200" s="48"/>
      <c r="EH200" s="48"/>
      <c r="EI200" s="48"/>
      <c r="EJ200" s="65">
        <f t="shared" si="1436"/>
        <v>0</v>
      </c>
      <c r="EK200" s="62">
        <f t="shared" si="1437"/>
        <v>0</v>
      </c>
      <c r="EL200" s="51">
        <f t="shared" si="1438"/>
        <v>0</v>
      </c>
      <c r="EM200" s="56">
        <f t="shared" si="1439"/>
        <v>0</v>
      </c>
      <c r="EN200" s="55">
        <f t="shared" si="1440"/>
        <v>0</v>
      </c>
      <c r="EO200" s="56">
        <f t="shared" si="1441"/>
        <v>0</v>
      </c>
      <c r="EP200" s="55">
        <f t="shared" si="1442"/>
        <v>0</v>
      </c>
      <c r="EQ200" s="56">
        <f t="shared" si="1443"/>
        <v>0</v>
      </c>
      <c r="ER200" s="55">
        <f t="shared" si="1444"/>
        <v>0</v>
      </c>
      <c r="ES200" s="56">
        <f t="shared" si="1445"/>
        <v>0</v>
      </c>
      <c r="ET200" s="55">
        <f t="shared" si="1446"/>
        <v>0</v>
      </c>
      <c r="EU200" s="56">
        <f t="shared" si="1447"/>
        <v>0</v>
      </c>
      <c r="EV200" s="56">
        <f t="shared" si="1448"/>
        <v>0</v>
      </c>
      <c r="EW200" s="56">
        <f t="shared" si="1449"/>
        <v>0</v>
      </c>
      <c r="EX200" s="55">
        <f t="shared" si="1450"/>
        <v>0</v>
      </c>
      <c r="EY200" s="56">
        <f t="shared" si="1451"/>
        <v>0</v>
      </c>
      <c r="EZ200" s="55">
        <f t="shared" si="1452"/>
        <v>0</v>
      </c>
      <c r="FA200" s="56">
        <f t="shared" si="1453"/>
        <v>0</v>
      </c>
      <c r="FB200" s="55">
        <f t="shared" si="1454"/>
        <v>0</v>
      </c>
      <c r="FC200" s="63">
        <f t="shared" si="1455"/>
        <v>0</v>
      </c>
      <c r="FD200" s="55">
        <f t="shared" si="1456"/>
        <v>0</v>
      </c>
      <c r="FE200" s="56">
        <f t="shared" si="1457"/>
        <v>0</v>
      </c>
      <c r="FF200" s="55">
        <f t="shared" si="1458"/>
        <v>0</v>
      </c>
      <c r="FG200" s="56">
        <f t="shared" si="1459"/>
        <v>0</v>
      </c>
      <c r="FH200" s="55">
        <f t="shared" si="1460"/>
        <v>0</v>
      </c>
      <c r="FI200" s="56">
        <f t="shared" si="1461"/>
        <v>0</v>
      </c>
      <c r="FJ200" s="55">
        <f t="shared" si="1462"/>
        <v>0</v>
      </c>
      <c r="FK200" s="56">
        <f t="shared" si="1463"/>
        <v>0</v>
      </c>
      <c r="FL200" s="55">
        <f t="shared" si="1464"/>
        <v>0</v>
      </c>
      <c r="FM200" s="56">
        <f t="shared" si="1465"/>
        <v>0</v>
      </c>
      <c r="FN200" s="55">
        <f t="shared" si="1466"/>
        <v>0</v>
      </c>
      <c r="FO200" s="56">
        <f t="shared" si="1467"/>
        <v>0</v>
      </c>
      <c r="FP200" s="55">
        <f t="shared" si="1468"/>
        <v>0</v>
      </c>
      <c r="FQ200" s="56">
        <f t="shared" si="1469"/>
        <v>0</v>
      </c>
      <c r="FR200" s="55"/>
      <c r="FS200" s="56">
        <f t="shared" si="1469"/>
        <v>0</v>
      </c>
      <c r="FT200" s="55">
        <f t="shared" si="1470"/>
        <v>0</v>
      </c>
      <c r="FU200" s="56">
        <f t="shared" si="1471"/>
        <v>0</v>
      </c>
      <c r="FV200" s="55">
        <f t="shared" si="1472"/>
        <v>0</v>
      </c>
      <c r="FW200" s="56">
        <f t="shared" si="1473"/>
        <v>0</v>
      </c>
      <c r="FX200" s="55">
        <f t="shared" si="1474"/>
        <v>0</v>
      </c>
      <c r="FY200" s="56">
        <f t="shared" si="1475"/>
        <v>0</v>
      </c>
      <c r="FZ200" s="55">
        <f t="shared" si="1476"/>
        <v>0</v>
      </c>
      <c r="GA200" s="56">
        <f t="shared" si="1477"/>
        <v>0</v>
      </c>
      <c r="GB200" s="55">
        <f t="shared" si="1478"/>
        <v>0</v>
      </c>
      <c r="GC200" s="56">
        <f t="shared" si="1479"/>
        <v>0</v>
      </c>
      <c r="GD200" s="56">
        <f t="shared" si="1480"/>
        <v>0</v>
      </c>
      <c r="GE200" s="84">
        <f t="shared" si="1481"/>
        <v>0</v>
      </c>
      <c r="GF200" s="84">
        <f t="shared" si="1482"/>
        <v>0</v>
      </c>
      <c r="GG200" s="39"/>
      <c r="GH200" s="39"/>
      <c r="GI200" s="39"/>
      <c r="GJ200" s="39"/>
      <c r="GL200" s="8"/>
      <c r="GM200" s="8"/>
      <c r="GN200" s="1"/>
      <c r="GO200" s="9"/>
      <c r="GP200" s="23"/>
      <c r="GQ200" s="4"/>
      <c r="GR200" s="34"/>
    </row>
    <row r="201" spans="1:200" ht="24.95" hidden="1" customHeight="1" x14ac:dyDescent="0.3">
      <c r="A201" s="113"/>
      <c r="B201" s="47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98">
        <f t="shared" si="1425"/>
        <v>0</v>
      </c>
      <c r="N201" s="94"/>
      <c r="O201" s="58"/>
      <c r="P201" s="97"/>
      <c r="Q201" s="58"/>
      <c r="R201" s="97"/>
      <c r="S201" s="58"/>
      <c r="T201" s="97"/>
      <c r="U201" s="58"/>
      <c r="V201" s="97"/>
      <c r="W201" s="58"/>
      <c r="X201" s="58"/>
      <c r="Y201" s="58"/>
      <c r="Z201" s="97"/>
      <c r="AA201" s="58"/>
      <c r="AB201" s="97"/>
      <c r="AC201" s="58"/>
      <c r="AD201" s="97"/>
      <c r="AE201" s="99"/>
      <c r="AF201" s="97"/>
      <c r="AG201" s="58"/>
      <c r="AH201" s="97"/>
      <c r="AI201" s="58"/>
      <c r="AJ201" s="97"/>
      <c r="AK201" s="58"/>
      <c r="AL201" s="97"/>
      <c r="AM201" s="58"/>
      <c r="AN201" s="97"/>
      <c r="AO201" s="58"/>
      <c r="AP201" s="97"/>
      <c r="AQ201" s="58"/>
      <c r="AR201" s="97"/>
      <c r="AS201" s="58"/>
      <c r="AT201" s="97"/>
      <c r="AU201" s="58"/>
      <c r="AV201" s="97"/>
      <c r="AW201" s="58"/>
      <c r="AX201" s="97"/>
      <c r="AY201" s="58"/>
      <c r="AZ201" s="97"/>
      <c r="BA201" s="58"/>
      <c r="BB201" s="97"/>
      <c r="BC201" s="58"/>
      <c r="BD201" s="97"/>
      <c r="BE201" s="58"/>
      <c r="BF201" s="58"/>
      <c r="BG201" s="58">
        <f t="shared" si="1432"/>
        <v>0</v>
      </c>
      <c r="BH201" s="58">
        <f t="shared" si="1433"/>
        <v>0</v>
      </c>
      <c r="BI201" s="39"/>
      <c r="BJ201" s="39"/>
      <c r="BK201" s="39"/>
      <c r="BL201" s="39"/>
      <c r="BM201" s="113"/>
      <c r="BN201" s="47"/>
      <c r="BO201" s="48"/>
      <c r="BP201" s="48"/>
      <c r="BQ201" s="48"/>
      <c r="BR201" s="48"/>
      <c r="BS201" s="48"/>
      <c r="BT201" s="48"/>
      <c r="BU201" s="48"/>
      <c r="BV201" s="48"/>
      <c r="BW201" s="48"/>
      <c r="BX201" s="47"/>
      <c r="BY201" s="62">
        <f t="shared" si="1484"/>
        <v>0</v>
      </c>
      <c r="BZ201" s="51"/>
      <c r="CA201" s="56"/>
      <c r="CB201" s="55"/>
      <c r="CC201" s="56"/>
      <c r="CD201" s="55"/>
      <c r="CE201" s="56"/>
      <c r="CF201" s="55"/>
      <c r="CG201" s="56"/>
      <c r="CH201" s="55"/>
      <c r="CI201" s="56"/>
      <c r="CJ201" s="56"/>
      <c r="CK201" s="56"/>
      <c r="CL201" s="55"/>
      <c r="CM201" s="56"/>
      <c r="CN201" s="55"/>
      <c r="CO201" s="56"/>
      <c r="CP201" s="55"/>
      <c r="CQ201" s="63"/>
      <c r="CR201" s="55"/>
      <c r="CS201" s="56"/>
      <c r="CT201" s="55"/>
      <c r="CU201" s="56"/>
      <c r="CV201" s="55"/>
      <c r="CW201" s="56"/>
      <c r="CX201" s="55"/>
      <c r="CY201" s="56"/>
      <c r="CZ201" s="55"/>
      <c r="DA201" s="56"/>
      <c r="DB201" s="55"/>
      <c r="DC201" s="56"/>
      <c r="DD201" s="55"/>
      <c r="DE201" s="56"/>
      <c r="DF201" s="55"/>
      <c r="DG201" s="56"/>
      <c r="DH201" s="55"/>
      <c r="DI201" s="56"/>
      <c r="DJ201" s="55"/>
      <c r="DK201" s="56"/>
      <c r="DL201" s="55"/>
      <c r="DM201" s="56"/>
      <c r="DN201" s="55"/>
      <c r="DO201" s="56"/>
      <c r="DP201" s="55"/>
      <c r="DQ201" s="56"/>
      <c r="DR201" s="56"/>
      <c r="DS201" s="84">
        <f t="shared" si="1434"/>
        <v>0</v>
      </c>
      <c r="DT201" s="84">
        <f t="shared" si="1435"/>
        <v>0</v>
      </c>
      <c r="DU201" s="39"/>
      <c r="DV201" s="39"/>
      <c r="DW201" s="39"/>
      <c r="DX201" s="39"/>
      <c r="DY201" s="113"/>
      <c r="DZ201" s="47"/>
      <c r="EA201" s="48"/>
      <c r="EB201" s="48"/>
      <c r="EC201" s="48"/>
      <c r="ED201" s="48"/>
      <c r="EE201" s="48"/>
      <c r="EF201" s="48"/>
      <c r="EG201" s="48"/>
      <c r="EH201" s="48"/>
      <c r="EI201" s="48"/>
      <c r="EJ201" s="47">
        <f t="shared" si="1436"/>
        <v>0</v>
      </c>
      <c r="EK201" s="62">
        <f t="shared" si="1437"/>
        <v>0</v>
      </c>
      <c r="EL201" s="51">
        <f t="shared" si="1438"/>
        <v>0</v>
      </c>
      <c r="EM201" s="56">
        <f t="shared" si="1439"/>
        <v>0</v>
      </c>
      <c r="EN201" s="55">
        <f t="shared" si="1440"/>
        <v>0</v>
      </c>
      <c r="EO201" s="56">
        <f t="shared" si="1441"/>
        <v>0</v>
      </c>
      <c r="EP201" s="55">
        <f t="shared" si="1442"/>
        <v>0</v>
      </c>
      <c r="EQ201" s="56">
        <f t="shared" si="1443"/>
        <v>0</v>
      </c>
      <c r="ER201" s="55">
        <f t="shared" si="1444"/>
        <v>0</v>
      </c>
      <c r="ES201" s="56">
        <f t="shared" si="1445"/>
        <v>0</v>
      </c>
      <c r="ET201" s="55">
        <f t="shared" si="1446"/>
        <v>0</v>
      </c>
      <c r="EU201" s="56">
        <f t="shared" si="1447"/>
        <v>0</v>
      </c>
      <c r="EV201" s="56">
        <f t="shared" si="1448"/>
        <v>0</v>
      </c>
      <c r="EW201" s="56">
        <f t="shared" si="1449"/>
        <v>0</v>
      </c>
      <c r="EX201" s="55">
        <f t="shared" si="1450"/>
        <v>0</v>
      </c>
      <c r="EY201" s="56">
        <f t="shared" si="1451"/>
        <v>0</v>
      </c>
      <c r="EZ201" s="55">
        <f t="shared" si="1452"/>
        <v>0</v>
      </c>
      <c r="FA201" s="56">
        <f t="shared" si="1453"/>
        <v>0</v>
      </c>
      <c r="FB201" s="55">
        <f t="shared" si="1454"/>
        <v>0</v>
      </c>
      <c r="FC201" s="63">
        <f t="shared" si="1455"/>
        <v>0</v>
      </c>
      <c r="FD201" s="55">
        <f t="shared" si="1456"/>
        <v>0</v>
      </c>
      <c r="FE201" s="56">
        <f t="shared" si="1457"/>
        <v>0</v>
      </c>
      <c r="FF201" s="55">
        <f t="shared" si="1458"/>
        <v>0</v>
      </c>
      <c r="FG201" s="56">
        <f t="shared" si="1459"/>
        <v>0</v>
      </c>
      <c r="FH201" s="55">
        <f t="shared" si="1460"/>
        <v>0</v>
      </c>
      <c r="FI201" s="56">
        <f t="shared" si="1461"/>
        <v>0</v>
      </c>
      <c r="FJ201" s="55">
        <f t="shared" si="1462"/>
        <v>0</v>
      </c>
      <c r="FK201" s="56">
        <f t="shared" si="1463"/>
        <v>0</v>
      </c>
      <c r="FL201" s="55">
        <f t="shared" si="1464"/>
        <v>0</v>
      </c>
      <c r="FM201" s="56">
        <f t="shared" si="1465"/>
        <v>0</v>
      </c>
      <c r="FN201" s="55">
        <f t="shared" si="1466"/>
        <v>0</v>
      </c>
      <c r="FO201" s="56">
        <f t="shared" si="1467"/>
        <v>0</v>
      </c>
      <c r="FP201" s="55">
        <f t="shared" si="1468"/>
        <v>0</v>
      </c>
      <c r="FQ201" s="56">
        <f t="shared" si="1469"/>
        <v>0</v>
      </c>
      <c r="FR201" s="55"/>
      <c r="FS201" s="56">
        <f t="shared" si="1469"/>
        <v>0</v>
      </c>
      <c r="FT201" s="55">
        <f t="shared" si="1470"/>
        <v>0</v>
      </c>
      <c r="FU201" s="56">
        <f t="shared" si="1471"/>
        <v>0</v>
      </c>
      <c r="FV201" s="55">
        <f t="shared" si="1472"/>
        <v>0</v>
      </c>
      <c r="FW201" s="56">
        <f t="shared" si="1473"/>
        <v>0</v>
      </c>
      <c r="FX201" s="55">
        <f t="shared" si="1474"/>
        <v>0</v>
      </c>
      <c r="FY201" s="56">
        <f t="shared" si="1475"/>
        <v>0</v>
      </c>
      <c r="FZ201" s="55">
        <f t="shared" si="1476"/>
        <v>0</v>
      </c>
      <c r="GA201" s="56">
        <f t="shared" si="1477"/>
        <v>0</v>
      </c>
      <c r="GB201" s="55">
        <f t="shared" si="1478"/>
        <v>0</v>
      </c>
      <c r="GC201" s="56">
        <f t="shared" si="1479"/>
        <v>0</v>
      </c>
      <c r="GD201" s="56">
        <f t="shared" si="1480"/>
        <v>0</v>
      </c>
      <c r="GE201" s="84">
        <f t="shared" si="1481"/>
        <v>0</v>
      </c>
      <c r="GF201" s="84">
        <f t="shared" si="1482"/>
        <v>0</v>
      </c>
      <c r="GG201" s="39"/>
      <c r="GH201" s="39"/>
      <c r="GI201" s="39"/>
      <c r="GJ201" s="39"/>
      <c r="GL201" s="8"/>
      <c r="GM201" s="8"/>
      <c r="GN201" s="1"/>
      <c r="GO201" s="9"/>
      <c r="GP201" s="23"/>
      <c r="GQ201" s="4"/>
      <c r="GR201" s="34"/>
    </row>
    <row r="202" spans="1:200" ht="24.95" hidden="1" customHeight="1" x14ac:dyDescent="0.3">
      <c r="A202" s="113"/>
      <c r="B202" s="47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98">
        <f t="shared" si="1425"/>
        <v>0</v>
      </c>
      <c r="N202" s="94"/>
      <c r="O202" s="58"/>
      <c r="P202" s="97"/>
      <c r="Q202" s="58"/>
      <c r="R202" s="97"/>
      <c r="S202" s="58"/>
      <c r="T202" s="97"/>
      <c r="U202" s="58"/>
      <c r="V202" s="97"/>
      <c r="W202" s="58"/>
      <c r="X202" s="58"/>
      <c r="Y202" s="58"/>
      <c r="Z202" s="97"/>
      <c r="AA202" s="58"/>
      <c r="AB202" s="97"/>
      <c r="AC202" s="58"/>
      <c r="AD202" s="97"/>
      <c r="AE202" s="99"/>
      <c r="AF202" s="97"/>
      <c r="AG202" s="58"/>
      <c r="AH202" s="97"/>
      <c r="AI202" s="58"/>
      <c r="AJ202" s="97"/>
      <c r="AK202" s="58"/>
      <c r="AL202" s="97"/>
      <c r="AM202" s="58"/>
      <c r="AN202" s="97"/>
      <c r="AO202" s="58"/>
      <c r="AP202" s="97"/>
      <c r="AQ202" s="58"/>
      <c r="AR202" s="97"/>
      <c r="AS202" s="58"/>
      <c r="AT202" s="97"/>
      <c r="AU202" s="58"/>
      <c r="AV202" s="97"/>
      <c r="AW202" s="58"/>
      <c r="AX202" s="97"/>
      <c r="AY202" s="58"/>
      <c r="AZ202" s="97"/>
      <c r="BA202" s="58"/>
      <c r="BB202" s="97"/>
      <c r="BC202" s="58"/>
      <c r="BD202" s="97"/>
      <c r="BE202" s="58"/>
      <c r="BF202" s="58"/>
      <c r="BG202" s="58">
        <f t="shared" si="1432"/>
        <v>0</v>
      </c>
      <c r="BH202" s="58">
        <f t="shared" si="1433"/>
        <v>0</v>
      </c>
      <c r="BI202" s="39"/>
      <c r="BJ202" s="39"/>
      <c r="BK202" s="39"/>
      <c r="BL202" s="39"/>
      <c r="BM202" s="113"/>
      <c r="BN202" s="47"/>
      <c r="BO202" s="48"/>
      <c r="BP202" s="48"/>
      <c r="BQ202" s="48"/>
      <c r="BR202" s="48"/>
      <c r="BS202" s="48"/>
      <c r="BT202" s="48"/>
      <c r="BU202" s="48"/>
      <c r="BV202" s="48"/>
      <c r="BW202" s="48"/>
      <c r="BX202" s="47"/>
      <c r="BY202" s="62">
        <f t="shared" si="1484"/>
        <v>0</v>
      </c>
      <c r="BZ202" s="51"/>
      <c r="CA202" s="56"/>
      <c r="CB202" s="55"/>
      <c r="CC202" s="56"/>
      <c r="CD202" s="55"/>
      <c r="CE202" s="56"/>
      <c r="CF202" s="55"/>
      <c r="CG202" s="56"/>
      <c r="CH202" s="55"/>
      <c r="CI202" s="56"/>
      <c r="CJ202" s="56"/>
      <c r="CK202" s="56"/>
      <c r="CL202" s="55"/>
      <c r="CM202" s="56"/>
      <c r="CN202" s="55"/>
      <c r="CO202" s="56"/>
      <c r="CP202" s="55"/>
      <c r="CQ202" s="63"/>
      <c r="CR202" s="55"/>
      <c r="CS202" s="56"/>
      <c r="CT202" s="55"/>
      <c r="CU202" s="56"/>
      <c r="CV202" s="55"/>
      <c r="CW202" s="56"/>
      <c r="CX202" s="55"/>
      <c r="CY202" s="56"/>
      <c r="CZ202" s="55"/>
      <c r="DA202" s="56"/>
      <c r="DB202" s="55"/>
      <c r="DC202" s="56"/>
      <c r="DD202" s="55"/>
      <c r="DE202" s="56"/>
      <c r="DF202" s="55"/>
      <c r="DG202" s="56"/>
      <c r="DH202" s="55"/>
      <c r="DI202" s="56"/>
      <c r="DJ202" s="55"/>
      <c r="DK202" s="56"/>
      <c r="DL202" s="55"/>
      <c r="DM202" s="56"/>
      <c r="DN202" s="55"/>
      <c r="DO202" s="56"/>
      <c r="DP202" s="55"/>
      <c r="DQ202" s="56"/>
      <c r="DR202" s="56"/>
      <c r="DS202" s="84">
        <f t="shared" si="1434"/>
        <v>0</v>
      </c>
      <c r="DT202" s="84">
        <f t="shared" si="1435"/>
        <v>0</v>
      </c>
      <c r="DU202" s="39"/>
      <c r="DV202" s="39"/>
      <c r="DW202" s="39"/>
      <c r="DX202" s="39"/>
      <c r="DY202" s="113"/>
      <c r="DZ202" s="47"/>
      <c r="EA202" s="48"/>
      <c r="EB202" s="48"/>
      <c r="EC202" s="48"/>
      <c r="ED202" s="48"/>
      <c r="EE202" s="48"/>
      <c r="EF202" s="48"/>
      <c r="EG202" s="48"/>
      <c r="EH202" s="48"/>
      <c r="EI202" s="48"/>
      <c r="EJ202" s="47">
        <f t="shared" si="1436"/>
        <v>0</v>
      </c>
      <c r="EK202" s="62">
        <f t="shared" si="1437"/>
        <v>0</v>
      </c>
      <c r="EL202" s="51">
        <f t="shared" si="1438"/>
        <v>0</v>
      </c>
      <c r="EM202" s="56">
        <f t="shared" si="1439"/>
        <v>0</v>
      </c>
      <c r="EN202" s="55">
        <f t="shared" si="1440"/>
        <v>0</v>
      </c>
      <c r="EO202" s="56">
        <f t="shared" si="1441"/>
        <v>0</v>
      </c>
      <c r="EP202" s="55">
        <f t="shared" si="1442"/>
        <v>0</v>
      </c>
      <c r="EQ202" s="56">
        <f t="shared" si="1443"/>
        <v>0</v>
      </c>
      <c r="ER202" s="55">
        <f t="shared" si="1444"/>
        <v>0</v>
      </c>
      <c r="ES202" s="56">
        <f t="shared" si="1445"/>
        <v>0</v>
      </c>
      <c r="ET202" s="55">
        <f t="shared" si="1446"/>
        <v>0</v>
      </c>
      <c r="EU202" s="56">
        <f t="shared" si="1447"/>
        <v>0</v>
      </c>
      <c r="EV202" s="56">
        <f t="shared" si="1448"/>
        <v>0</v>
      </c>
      <c r="EW202" s="56">
        <f t="shared" si="1449"/>
        <v>0</v>
      </c>
      <c r="EX202" s="55">
        <f t="shared" si="1450"/>
        <v>0</v>
      </c>
      <c r="EY202" s="56">
        <f t="shared" si="1451"/>
        <v>0</v>
      </c>
      <c r="EZ202" s="55">
        <f t="shared" si="1452"/>
        <v>0</v>
      </c>
      <c r="FA202" s="56">
        <f t="shared" si="1453"/>
        <v>0</v>
      </c>
      <c r="FB202" s="55">
        <f t="shared" si="1454"/>
        <v>0</v>
      </c>
      <c r="FC202" s="63">
        <f t="shared" si="1455"/>
        <v>0</v>
      </c>
      <c r="FD202" s="55">
        <f t="shared" si="1456"/>
        <v>0</v>
      </c>
      <c r="FE202" s="56">
        <f t="shared" si="1457"/>
        <v>0</v>
      </c>
      <c r="FF202" s="55">
        <f t="shared" si="1458"/>
        <v>0</v>
      </c>
      <c r="FG202" s="56">
        <f t="shared" si="1459"/>
        <v>0</v>
      </c>
      <c r="FH202" s="55">
        <f t="shared" si="1460"/>
        <v>0</v>
      </c>
      <c r="FI202" s="56">
        <f t="shared" si="1461"/>
        <v>0</v>
      </c>
      <c r="FJ202" s="55">
        <f t="shared" si="1462"/>
        <v>0</v>
      </c>
      <c r="FK202" s="56">
        <f t="shared" si="1463"/>
        <v>0</v>
      </c>
      <c r="FL202" s="55">
        <f t="shared" si="1464"/>
        <v>0</v>
      </c>
      <c r="FM202" s="56">
        <f t="shared" si="1465"/>
        <v>0</v>
      </c>
      <c r="FN202" s="55">
        <f t="shared" si="1466"/>
        <v>0</v>
      </c>
      <c r="FO202" s="56">
        <f t="shared" si="1467"/>
        <v>0</v>
      </c>
      <c r="FP202" s="55">
        <f t="shared" si="1468"/>
        <v>0</v>
      </c>
      <c r="FQ202" s="56">
        <f t="shared" si="1469"/>
        <v>0</v>
      </c>
      <c r="FR202" s="55"/>
      <c r="FS202" s="56">
        <f t="shared" si="1469"/>
        <v>0</v>
      </c>
      <c r="FT202" s="55">
        <f t="shared" si="1470"/>
        <v>0</v>
      </c>
      <c r="FU202" s="56">
        <f t="shared" si="1471"/>
        <v>0</v>
      </c>
      <c r="FV202" s="55">
        <f t="shared" si="1472"/>
        <v>0</v>
      </c>
      <c r="FW202" s="56">
        <f t="shared" si="1473"/>
        <v>0</v>
      </c>
      <c r="FX202" s="55">
        <f t="shared" si="1474"/>
        <v>0</v>
      </c>
      <c r="FY202" s="56">
        <f t="shared" si="1475"/>
        <v>0</v>
      </c>
      <c r="FZ202" s="55">
        <f t="shared" si="1476"/>
        <v>0</v>
      </c>
      <c r="GA202" s="56">
        <f t="shared" si="1477"/>
        <v>0</v>
      </c>
      <c r="GB202" s="55">
        <f t="shared" si="1478"/>
        <v>0</v>
      </c>
      <c r="GC202" s="56">
        <f t="shared" si="1479"/>
        <v>0</v>
      </c>
      <c r="GD202" s="56">
        <f t="shared" si="1480"/>
        <v>0</v>
      </c>
      <c r="GE202" s="84">
        <f t="shared" si="1481"/>
        <v>0</v>
      </c>
      <c r="GF202" s="84">
        <f t="shared" si="1482"/>
        <v>0</v>
      </c>
      <c r="GG202" s="39"/>
      <c r="GH202" s="39"/>
      <c r="GI202" s="39"/>
      <c r="GJ202" s="39"/>
      <c r="GL202" s="8"/>
      <c r="GM202" s="8"/>
      <c r="GN202" s="1"/>
      <c r="GO202" s="9"/>
      <c r="GP202" s="23"/>
      <c r="GQ202" s="4"/>
      <c r="GR202" s="34"/>
    </row>
    <row r="203" spans="1:200" ht="24.95" customHeight="1" x14ac:dyDescent="0.3">
      <c r="A203" s="113">
        <v>15</v>
      </c>
      <c r="B203" s="66" t="s">
        <v>72</v>
      </c>
      <c r="C203" s="66" t="s">
        <v>66</v>
      </c>
      <c r="D203" s="113">
        <v>1</v>
      </c>
      <c r="E203" s="113"/>
      <c r="F203" s="113"/>
      <c r="G203" s="113"/>
      <c r="H203" s="113"/>
      <c r="I203" s="113"/>
      <c r="J203" s="113"/>
      <c r="K203" s="113"/>
      <c r="L203" s="113"/>
      <c r="M203" s="113">
        <f t="shared" si="1425"/>
        <v>48</v>
      </c>
      <c r="N203" s="113"/>
      <c r="O203" s="92">
        <f>SUM(O204:O214)</f>
        <v>90</v>
      </c>
      <c r="P203" s="92">
        <f t="shared" ref="P203" si="1485">SUM(P204:P217)</f>
        <v>42</v>
      </c>
      <c r="Q203" s="92">
        <f t="shared" ref="Q203:BH203" si="1486">SUM(Q204:Q214)</f>
        <v>30</v>
      </c>
      <c r="R203" s="92">
        <f t="shared" si="1486"/>
        <v>60</v>
      </c>
      <c r="S203" s="92">
        <f t="shared" si="1486"/>
        <v>80</v>
      </c>
      <c r="T203" s="92">
        <f t="shared" si="1486"/>
        <v>0</v>
      </c>
      <c r="U203" s="92">
        <f t="shared" si="1486"/>
        <v>0</v>
      </c>
      <c r="V203" s="92">
        <f t="shared" si="1486"/>
        <v>0</v>
      </c>
      <c r="W203" s="92">
        <f t="shared" si="1486"/>
        <v>0</v>
      </c>
      <c r="X203" s="92">
        <f t="shared" si="1486"/>
        <v>6</v>
      </c>
      <c r="Y203" s="92">
        <f t="shared" si="1486"/>
        <v>16</v>
      </c>
      <c r="Z203" s="92">
        <f t="shared" si="1486"/>
        <v>0</v>
      </c>
      <c r="AA203" s="92">
        <f t="shared" si="1486"/>
        <v>0</v>
      </c>
      <c r="AB203" s="92">
        <f t="shared" si="1486"/>
        <v>0</v>
      </c>
      <c r="AC203" s="92">
        <f t="shared" si="1486"/>
        <v>0</v>
      </c>
      <c r="AD203" s="92">
        <f t="shared" si="1486"/>
        <v>0</v>
      </c>
      <c r="AE203" s="92">
        <f t="shared" si="1486"/>
        <v>0</v>
      </c>
      <c r="AF203" s="92">
        <f t="shared" si="1486"/>
        <v>0</v>
      </c>
      <c r="AG203" s="92">
        <f t="shared" si="1486"/>
        <v>0</v>
      </c>
      <c r="AH203" s="92">
        <f t="shared" si="1486"/>
        <v>0</v>
      </c>
      <c r="AI203" s="92">
        <f t="shared" si="1486"/>
        <v>0</v>
      </c>
      <c r="AJ203" s="92">
        <f t="shared" si="1486"/>
        <v>0</v>
      </c>
      <c r="AK203" s="92">
        <f t="shared" si="1486"/>
        <v>0</v>
      </c>
      <c r="AL203" s="92">
        <f t="shared" si="1486"/>
        <v>3</v>
      </c>
      <c r="AM203" s="92">
        <f t="shared" si="1486"/>
        <v>228</v>
      </c>
      <c r="AN203" s="92">
        <f t="shared" si="1486"/>
        <v>0</v>
      </c>
      <c r="AO203" s="92">
        <f t="shared" si="1486"/>
        <v>0</v>
      </c>
      <c r="AP203" s="92">
        <f t="shared" si="1486"/>
        <v>0</v>
      </c>
      <c r="AQ203" s="92">
        <f t="shared" si="1486"/>
        <v>0</v>
      </c>
      <c r="AR203" s="92">
        <f t="shared" si="1486"/>
        <v>3</v>
      </c>
      <c r="AS203" s="92">
        <f t="shared" si="1486"/>
        <v>20</v>
      </c>
      <c r="AT203" s="92">
        <f t="shared" si="1486"/>
        <v>0</v>
      </c>
      <c r="AU203" s="92">
        <f t="shared" si="1486"/>
        <v>0</v>
      </c>
      <c r="AV203" s="92">
        <f t="shared" si="1486"/>
        <v>0</v>
      </c>
      <c r="AW203" s="92">
        <f t="shared" si="1486"/>
        <v>0</v>
      </c>
      <c r="AX203" s="92">
        <f t="shared" si="1486"/>
        <v>2</v>
      </c>
      <c r="AY203" s="92">
        <f t="shared" si="1486"/>
        <v>24</v>
      </c>
      <c r="AZ203" s="92">
        <f t="shared" si="1486"/>
        <v>0</v>
      </c>
      <c r="BA203" s="92">
        <f t="shared" si="1486"/>
        <v>0</v>
      </c>
      <c r="BB203" s="92">
        <f t="shared" si="1486"/>
        <v>0</v>
      </c>
      <c r="BC203" s="92">
        <f t="shared" si="1486"/>
        <v>0</v>
      </c>
      <c r="BD203" s="92">
        <f t="shared" si="1486"/>
        <v>0</v>
      </c>
      <c r="BE203" s="92">
        <f t="shared" si="1486"/>
        <v>0</v>
      </c>
      <c r="BF203" s="92">
        <f t="shared" si="1486"/>
        <v>0</v>
      </c>
      <c r="BG203" s="92">
        <f t="shared" si="1486"/>
        <v>494</v>
      </c>
      <c r="BH203" s="92">
        <f t="shared" si="1486"/>
        <v>250</v>
      </c>
      <c r="BI203" s="39"/>
      <c r="BJ203" s="39"/>
      <c r="BK203" s="39"/>
      <c r="BL203" s="39"/>
      <c r="BM203" s="113">
        <v>15</v>
      </c>
      <c r="BN203" s="66" t="s">
        <v>72</v>
      </c>
      <c r="BO203" s="66" t="s">
        <v>66</v>
      </c>
      <c r="BP203" s="113">
        <v>1</v>
      </c>
      <c r="BQ203" s="39"/>
      <c r="BR203" s="39"/>
      <c r="BS203" s="39"/>
      <c r="BT203" s="39"/>
      <c r="BU203" s="39"/>
      <c r="BV203" s="39"/>
      <c r="BW203" s="39"/>
      <c r="BX203" s="45">
        <f>SUM(BX204:BX205)</f>
        <v>80</v>
      </c>
      <c r="BY203" s="45">
        <f>SUM(BY204:BY205)</f>
        <v>80</v>
      </c>
      <c r="BZ203" s="39">
        <f t="shared" ref="BZ203:CB203" si="1487">SUM(BZ204:BZ217)</f>
        <v>160</v>
      </c>
      <c r="CA203" s="46">
        <f>SUM(CA204:CA214)</f>
        <v>66</v>
      </c>
      <c r="CB203" s="46">
        <f t="shared" si="1487"/>
        <v>120</v>
      </c>
      <c r="CC203" s="46">
        <f t="shared" ref="CC203:DT203" si="1488">SUM(CC204:CC214)</f>
        <v>68</v>
      </c>
      <c r="CD203" s="46">
        <f t="shared" si="1488"/>
        <v>40</v>
      </c>
      <c r="CE203" s="46">
        <f t="shared" si="1488"/>
        <v>40</v>
      </c>
      <c r="CF203" s="46">
        <f t="shared" si="1488"/>
        <v>0</v>
      </c>
      <c r="CG203" s="46">
        <f t="shared" si="1488"/>
        <v>0</v>
      </c>
      <c r="CH203" s="46">
        <f t="shared" si="1488"/>
        <v>0</v>
      </c>
      <c r="CI203" s="46">
        <f t="shared" si="1488"/>
        <v>0</v>
      </c>
      <c r="CJ203" s="46">
        <f t="shared" si="1488"/>
        <v>0</v>
      </c>
      <c r="CK203" s="46">
        <f t="shared" si="1488"/>
        <v>31.3</v>
      </c>
      <c r="CL203" s="46">
        <f t="shared" si="1488"/>
        <v>0</v>
      </c>
      <c r="CM203" s="46">
        <f t="shared" si="1488"/>
        <v>0</v>
      </c>
      <c r="CN203" s="46">
        <f t="shared" si="1488"/>
        <v>0</v>
      </c>
      <c r="CO203" s="46">
        <f t="shared" si="1488"/>
        <v>0</v>
      </c>
      <c r="CP203" s="46">
        <f t="shared" si="1488"/>
        <v>0</v>
      </c>
      <c r="CQ203" s="46">
        <f t="shared" si="1488"/>
        <v>0</v>
      </c>
      <c r="CR203" s="46">
        <f t="shared" si="1488"/>
        <v>0</v>
      </c>
      <c r="CS203" s="46">
        <f t="shared" si="1488"/>
        <v>0</v>
      </c>
      <c r="CT203" s="46">
        <f t="shared" si="1488"/>
        <v>0</v>
      </c>
      <c r="CU203" s="46">
        <f t="shared" si="1488"/>
        <v>0</v>
      </c>
      <c r="CV203" s="46">
        <f t="shared" si="1488"/>
        <v>0</v>
      </c>
      <c r="CW203" s="46">
        <f t="shared" si="1488"/>
        <v>0</v>
      </c>
      <c r="CX203" s="46">
        <f t="shared" si="1488"/>
        <v>2</v>
      </c>
      <c r="CY203" s="46">
        <f t="shared" si="1488"/>
        <v>0</v>
      </c>
      <c r="CZ203" s="46">
        <f t="shared" si="1488"/>
        <v>0</v>
      </c>
      <c r="DA203" s="46">
        <f t="shared" si="1488"/>
        <v>0</v>
      </c>
      <c r="DB203" s="46">
        <f t="shared" si="1488"/>
        <v>0</v>
      </c>
      <c r="DC203" s="46">
        <f t="shared" si="1488"/>
        <v>0</v>
      </c>
      <c r="DD203" s="46">
        <f t="shared" si="1488"/>
        <v>5</v>
      </c>
      <c r="DE203" s="46">
        <f t="shared" si="1488"/>
        <v>72.333333333333343</v>
      </c>
      <c r="DF203" s="46">
        <f t="shared" si="1488"/>
        <v>0</v>
      </c>
      <c r="DG203" s="46">
        <f t="shared" si="1488"/>
        <v>0</v>
      </c>
      <c r="DH203" s="46">
        <f t="shared" si="1488"/>
        <v>0</v>
      </c>
      <c r="DI203" s="46">
        <f t="shared" si="1488"/>
        <v>0</v>
      </c>
      <c r="DJ203" s="46">
        <f t="shared" si="1488"/>
        <v>0</v>
      </c>
      <c r="DK203" s="46">
        <f t="shared" si="1488"/>
        <v>0</v>
      </c>
      <c r="DL203" s="46">
        <f t="shared" si="1488"/>
        <v>0</v>
      </c>
      <c r="DM203" s="46">
        <f t="shared" si="1488"/>
        <v>0</v>
      </c>
      <c r="DN203" s="46">
        <f t="shared" si="1488"/>
        <v>0</v>
      </c>
      <c r="DO203" s="46">
        <f t="shared" si="1488"/>
        <v>0</v>
      </c>
      <c r="DP203" s="46">
        <f t="shared" si="1488"/>
        <v>0</v>
      </c>
      <c r="DQ203" s="46">
        <f t="shared" si="1488"/>
        <v>0</v>
      </c>
      <c r="DR203" s="46">
        <f t="shared" si="1488"/>
        <v>0</v>
      </c>
      <c r="DS203" s="83">
        <f t="shared" si="1488"/>
        <v>277.63333333333333</v>
      </c>
      <c r="DT203" s="83">
        <f t="shared" si="1488"/>
        <v>246.33333333333331</v>
      </c>
      <c r="DU203" s="39"/>
      <c r="DV203" s="39"/>
      <c r="DW203" s="39"/>
      <c r="DX203" s="39"/>
      <c r="DY203" s="113">
        <v>15</v>
      </c>
      <c r="DZ203" s="66" t="s">
        <v>72</v>
      </c>
      <c r="EA203" s="66" t="s">
        <v>66</v>
      </c>
      <c r="EB203" s="113">
        <v>1</v>
      </c>
      <c r="EC203" s="39"/>
      <c r="ED203" s="39"/>
      <c r="EE203" s="39"/>
      <c r="EF203" s="39"/>
      <c r="EG203" s="39"/>
      <c r="EH203" s="39"/>
      <c r="EI203" s="39"/>
      <c r="EJ203" s="45">
        <f t="shared" ref="EJ203:EN203" si="1489">SUM(EJ204:EJ217)</f>
        <v>1414</v>
      </c>
      <c r="EK203" s="45">
        <f t="shared" si="1489"/>
        <v>1042</v>
      </c>
      <c r="EL203" s="39">
        <f t="shared" si="1489"/>
        <v>782</v>
      </c>
      <c r="EM203" s="46">
        <f>SUM(EM204:EM214)</f>
        <v>156</v>
      </c>
      <c r="EN203" s="46">
        <f t="shared" si="1489"/>
        <v>326</v>
      </c>
      <c r="EO203" s="46">
        <f t="shared" ref="EO203:GF203" si="1490">SUM(EO204:EO214)</f>
        <v>98</v>
      </c>
      <c r="EP203" s="46">
        <f t="shared" si="1490"/>
        <v>100</v>
      </c>
      <c r="EQ203" s="46">
        <f t="shared" si="1490"/>
        <v>120</v>
      </c>
      <c r="ER203" s="46">
        <f t="shared" si="1490"/>
        <v>0</v>
      </c>
      <c r="ES203" s="46">
        <f t="shared" si="1490"/>
        <v>0</v>
      </c>
      <c r="ET203" s="46">
        <f t="shared" si="1490"/>
        <v>0</v>
      </c>
      <c r="EU203" s="46">
        <f t="shared" si="1490"/>
        <v>0</v>
      </c>
      <c r="EV203" s="46">
        <f t="shared" si="1490"/>
        <v>6</v>
      </c>
      <c r="EW203" s="46">
        <f t="shared" si="1490"/>
        <v>47.300000000000004</v>
      </c>
      <c r="EX203" s="46">
        <f t="shared" si="1490"/>
        <v>0</v>
      </c>
      <c r="EY203" s="46">
        <f t="shared" si="1490"/>
        <v>0</v>
      </c>
      <c r="EZ203" s="46">
        <f t="shared" si="1490"/>
        <v>0</v>
      </c>
      <c r="FA203" s="46">
        <f t="shared" si="1490"/>
        <v>0</v>
      </c>
      <c r="FB203" s="46">
        <f t="shared" si="1490"/>
        <v>0</v>
      </c>
      <c r="FC203" s="46">
        <f t="shared" si="1490"/>
        <v>0</v>
      </c>
      <c r="FD203" s="46">
        <f t="shared" si="1490"/>
        <v>0</v>
      </c>
      <c r="FE203" s="46">
        <f t="shared" si="1490"/>
        <v>0</v>
      </c>
      <c r="FF203" s="46">
        <f t="shared" si="1490"/>
        <v>0</v>
      </c>
      <c r="FG203" s="46">
        <f t="shared" si="1490"/>
        <v>0</v>
      </c>
      <c r="FH203" s="46">
        <f t="shared" si="1490"/>
        <v>0</v>
      </c>
      <c r="FI203" s="46">
        <f t="shared" si="1490"/>
        <v>0</v>
      </c>
      <c r="FJ203" s="46">
        <f t="shared" si="1490"/>
        <v>5</v>
      </c>
      <c r="FK203" s="46">
        <f t="shared" si="1490"/>
        <v>228</v>
      </c>
      <c r="FL203" s="46">
        <f t="shared" si="1490"/>
        <v>0</v>
      </c>
      <c r="FM203" s="46">
        <f t="shared" si="1490"/>
        <v>0</v>
      </c>
      <c r="FN203" s="46">
        <f t="shared" si="1490"/>
        <v>0</v>
      </c>
      <c r="FO203" s="46">
        <f t="shared" si="1490"/>
        <v>0</v>
      </c>
      <c r="FP203" s="46">
        <f t="shared" si="1490"/>
        <v>8</v>
      </c>
      <c r="FQ203" s="46">
        <f t="shared" si="1490"/>
        <v>92.333333333333343</v>
      </c>
      <c r="FR203" s="46">
        <f t="shared" si="1490"/>
        <v>0</v>
      </c>
      <c r="FS203" s="46">
        <f t="shared" si="1490"/>
        <v>0</v>
      </c>
      <c r="FT203" s="46">
        <f t="shared" si="1490"/>
        <v>0</v>
      </c>
      <c r="FU203" s="46">
        <f t="shared" si="1490"/>
        <v>0</v>
      </c>
      <c r="FV203" s="46">
        <f t="shared" si="1490"/>
        <v>2</v>
      </c>
      <c r="FW203" s="46">
        <f t="shared" si="1490"/>
        <v>24</v>
      </c>
      <c r="FX203" s="46">
        <f t="shared" si="1490"/>
        <v>0</v>
      </c>
      <c r="FY203" s="46">
        <f t="shared" si="1490"/>
        <v>0</v>
      </c>
      <c r="FZ203" s="46">
        <f t="shared" si="1490"/>
        <v>0</v>
      </c>
      <c r="GA203" s="46">
        <f t="shared" si="1490"/>
        <v>0</v>
      </c>
      <c r="GB203" s="46">
        <f t="shared" si="1490"/>
        <v>0</v>
      </c>
      <c r="GC203" s="46">
        <f t="shared" si="1490"/>
        <v>0</v>
      </c>
      <c r="GD203" s="46">
        <f t="shared" si="1490"/>
        <v>0</v>
      </c>
      <c r="GE203" s="83">
        <f t="shared" si="1490"/>
        <v>771.63333333333344</v>
      </c>
      <c r="GF203" s="83">
        <f t="shared" si="1490"/>
        <v>496.33333333333331</v>
      </c>
      <c r="GG203" s="39"/>
      <c r="GH203" s="39"/>
      <c r="GI203" s="39"/>
      <c r="GJ203" s="39"/>
      <c r="GL203" s="8"/>
      <c r="GM203" s="8"/>
      <c r="GN203" s="1"/>
      <c r="GO203" s="9"/>
      <c r="GP203" s="23"/>
      <c r="GQ203" s="4"/>
      <c r="GR203" s="34"/>
    </row>
    <row r="204" spans="1:200" ht="24.95" hidden="1" customHeight="1" x14ac:dyDescent="0.3">
      <c r="A204" s="113"/>
      <c r="B204" s="47" t="s">
        <v>90</v>
      </c>
      <c r="C204" s="57" t="s">
        <v>95</v>
      </c>
      <c r="D204" s="57" t="s">
        <v>80</v>
      </c>
      <c r="E204" s="48" t="s">
        <v>125</v>
      </c>
      <c r="F204" s="48" t="s">
        <v>130</v>
      </c>
      <c r="G204" s="57">
        <v>3</v>
      </c>
      <c r="H204" s="48">
        <v>29</v>
      </c>
      <c r="I204" s="48"/>
      <c r="J204" s="48">
        <v>1</v>
      </c>
      <c r="K204" s="48">
        <f t="shared" ref="K204:K206" si="1491">SUM(J204)*2</f>
        <v>2</v>
      </c>
      <c r="L204" s="48">
        <v>50</v>
      </c>
      <c r="M204" s="93">
        <f t="shared" ref="M204:M205" si="1492">SUM(N204+P204+R204+T204+V204)</f>
        <v>50</v>
      </c>
      <c r="N204" s="94">
        <v>30</v>
      </c>
      <c r="O204" s="58">
        <f t="shared" ref="O204:O205" si="1493">SUM(N204)*I204</f>
        <v>0</v>
      </c>
      <c r="P204" s="97"/>
      <c r="Q204" s="58">
        <f t="shared" ref="Q204:Q205" si="1494">SUM(P204)*J204</f>
        <v>0</v>
      </c>
      <c r="R204" s="97">
        <v>20</v>
      </c>
      <c r="S204" s="58">
        <f t="shared" ref="S204:S205" si="1495">SUM(R204)*J204</f>
        <v>20</v>
      </c>
      <c r="T204" s="97"/>
      <c r="U204" s="58">
        <f t="shared" ref="U204:U205" si="1496">SUM(T204)*K204</f>
        <v>0</v>
      </c>
      <c r="V204" s="97"/>
      <c r="W204" s="58">
        <f t="shared" ref="W204:W206" si="1497">SUM(V204)*J204*5</f>
        <v>0</v>
      </c>
      <c r="X204" s="58">
        <f t="shared" ref="X204:X205" si="1498">SUM(J204*AX204*2+K204*AZ204*2)</f>
        <v>2</v>
      </c>
      <c r="Y204" s="58">
        <f t="shared" ref="Y204:Y205" si="1499">SUM(L204*5/100*J204)</f>
        <v>2.5</v>
      </c>
      <c r="Z204" s="97"/>
      <c r="AA204" s="58"/>
      <c r="AB204" s="97"/>
      <c r="AC204" s="58">
        <f t="shared" ref="AC204:AC205" si="1500">SUM(AB204)*3*H204/5</f>
        <v>0</v>
      </c>
      <c r="AD204" s="97"/>
      <c r="AE204" s="99">
        <f t="shared" ref="AE204:AE206" si="1501">SUM(AD204*H204*(30+4))</f>
        <v>0</v>
      </c>
      <c r="AF204" s="97"/>
      <c r="AG204" s="58">
        <f t="shared" ref="AG204:AG205" si="1502">SUM(AF204*H204*3)</f>
        <v>0</v>
      </c>
      <c r="AH204" s="97"/>
      <c r="AI204" s="58">
        <f t="shared" ref="AI204:AI205" si="1503">SUM(AH204*H204/3)</f>
        <v>0</v>
      </c>
      <c r="AJ204" s="97"/>
      <c r="AK204" s="58">
        <f t="shared" ref="AK204:AK206" si="1504">SUM(AJ204*H204*2/3)</f>
        <v>0</v>
      </c>
      <c r="AL204" s="97">
        <v>1</v>
      </c>
      <c r="AM204" s="58">
        <f t="shared" ref="AM204:AM206" si="1505">SUM(AL204*H204*2)</f>
        <v>58</v>
      </c>
      <c r="AN204" s="97"/>
      <c r="AO204" s="58">
        <f t="shared" ref="AO204:AO205" si="1506">SUM(AN204*J204*2)</f>
        <v>0</v>
      </c>
      <c r="AP204" s="97"/>
      <c r="AQ204" s="58">
        <f t="shared" ref="AQ204:AQ205" si="1507">SUM(AP204*H204*2)</f>
        <v>0</v>
      </c>
      <c r="AR204" s="97"/>
      <c r="AS204" s="58">
        <f t="shared" ref="AS204:AS206" si="1508">SUM(J204*AR204*6)</f>
        <v>0</v>
      </c>
      <c r="AT204" s="97"/>
      <c r="AU204" s="58">
        <f t="shared" ref="AU204:AU206" si="1509">AT204*H204/3</f>
        <v>0</v>
      </c>
      <c r="AV204" s="97"/>
      <c r="AW204" s="58">
        <f t="shared" ref="AW204:AW205" si="1510">SUM(AV204*H204/3)</f>
        <v>0</v>
      </c>
      <c r="AX204" s="97">
        <v>1</v>
      </c>
      <c r="AY204" s="58">
        <f t="shared" ref="AY204:AY205" si="1511">SUM(J204*AX204*8)</f>
        <v>8</v>
      </c>
      <c r="AZ204" s="97"/>
      <c r="BA204" s="58">
        <f t="shared" ref="BA204:BA206" si="1512">SUM(AZ204*K204*5*6)</f>
        <v>0</v>
      </c>
      <c r="BB204" s="97"/>
      <c r="BC204" s="58">
        <f t="shared" ref="BC204:BC206" si="1513">SUM(BB204*K204*4*6)</f>
        <v>0</v>
      </c>
      <c r="BD204" s="97"/>
      <c r="BE204" s="58"/>
      <c r="BF204" s="58"/>
      <c r="BG204" s="58">
        <f t="shared" ref="BG204:BG214" si="1514">SUM(AO204+BE204+BC204+BA204+AY204+AW204+AS204+AQ204+AK204+AM204+AI204+AG204+AE204+AC204+AA204+Y204+X204+W204+U204+Q204+O204+S204+AU204)</f>
        <v>90.5</v>
      </c>
      <c r="BH204" s="58">
        <f t="shared" ref="BH204:BH214" si="1515">SUM(O204+Q204+U204+W204+X204+AS204+AW204+AY204+BA204+BC204+S204+AQ204)</f>
        <v>30</v>
      </c>
      <c r="BI204" s="73"/>
      <c r="BJ204" s="70"/>
      <c r="BK204" s="47"/>
      <c r="BL204" s="47"/>
      <c r="BM204" s="113"/>
      <c r="BN204" s="47" t="s">
        <v>90</v>
      </c>
      <c r="BO204" s="48" t="s">
        <v>98</v>
      </c>
      <c r="BP204" s="57" t="s">
        <v>80</v>
      </c>
      <c r="BQ204" s="57" t="s">
        <v>107</v>
      </c>
      <c r="BR204" s="48" t="s">
        <v>117</v>
      </c>
      <c r="BS204" s="57">
        <v>4</v>
      </c>
      <c r="BT204" s="48">
        <v>10</v>
      </c>
      <c r="BU204" s="48">
        <v>1</v>
      </c>
      <c r="BV204" s="48">
        <v>1</v>
      </c>
      <c r="BW204" s="48">
        <v>4</v>
      </c>
      <c r="BX204" s="47">
        <v>40</v>
      </c>
      <c r="BY204" s="50">
        <f t="shared" ref="BY204" si="1516">SUM(BZ204+CB204+CD204+CF204+CH204)</f>
        <v>40</v>
      </c>
      <c r="BZ204" s="51">
        <v>20</v>
      </c>
      <c r="CA204" s="56">
        <f>SUM(BZ204)*BU204</f>
        <v>20</v>
      </c>
      <c r="CB204" s="55">
        <v>0</v>
      </c>
      <c r="CC204" s="56">
        <f t="shared" ref="CC204" si="1517">SUM(CB204)*BV204</f>
        <v>0</v>
      </c>
      <c r="CD204" s="55">
        <v>20</v>
      </c>
      <c r="CE204" s="56">
        <f>SUM(CD204)*BV204</f>
        <v>20</v>
      </c>
      <c r="CF204" s="55"/>
      <c r="CG204" s="56">
        <f>SUM(CF204)*BW204</f>
        <v>0</v>
      </c>
      <c r="CH204" s="55"/>
      <c r="CI204" s="56">
        <f>SUM(CH204)*BV204*5</f>
        <v>0</v>
      </c>
      <c r="CJ204" s="56">
        <f>SUM(BV204*DJ204*2+BW204*DL204*2)</f>
        <v>0</v>
      </c>
      <c r="CK204" s="56">
        <f t="shared" ref="CK204:CK205" si="1518">SUM(BX204*5/100*BV204)</f>
        <v>2</v>
      </c>
      <c r="CL204" s="55"/>
      <c r="CM204" s="56"/>
      <c r="CN204" s="55"/>
      <c r="CO204" s="56">
        <f>SUM(CN204)*3*BT204/5</f>
        <v>0</v>
      </c>
      <c r="CP204" s="55"/>
      <c r="CQ204" s="63">
        <f>SUM(CP204*BT204*(30+4))</f>
        <v>0</v>
      </c>
      <c r="CR204" s="55"/>
      <c r="CS204" s="56">
        <f>SUM(CR204*BT204*3)</f>
        <v>0</v>
      </c>
      <c r="CT204" s="55"/>
      <c r="CU204" s="56">
        <f>SUM(CT204*BT204/3)</f>
        <v>0</v>
      </c>
      <c r="CV204" s="55"/>
      <c r="CW204" s="56">
        <f>SUM(CV204*BT204*2/3)</f>
        <v>0</v>
      </c>
      <c r="CX204" s="55">
        <v>1</v>
      </c>
      <c r="CY204" s="56"/>
      <c r="CZ204" s="55"/>
      <c r="DA204" s="56">
        <f>SUM(CZ204*BV204*2)</f>
        <v>0</v>
      </c>
      <c r="DB204" s="55"/>
      <c r="DC204" s="56">
        <f>SUM(DB204*BT204*2)</f>
        <v>0</v>
      </c>
      <c r="DD204" s="55">
        <v>1</v>
      </c>
      <c r="DE204" s="56">
        <f>BT204/3*DD204</f>
        <v>3.3333333333333335</v>
      </c>
      <c r="DF204" s="55"/>
      <c r="DG204" s="56">
        <f t="shared" ref="DG204" si="1519">DF204*BT204/3</f>
        <v>0</v>
      </c>
      <c r="DH204" s="55"/>
      <c r="DI204" s="56">
        <f>SUM(DH204*BT204/3)</f>
        <v>0</v>
      </c>
      <c r="DJ204" s="55"/>
      <c r="DK204" s="56">
        <f t="shared" ref="DK204" si="1520">SUM(BV204*DJ204*8)</f>
        <v>0</v>
      </c>
      <c r="DL204" s="55"/>
      <c r="DM204" s="56">
        <f>SUM(DL204*BW204*5*6)</f>
        <v>0</v>
      </c>
      <c r="DN204" s="55"/>
      <c r="DO204" s="56">
        <f>SUM(DN204*BW204*4*6)</f>
        <v>0</v>
      </c>
      <c r="DP204" s="55"/>
      <c r="DQ204" s="56"/>
      <c r="DR204" s="56"/>
      <c r="DS204" s="84">
        <f t="shared" ref="DS204:DS214" si="1521">SUM(DA204+DQ204+DO204+DM204+DK204+DI204+DE204+DC204+CW204+CY204+CU204+CS204+CQ204+CO204+CM204+CK204+CJ204+CI204+CG204+CC204+CA204+CE204+DG204)</f>
        <v>45.333333333333336</v>
      </c>
      <c r="DT204" s="84">
        <f t="shared" ref="DT204:DT214" si="1522">SUM(CA204+CC204+CG204+CI204+CJ204+DE204+DI204+DK204+DM204+DO204+CE204+DC204)</f>
        <v>43.333333333333329</v>
      </c>
      <c r="DU204" s="73"/>
      <c r="DV204" s="70"/>
      <c r="DW204" s="47"/>
      <c r="DX204" s="47"/>
      <c r="DY204" s="113"/>
      <c r="DZ204" s="56"/>
      <c r="EA204" s="58"/>
      <c r="EB204" s="58"/>
      <c r="EC204" s="58"/>
      <c r="ED204" s="59"/>
      <c r="EE204" s="59"/>
      <c r="EF204" s="59"/>
      <c r="EG204" s="60"/>
      <c r="EH204" s="61"/>
      <c r="EI204" s="60"/>
      <c r="EJ204" s="52">
        <f t="shared" ref="EJ204:EJ214" si="1523">SUM(L204+BX204)</f>
        <v>90</v>
      </c>
      <c r="EK204" s="62">
        <f t="shared" ref="EK204:EK214" si="1524">SUM(M204+BY204)</f>
        <v>90</v>
      </c>
      <c r="EL204" s="51">
        <f t="shared" ref="EL204:EL214" si="1525">SUM(N204+BZ204)</f>
        <v>50</v>
      </c>
      <c r="EM204" s="56">
        <f t="shared" ref="EM204:EM214" si="1526">SUM(O204+CA204)</f>
        <v>20</v>
      </c>
      <c r="EN204" s="55">
        <f t="shared" ref="EN204:EN214" si="1527">SUM(P204+CB204)</f>
        <v>0</v>
      </c>
      <c r="EO204" s="56">
        <f t="shared" ref="EO204:EO214" si="1528">SUM(Q204+CC204)</f>
        <v>0</v>
      </c>
      <c r="EP204" s="55">
        <f t="shared" ref="EP204:EP214" si="1529">SUM(R204+CD204)</f>
        <v>40</v>
      </c>
      <c r="EQ204" s="56">
        <f t="shared" ref="EQ204:EQ214" si="1530">SUM(S204+CE204)</f>
        <v>40</v>
      </c>
      <c r="ER204" s="55">
        <f t="shared" ref="ER204:ER214" si="1531">SUM(T204+CF204)</f>
        <v>0</v>
      </c>
      <c r="ES204" s="56">
        <f t="shared" ref="ES204:ES214" si="1532">SUM(U204+CG204)</f>
        <v>0</v>
      </c>
      <c r="ET204" s="55">
        <f t="shared" ref="ET204:ET214" si="1533">SUM(V204+CH204)</f>
        <v>0</v>
      </c>
      <c r="EU204" s="56">
        <f t="shared" ref="EU204:EU214" si="1534">SUM(W204+CI204)</f>
        <v>0</v>
      </c>
      <c r="EV204" s="56">
        <f t="shared" ref="EV204:EV214" si="1535">SUM(X204+CJ204)</f>
        <v>2</v>
      </c>
      <c r="EW204" s="56">
        <f t="shared" ref="EW204:EW214" si="1536">SUM(Y204+CK204)</f>
        <v>4.5</v>
      </c>
      <c r="EX204" s="55">
        <f t="shared" ref="EX204:EX214" si="1537">SUM(Z204+CL204)</f>
        <v>0</v>
      </c>
      <c r="EY204" s="56">
        <f t="shared" ref="EY204:EY214" si="1538">SUM(AA204+CM204)</f>
        <v>0</v>
      </c>
      <c r="EZ204" s="55">
        <f t="shared" ref="EZ204:EZ214" si="1539">SUM(AB204+CN204)</f>
        <v>0</v>
      </c>
      <c r="FA204" s="56">
        <f t="shared" ref="FA204:FA214" si="1540">SUM(AC204+CO204)</f>
        <v>0</v>
      </c>
      <c r="FB204" s="55">
        <f t="shared" ref="FB204:FB214" si="1541">SUM(AD204+CP204)</f>
        <v>0</v>
      </c>
      <c r="FC204" s="63">
        <f t="shared" ref="FC204:FC214" si="1542">SUM(AE204+CQ204)</f>
        <v>0</v>
      </c>
      <c r="FD204" s="55">
        <f t="shared" ref="FD204:FD214" si="1543">SUM(AF204+CR204)</f>
        <v>0</v>
      </c>
      <c r="FE204" s="56">
        <f t="shared" ref="FE204:FE214" si="1544">SUM(AG204+CS204)</f>
        <v>0</v>
      </c>
      <c r="FF204" s="55">
        <f t="shared" ref="FF204:FF214" si="1545">SUM(AH204+CT204)</f>
        <v>0</v>
      </c>
      <c r="FG204" s="56">
        <f t="shared" ref="FG204:FG214" si="1546">SUM(AI204+CU204)</f>
        <v>0</v>
      </c>
      <c r="FH204" s="55">
        <f t="shared" ref="FH204:FH214" si="1547">SUM(AJ204+CV204)</f>
        <v>0</v>
      </c>
      <c r="FI204" s="56">
        <f t="shared" ref="FI204:FI214" si="1548">SUM(AK204+CW204)</f>
        <v>0</v>
      </c>
      <c r="FJ204" s="55">
        <f t="shared" ref="FJ204:FJ214" si="1549">SUM(AL204+CX204)</f>
        <v>2</v>
      </c>
      <c r="FK204" s="56">
        <f t="shared" ref="FK204:FK214" si="1550">SUM(AM204+CY204)</f>
        <v>58</v>
      </c>
      <c r="FL204" s="55">
        <f t="shared" ref="FL204:FL214" si="1551">SUM(AN204+CZ204)</f>
        <v>0</v>
      </c>
      <c r="FM204" s="56">
        <f t="shared" ref="FM204:FM214" si="1552">SUM(AO204+DA204)</f>
        <v>0</v>
      </c>
      <c r="FN204" s="55">
        <f t="shared" ref="FN204:FN214" si="1553">SUM(AP204+DB204)</f>
        <v>0</v>
      </c>
      <c r="FO204" s="56">
        <f t="shared" ref="FO204:FO214" si="1554">SUM(AQ204+DC204)</f>
        <v>0</v>
      </c>
      <c r="FP204" s="55">
        <f t="shared" ref="FP204:FP214" si="1555">SUM(AR204+DD204)</f>
        <v>1</v>
      </c>
      <c r="FQ204" s="56">
        <f t="shared" ref="FQ204:FQ214" si="1556">SUM(AS204+DE204)</f>
        <v>3.3333333333333335</v>
      </c>
      <c r="FR204" s="55"/>
      <c r="FS204" s="56">
        <f t="shared" ref="FS204:FS214" si="1557">SUM(AU204+DG204)</f>
        <v>0</v>
      </c>
      <c r="FT204" s="55">
        <f t="shared" ref="FT204:FT214" si="1558">SUM(AV204+DH204)</f>
        <v>0</v>
      </c>
      <c r="FU204" s="56">
        <f t="shared" ref="FU204:FU214" si="1559">SUM(AW204+DI204)</f>
        <v>0</v>
      </c>
      <c r="FV204" s="55">
        <f t="shared" ref="FV204:FV214" si="1560">SUM(AX204+DJ204)</f>
        <v>1</v>
      </c>
      <c r="FW204" s="56">
        <f t="shared" ref="FW204:FW214" si="1561">SUM(AY204+DK204)</f>
        <v>8</v>
      </c>
      <c r="FX204" s="55">
        <f t="shared" ref="FX204:FX214" si="1562">SUM(AZ204+DL204)</f>
        <v>0</v>
      </c>
      <c r="FY204" s="56">
        <f t="shared" ref="FY204:FY214" si="1563">SUM(BA204+DM204)</f>
        <v>0</v>
      </c>
      <c r="FZ204" s="55">
        <f t="shared" ref="FZ204:FZ214" si="1564">SUM(BB204+DN204)</f>
        <v>0</v>
      </c>
      <c r="GA204" s="56">
        <f t="shared" ref="GA204:GA214" si="1565">SUM(BC204+DO204)</f>
        <v>0</v>
      </c>
      <c r="GB204" s="55">
        <f t="shared" ref="GB204:GB214" si="1566">SUM(BD204+DP204)</f>
        <v>0</v>
      </c>
      <c r="GC204" s="56">
        <f t="shared" ref="GC204:GC214" si="1567">SUM(BE204+DQ204)</f>
        <v>0</v>
      </c>
      <c r="GD204" s="56">
        <f t="shared" ref="GD204:GD214" si="1568">SUM(BF204+DR204)</f>
        <v>0</v>
      </c>
      <c r="GE204" s="84">
        <f t="shared" ref="GE204:GE214" si="1569">SUM(BG204+DS204)</f>
        <v>135.83333333333334</v>
      </c>
      <c r="GF204" s="84">
        <f t="shared" ref="GF204:GF214" si="1570">SUM(BH204+DT204)</f>
        <v>73.333333333333329</v>
      </c>
      <c r="GG204" s="73"/>
      <c r="GH204" s="70"/>
      <c r="GI204" s="47"/>
      <c r="GJ204" s="47"/>
      <c r="GL204" s="8"/>
      <c r="GM204" s="8"/>
      <c r="GN204" s="1"/>
      <c r="GO204" s="9"/>
      <c r="GP204" s="23"/>
      <c r="GQ204" s="4"/>
      <c r="GR204" s="34"/>
    </row>
    <row r="205" spans="1:200" ht="24.95" hidden="1" customHeight="1" x14ac:dyDescent="0.3">
      <c r="A205" s="113"/>
      <c r="B205" s="47" t="s">
        <v>90</v>
      </c>
      <c r="C205" s="57" t="s">
        <v>95</v>
      </c>
      <c r="D205" s="57" t="s">
        <v>80</v>
      </c>
      <c r="E205" s="48" t="s">
        <v>125</v>
      </c>
      <c r="F205" s="48" t="s">
        <v>145</v>
      </c>
      <c r="G205" s="57">
        <v>3</v>
      </c>
      <c r="H205" s="48">
        <v>58</v>
      </c>
      <c r="I205" s="48">
        <v>1</v>
      </c>
      <c r="J205" s="48">
        <v>2</v>
      </c>
      <c r="K205" s="48">
        <f t="shared" si="1491"/>
        <v>4</v>
      </c>
      <c r="L205" s="48">
        <v>50</v>
      </c>
      <c r="M205" s="93">
        <f t="shared" si="1492"/>
        <v>50</v>
      </c>
      <c r="N205" s="94">
        <v>30</v>
      </c>
      <c r="O205" s="58">
        <f t="shared" si="1493"/>
        <v>30</v>
      </c>
      <c r="P205" s="97"/>
      <c r="Q205" s="58">
        <f t="shared" si="1494"/>
        <v>0</v>
      </c>
      <c r="R205" s="97">
        <v>20</v>
      </c>
      <c r="S205" s="58">
        <f t="shared" si="1495"/>
        <v>40</v>
      </c>
      <c r="T205" s="97"/>
      <c r="U205" s="58">
        <f t="shared" si="1496"/>
        <v>0</v>
      </c>
      <c r="V205" s="97"/>
      <c r="W205" s="58">
        <f t="shared" si="1497"/>
        <v>0</v>
      </c>
      <c r="X205" s="58">
        <f t="shared" si="1498"/>
        <v>4</v>
      </c>
      <c r="Y205" s="58">
        <f t="shared" si="1499"/>
        <v>5</v>
      </c>
      <c r="Z205" s="97"/>
      <c r="AA205" s="58"/>
      <c r="AB205" s="97"/>
      <c r="AC205" s="58">
        <f t="shared" si="1500"/>
        <v>0</v>
      </c>
      <c r="AD205" s="97"/>
      <c r="AE205" s="99">
        <f t="shared" si="1501"/>
        <v>0</v>
      </c>
      <c r="AF205" s="97"/>
      <c r="AG205" s="58">
        <f t="shared" si="1502"/>
        <v>0</v>
      </c>
      <c r="AH205" s="97"/>
      <c r="AI205" s="58">
        <f t="shared" si="1503"/>
        <v>0</v>
      </c>
      <c r="AJ205" s="97"/>
      <c r="AK205" s="58">
        <f t="shared" si="1504"/>
        <v>0</v>
      </c>
      <c r="AL205" s="97">
        <v>1</v>
      </c>
      <c r="AM205" s="58">
        <f t="shared" si="1505"/>
        <v>116</v>
      </c>
      <c r="AN205" s="97"/>
      <c r="AO205" s="58">
        <f t="shared" si="1506"/>
        <v>0</v>
      </c>
      <c r="AP205" s="97"/>
      <c r="AQ205" s="58">
        <f t="shared" si="1507"/>
        <v>0</v>
      </c>
      <c r="AR205" s="97"/>
      <c r="AS205" s="58">
        <f t="shared" si="1508"/>
        <v>0</v>
      </c>
      <c r="AT205" s="97"/>
      <c r="AU205" s="58">
        <f t="shared" si="1509"/>
        <v>0</v>
      </c>
      <c r="AV205" s="97"/>
      <c r="AW205" s="58">
        <f t="shared" si="1510"/>
        <v>0</v>
      </c>
      <c r="AX205" s="97">
        <v>1</v>
      </c>
      <c r="AY205" s="58">
        <f t="shared" si="1511"/>
        <v>16</v>
      </c>
      <c r="AZ205" s="97"/>
      <c r="BA205" s="58">
        <f t="shared" si="1512"/>
        <v>0</v>
      </c>
      <c r="BB205" s="97"/>
      <c r="BC205" s="58">
        <f t="shared" si="1513"/>
        <v>0</v>
      </c>
      <c r="BD205" s="97"/>
      <c r="BE205" s="58"/>
      <c r="BF205" s="58"/>
      <c r="BG205" s="58">
        <f t="shared" si="1514"/>
        <v>211</v>
      </c>
      <c r="BH205" s="58">
        <f t="shared" si="1515"/>
        <v>90</v>
      </c>
      <c r="BI205" s="39"/>
      <c r="BJ205" s="70"/>
      <c r="BK205" s="39"/>
      <c r="BL205" s="39"/>
      <c r="BM205" s="113"/>
      <c r="BN205" s="47" t="s">
        <v>90</v>
      </c>
      <c r="BO205" s="48" t="s">
        <v>98</v>
      </c>
      <c r="BP205" s="57" t="s">
        <v>80</v>
      </c>
      <c r="BQ205" s="57" t="s">
        <v>107</v>
      </c>
      <c r="BR205" s="48" t="s">
        <v>143</v>
      </c>
      <c r="BS205" s="57">
        <v>4</v>
      </c>
      <c r="BT205" s="48">
        <v>9</v>
      </c>
      <c r="BU205" s="48">
        <v>1</v>
      </c>
      <c r="BV205" s="48">
        <v>1</v>
      </c>
      <c r="BW205" s="48">
        <v>4</v>
      </c>
      <c r="BX205" s="47">
        <v>40</v>
      </c>
      <c r="BY205" s="50">
        <f>SUM(BZ205+CB205+CD205+CF205+CH205)</f>
        <v>40</v>
      </c>
      <c r="BZ205" s="51">
        <v>20</v>
      </c>
      <c r="CA205" s="56">
        <f>SUM(BZ205)*BU205</f>
        <v>20</v>
      </c>
      <c r="CB205" s="55">
        <v>0</v>
      </c>
      <c r="CC205" s="56">
        <f>SUM(CB205)*BV205</f>
        <v>0</v>
      </c>
      <c r="CD205" s="55">
        <v>20</v>
      </c>
      <c r="CE205" s="56">
        <f>SUM(CD205)*BV205</f>
        <v>20</v>
      </c>
      <c r="CF205" s="55"/>
      <c r="CG205" s="56">
        <f>SUM(CF205)*BW205</f>
        <v>0</v>
      </c>
      <c r="CH205" s="55"/>
      <c r="CI205" s="56">
        <f>SUM(CH205)*BV205*5</f>
        <v>0</v>
      </c>
      <c r="CJ205" s="56">
        <f>SUM(BV205*DJ205*2+BW205*DL205*2)</f>
        <v>0</v>
      </c>
      <c r="CK205" s="56">
        <f t="shared" si="1518"/>
        <v>2</v>
      </c>
      <c r="CL205" s="55"/>
      <c r="CM205" s="56"/>
      <c r="CN205" s="55"/>
      <c r="CO205" s="56">
        <f>SUM(CN205)*3*BT205/5</f>
        <v>0</v>
      </c>
      <c r="CP205" s="55"/>
      <c r="CQ205" s="63">
        <f>SUM(CP205*BT205*(30+4))</f>
        <v>0</v>
      </c>
      <c r="CR205" s="55"/>
      <c r="CS205" s="56">
        <f>SUM(CR205*BT205*3)</f>
        <v>0</v>
      </c>
      <c r="CT205" s="55"/>
      <c r="CU205" s="56">
        <f>SUM(CT205*BT205/3)</f>
        <v>0</v>
      </c>
      <c r="CV205" s="55"/>
      <c r="CW205" s="56">
        <f>SUM(CV205*BT205*2/3)</f>
        <v>0</v>
      </c>
      <c r="CX205" s="55">
        <v>1</v>
      </c>
      <c r="CY205" s="56"/>
      <c r="CZ205" s="55"/>
      <c r="DA205" s="56">
        <f>SUM(CZ205*BV205*2)</f>
        <v>0</v>
      </c>
      <c r="DB205" s="55"/>
      <c r="DC205" s="56">
        <f>SUM(DB205*BT205*2)</f>
        <v>0</v>
      </c>
      <c r="DD205" s="55">
        <v>1</v>
      </c>
      <c r="DE205" s="56">
        <f>BT205/3*DD205</f>
        <v>3</v>
      </c>
      <c r="DF205" s="55"/>
      <c r="DG205" s="56">
        <f>DF205*BT205/3</f>
        <v>0</v>
      </c>
      <c r="DH205" s="55"/>
      <c r="DI205" s="56">
        <f>SUM(DH205*BT205/3)</f>
        <v>0</v>
      </c>
      <c r="DJ205" s="55"/>
      <c r="DK205" s="56">
        <f>SUM(BV205*DJ205*8)</f>
        <v>0</v>
      </c>
      <c r="DL205" s="55"/>
      <c r="DM205" s="56">
        <f>SUM(DL205*BW205*5*6)</f>
        <v>0</v>
      </c>
      <c r="DN205" s="55"/>
      <c r="DO205" s="56">
        <f>SUM(DN205*BW205*4*6)</f>
        <v>0</v>
      </c>
      <c r="DP205" s="55"/>
      <c r="DQ205" s="56"/>
      <c r="DR205" s="56"/>
      <c r="DS205" s="84">
        <f t="shared" si="1521"/>
        <v>45</v>
      </c>
      <c r="DT205" s="84">
        <f t="shared" si="1522"/>
        <v>43</v>
      </c>
      <c r="DU205" s="39"/>
      <c r="DV205" s="70"/>
      <c r="DW205" s="39"/>
      <c r="DX205" s="39"/>
      <c r="DY205" s="113"/>
      <c r="DZ205" s="56"/>
      <c r="EA205" s="64"/>
      <c r="EB205" s="64"/>
      <c r="EC205" s="64"/>
      <c r="ED205" s="59"/>
      <c r="EE205" s="60"/>
      <c r="EF205" s="60"/>
      <c r="EG205" s="60"/>
      <c r="EH205" s="60"/>
      <c r="EI205" s="60"/>
      <c r="EJ205" s="52">
        <f t="shared" si="1523"/>
        <v>90</v>
      </c>
      <c r="EK205" s="62">
        <f t="shared" si="1524"/>
        <v>90</v>
      </c>
      <c r="EL205" s="51">
        <f t="shared" si="1525"/>
        <v>50</v>
      </c>
      <c r="EM205" s="56">
        <f t="shared" si="1526"/>
        <v>50</v>
      </c>
      <c r="EN205" s="55">
        <f t="shared" si="1527"/>
        <v>0</v>
      </c>
      <c r="EO205" s="56">
        <f t="shared" si="1528"/>
        <v>0</v>
      </c>
      <c r="EP205" s="55">
        <f t="shared" si="1529"/>
        <v>40</v>
      </c>
      <c r="EQ205" s="56">
        <f t="shared" si="1530"/>
        <v>60</v>
      </c>
      <c r="ER205" s="55">
        <f t="shared" si="1531"/>
        <v>0</v>
      </c>
      <c r="ES205" s="56">
        <f t="shared" si="1532"/>
        <v>0</v>
      </c>
      <c r="ET205" s="55">
        <f t="shared" si="1533"/>
        <v>0</v>
      </c>
      <c r="EU205" s="56">
        <f t="shared" si="1534"/>
        <v>0</v>
      </c>
      <c r="EV205" s="56">
        <f t="shared" si="1535"/>
        <v>4</v>
      </c>
      <c r="EW205" s="56">
        <f t="shared" si="1536"/>
        <v>7</v>
      </c>
      <c r="EX205" s="55">
        <f t="shared" si="1537"/>
        <v>0</v>
      </c>
      <c r="EY205" s="56">
        <f t="shared" si="1538"/>
        <v>0</v>
      </c>
      <c r="EZ205" s="55">
        <f t="shared" si="1539"/>
        <v>0</v>
      </c>
      <c r="FA205" s="56">
        <f t="shared" si="1540"/>
        <v>0</v>
      </c>
      <c r="FB205" s="55">
        <f t="shared" si="1541"/>
        <v>0</v>
      </c>
      <c r="FC205" s="63">
        <f t="shared" si="1542"/>
        <v>0</v>
      </c>
      <c r="FD205" s="55">
        <f t="shared" si="1543"/>
        <v>0</v>
      </c>
      <c r="FE205" s="56">
        <f t="shared" si="1544"/>
        <v>0</v>
      </c>
      <c r="FF205" s="55">
        <f t="shared" si="1545"/>
        <v>0</v>
      </c>
      <c r="FG205" s="56">
        <f t="shared" si="1546"/>
        <v>0</v>
      </c>
      <c r="FH205" s="55">
        <f t="shared" si="1547"/>
        <v>0</v>
      </c>
      <c r="FI205" s="56">
        <f t="shared" si="1548"/>
        <v>0</v>
      </c>
      <c r="FJ205" s="55">
        <f t="shared" si="1549"/>
        <v>2</v>
      </c>
      <c r="FK205" s="56">
        <f t="shared" si="1550"/>
        <v>116</v>
      </c>
      <c r="FL205" s="55">
        <f t="shared" si="1551"/>
        <v>0</v>
      </c>
      <c r="FM205" s="56">
        <f t="shared" si="1552"/>
        <v>0</v>
      </c>
      <c r="FN205" s="55">
        <f t="shared" si="1553"/>
        <v>0</v>
      </c>
      <c r="FO205" s="56">
        <f t="shared" si="1554"/>
        <v>0</v>
      </c>
      <c r="FP205" s="55">
        <f t="shared" si="1555"/>
        <v>1</v>
      </c>
      <c r="FQ205" s="56">
        <f t="shared" si="1556"/>
        <v>3</v>
      </c>
      <c r="FR205" s="55"/>
      <c r="FS205" s="56">
        <f t="shared" si="1557"/>
        <v>0</v>
      </c>
      <c r="FT205" s="55">
        <f t="shared" si="1558"/>
        <v>0</v>
      </c>
      <c r="FU205" s="56">
        <f t="shared" si="1559"/>
        <v>0</v>
      </c>
      <c r="FV205" s="55">
        <f t="shared" si="1560"/>
        <v>1</v>
      </c>
      <c r="FW205" s="56">
        <f t="shared" si="1561"/>
        <v>16</v>
      </c>
      <c r="FX205" s="55">
        <f t="shared" si="1562"/>
        <v>0</v>
      </c>
      <c r="FY205" s="56">
        <f t="shared" si="1563"/>
        <v>0</v>
      </c>
      <c r="FZ205" s="55">
        <f t="shared" si="1564"/>
        <v>0</v>
      </c>
      <c r="GA205" s="56">
        <f t="shared" si="1565"/>
        <v>0</v>
      </c>
      <c r="GB205" s="55">
        <f t="shared" si="1566"/>
        <v>0</v>
      </c>
      <c r="GC205" s="56">
        <f t="shared" si="1567"/>
        <v>0</v>
      </c>
      <c r="GD205" s="56">
        <f t="shared" si="1568"/>
        <v>0</v>
      </c>
      <c r="GE205" s="84">
        <f t="shared" si="1569"/>
        <v>256</v>
      </c>
      <c r="GF205" s="84">
        <f t="shared" si="1570"/>
        <v>133</v>
      </c>
      <c r="GG205" s="39"/>
      <c r="GH205" s="70"/>
      <c r="GI205" s="39"/>
      <c r="GJ205" s="39"/>
      <c r="GL205" s="8"/>
      <c r="GM205" s="8"/>
      <c r="GN205" s="1"/>
      <c r="GO205" s="9"/>
      <c r="GP205" s="23"/>
      <c r="GQ205" s="4"/>
      <c r="GR205" s="34"/>
    </row>
    <row r="206" spans="1:200" ht="24.95" hidden="1" customHeight="1" x14ac:dyDescent="0.3">
      <c r="A206" s="113"/>
      <c r="B206" s="47" t="s">
        <v>90</v>
      </c>
      <c r="C206" s="57" t="s">
        <v>95</v>
      </c>
      <c r="D206" s="48" t="s">
        <v>80</v>
      </c>
      <c r="E206" s="48" t="s">
        <v>125</v>
      </c>
      <c r="F206" s="48" t="s">
        <v>126</v>
      </c>
      <c r="G206" s="57">
        <v>3</v>
      </c>
      <c r="H206" s="48">
        <v>27</v>
      </c>
      <c r="I206" s="48"/>
      <c r="J206" s="48">
        <v>1</v>
      </c>
      <c r="K206" s="48">
        <f t="shared" si="1491"/>
        <v>2</v>
      </c>
      <c r="L206" s="48">
        <v>50</v>
      </c>
      <c r="M206" s="93">
        <f>SUM(N206+P206+R206+T206+V206)</f>
        <v>50</v>
      </c>
      <c r="N206" s="94">
        <v>30</v>
      </c>
      <c r="O206" s="58">
        <f>SUM(N206)*I206</f>
        <v>0</v>
      </c>
      <c r="P206" s="97"/>
      <c r="Q206" s="58">
        <f>SUM(P206)*J206</f>
        <v>0</v>
      </c>
      <c r="R206" s="97">
        <v>20</v>
      </c>
      <c r="S206" s="58">
        <f t="shared" ref="S206" si="1571">SUM(R206)*J206</f>
        <v>20</v>
      </c>
      <c r="T206" s="97"/>
      <c r="U206" s="58">
        <f t="shared" ref="U206" si="1572">SUM(T206)*K206</f>
        <v>0</v>
      </c>
      <c r="V206" s="97"/>
      <c r="W206" s="58">
        <f t="shared" si="1497"/>
        <v>0</v>
      </c>
      <c r="X206" s="58">
        <f>SUM(J206*AX206*2+K206*AZ206*2)</f>
        <v>0</v>
      </c>
      <c r="Y206" s="58">
        <f>SUM(L206*5/100*J206)</f>
        <v>2.5</v>
      </c>
      <c r="Z206" s="97"/>
      <c r="AA206" s="58"/>
      <c r="AB206" s="97"/>
      <c r="AC206" s="58">
        <f>SUM(AB206)*3*H206/5</f>
        <v>0</v>
      </c>
      <c r="AD206" s="97"/>
      <c r="AE206" s="99">
        <f t="shared" si="1501"/>
        <v>0</v>
      </c>
      <c r="AF206" s="97"/>
      <c r="AG206" s="58">
        <f>SUM(AF206*H206*3)</f>
        <v>0</v>
      </c>
      <c r="AH206" s="97"/>
      <c r="AI206" s="58">
        <f>SUM(AH206*H206/3)</f>
        <v>0</v>
      </c>
      <c r="AJ206" s="97"/>
      <c r="AK206" s="58">
        <f t="shared" si="1504"/>
        <v>0</v>
      </c>
      <c r="AL206" s="97">
        <v>1</v>
      </c>
      <c r="AM206" s="58">
        <f t="shared" si="1505"/>
        <v>54</v>
      </c>
      <c r="AN206" s="97"/>
      <c r="AO206" s="58">
        <f>SUM(AN206*J206*2)</f>
        <v>0</v>
      </c>
      <c r="AP206" s="97"/>
      <c r="AQ206" s="58">
        <f>SUM(AP206*H206*2)</f>
        <v>0</v>
      </c>
      <c r="AR206" s="97">
        <v>1</v>
      </c>
      <c r="AS206" s="58">
        <f t="shared" si="1508"/>
        <v>6</v>
      </c>
      <c r="AT206" s="97"/>
      <c r="AU206" s="58">
        <f t="shared" si="1509"/>
        <v>0</v>
      </c>
      <c r="AV206" s="97"/>
      <c r="AW206" s="58">
        <f>SUM(AV206*H206/3)</f>
        <v>0</v>
      </c>
      <c r="AX206" s="97"/>
      <c r="AY206" s="58">
        <f>SUM(J206*AX206*8)</f>
        <v>0</v>
      </c>
      <c r="AZ206" s="97"/>
      <c r="BA206" s="58">
        <f t="shared" si="1512"/>
        <v>0</v>
      </c>
      <c r="BB206" s="97"/>
      <c r="BC206" s="58">
        <f t="shared" si="1513"/>
        <v>0</v>
      </c>
      <c r="BD206" s="97"/>
      <c r="BE206" s="58"/>
      <c r="BF206" s="58"/>
      <c r="BG206" s="58">
        <f t="shared" si="1514"/>
        <v>82.5</v>
      </c>
      <c r="BH206" s="58">
        <f t="shared" si="1515"/>
        <v>26</v>
      </c>
      <c r="BI206" s="39"/>
      <c r="BJ206" s="39"/>
      <c r="BK206" s="39"/>
      <c r="BL206" s="39"/>
      <c r="BM206" s="113"/>
      <c r="BN206" s="47" t="s">
        <v>175</v>
      </c>
      <c r="BO206" s="48" t="s">
        <v>95</v>
      </c>
      <c r="BP206" s="57" t="s">
        <v>80</v>
      </c>
      <c r="BQ206" s="48" t="s">
        <v>125</v>
      </c>
      <c r="BR206" s="48" t="s">
        <v>208</v>
      </c>
      <c r="BS206" s="57">
        <v>8</v>
      </c>
      <c r="BT206" s="48">
        <v>91</v>
      </c>
      <c r="BU206" s="48">
        <v>1</v>
      </c>
      <c r="BV206" s="48">
        <v>4</v>
      </c>
      <c r="BW206" s="48">
        <f t="shared" ref="BW206:BW210" si="1573">SUM(BV206)*2</f>
        <v>8</v>
      </c>
      <c r="BX206" s="65">
        <v>30</v>
      </c>
      <c r="BY206" s="50">
        <f t="shared" ref="BY206:BY210" si="1574">SUM(BZ206+CB206+CD206+CF206+CH206)</f>
        <v>30</v>
      </c>
      <c r="BZ206" s="51">
        <v>20</v>
      </c>
      <c r="CA206" s="56">
        <f>SUM(BZ206)*BU206</f>
        <v>20</v>
      </c>
      <c r="CB206" s="55">
        <v>10</v>
      </c>
      <c r="CC206" s="56">
        <f t="shared" ref="CC206:CC210" si="1575">BV206*CB206</f>
        <v>40</v>
      </c>
      <c r="CD206" s="55"/>
      <c r="CE206" s="56">
        <f t="shared" ref="CE206" si="1576">SUM(CD206)*BV206</f>
        <v>0</v>
      </c>
      <c r="CF206" s="55"/>
      <c r="CG206" s="56">
        <f t="shared" ref="CG206" si="1577">SUM(CF206)*BW206</f>
        <v>0</v>
      </c>
      <c r="CH206" s="55"/>
      <c r="CI206" s="56">
        <f>SUM(CH206)*BV206*5</f>
        <v>0</v>
      </c>
      <c r="CJ206" s="56">
        <f t="shared" ref="CJ206:CJ210" si="1578">SUM(BV206*DJ206*2+BW206*DL206*2)</f>
        <v>0</v>
      </c>
      <c r="CK206" s="56">
        <f t="shared" ref="CK206" si="1579">SUM(BX206*15/100*BV206)</f>
        <v>18</v>
      </c>
      <c r="CL206" s="55"/>
      <c r="CM206" s="56"/>
      <c r="CN206" s="55"/>
      <c r="CO206" s="56">
        <f t="shared" ref="CO206" si="1580">SUM(CN206)*3*BT206/5</f>
        <v>0</v>
      </c>
      <c r="CP206" s="55"/>
      <c r="CQ206" s="63">
        <f t="shared" ref="CQ206:CQ210" si="1581">SUM(CP206*BT206*(30+4))</f>
        <v>0</v>
      </c>
      <c r="CR206" s="55"/>
      <c r="CS206" s="56">
        <f>SUM(CR206*BT206*3)</f>
        <v>0</v>
      </c>
      <c r="CT206" s="55"/>
      <c r="CU206" s="56">
        <f>SUM(CT206*BT206/3)</f>
        <v>0</v>
      </c>
      <c r="CV206" s="55"/>
      <c r="CW206" s="56">
        <f t="shared" ref="CW206" si="1582">SUM(CV206*BT206*2/3)</f>
        <v>0</v>
      </c>
      <c r="CX206" s="55"/>
      <c r="CY206" s="56">
        <f t="shared" ref="CY206" si="1583">SUM(CX206*BT206)</f>
        <v>0</v>
      </c>
      <c r="CZ206" s="55"/>
      <c r="DA206" s="56">
        <f t="shared" ref="DA206:DA207" si="1584">SUM(CZ206*BV206)</f>
        <v>0</v>
      </c>
      <c r="DB206" s="55"/>
      <c r="DC206" s="56">
        <f>SUM(DB206*BT206*2)</f>
        <v>0</v>
      </c>
      <c r="DD206" s="55">
        <v>1</v>
      </c>
      <c r="DE206" s="56">
        <f t="shared" ref="DE206:DE207" si="1585">DD206*BV206*6</f>
        <v>24</v>
      </c>
      <c r="DF206" s="55"/>
      <c r="DG206" s="56">
        <f>DF206*BT206/3</f>
        <v>0</v>
      </c>
      <c r="DH206" s="55"/>
      <c r="DI206" s="56">
        <f t="shared" ref="DI206" si="1586">SUM(BV206*DH206*6)</f>
        <v>0</v>
      </c>
      <c r="DJ206" s="55"/>
      <c r="DK206" s="56">
        <f t="shared" ref="DK206" si="1587">SUM(BV206*DJ206*8)</f>
        <v>0</v>
      </c>
      <c r="DL206" s="55"/>
      <c r="DM206" s="56">
        <f t="shared" ref="DM206" si="1588">SUM(DL206*BW206*5*6)</f>
        <v>0</v>
      </c>
      <c r="DN206" s="55"/>
      <c r="DO206" s="56">
        <f t="shared" ref="DO206:DO210" si="1589">SUM(DN206*BW206*4*6)</f>
        <v>0</v>
      </c>
      <c r="DP206" s="55"/>
      <c r="DQ206" s="56"/>
      <c r="DR206" s="56"/>
      <c r="DS206" s="84">
        <f t="shared" si="1521"/>
        <v>102</v>
      </c>
      <c r="DT206" s="84">
        <f t="shared" si="1522"/>
        <v>84</v>
      </c>
      <c r="DU206" s="39"/>
      <c r="DV206" s="39"/>
      <c r="DW206" s="39"/>
      <c r="DX206" s="39"/>
      <c r="DY206" s="113"/>
      <c r="DZ206" s="56"/>
      <c r="EA206" s="58"/>
      <c r="EB206" s="58"/>
      <c r="EC206" s="58"/>
      <c r="ED206" s="59"/>
      <c r="EE206" s="59"/>
      <c r="EF206" s="59"/>
      <c r="EG206" s="59"/>
      <c r="EH206" s="59"/>
      <c r="EI206" s="59"/>
      <c r="EJ206" s="52">
        <f t="shared" si="1523"/>
        <v>80</v>
      </c>
      <c r="EK206" s="62">
        <f t="shared" si="1524"/>
        <v>80</v>
      </c>
      <c r="EL206" s="51">
        <f t="shared" si="1525"/>
        <v>50</v>
      </c>
      <c r="EM206" s="56">
        <f t="shared" si="1526"/>
        <v>20</v>
      </c>
      <c r="EN206" s="55">
        <f t="shared" si="1527"/>
        <v>10</v>
      </c>
      <c r="EO206" s="56">
        <f t="shared" si="1528"/>
        <v>40</v>
      </c>
      <c r="EP206" s="55">
        <f t="shared" si="1529"/>
        <v>20</v>
      </c>
      <c r="EQ206" s="56">
        <f t="shared" si="1530"/>
        <v>20</v>
      </c>
      <c r="ER206" s="55">
        <f t="shared" si="1531"/>
        <v>0</v>
      </c>
      <c r="ES206" s="56">
        <f t="shared" si="1532"/>
        <v>0</v>
      </c>
      <c r="ET206" s="55">
        <f t="shared" si="1533"/>
        <v>0</v>
      </c>
      <c r="EU206" s="56">
        <f t="shared" si="1534"/>
        <v>0</v>
      </c>
      <c r="EV206" s="56">
        <f t="shared" si="1535"/>
        <v>0</v>
      </c>
      <c r="EW206" s="56">
        <f t="shared" si="1536"/>
        <v>20.5</v>
      </c>
      <c r="EX206" s="55">
        <f t="shared" si="1537"/>
        <v>0</v>
      </c>
      <c r="EY206" s="56">
        <f t="shared" si="1538"/>
        <v>0</v>
      </c>
      <c r="EZ206" s="55">
        <f t="shared" si="1539"/>
        <v>0</v>
      </c>
      <c r="FA206" s="56">
        <f t="shared" si="1540"/>
        <v>0</v>
      </c>
      <c r="FB206" s="55">
        <f t="shared" si="1541"/>
        <v>0</v>
      </c>
      <c r="FC206" s="63">
        <f t="shared" si="1542"/>
        <v>0</v>
      </c>
      <c r="FD206" s="55">
        <f t="shared" si="1543"/>
        <v>0</v>
      </c>
      <c r="FE206" s="56">
        <f t="shared" si="1544"/>
        <v>0</v>
      </c>
      <c r="FF206" s="55">
        <f t="shared" si="1545"/>
        <v>0</v>
      </c>
      <c r="FG206" s="56">
        <f t="shared" si="1546"/>
        <v>0</v>
      </c>
      <c r="FH206" s="55">
        <f t="shared" si="1547"/>
        <v>0</v>
      </c>
      <c r="FI206" s="56">
        <f t="shared" si="1548"/>
        <v>0</v>
      </c>
      <c r="FJ206" s="55">
        <f t="shared" si="1549"/>
        <v>1</v>
      </c>
      <c r="FK206" s="56">
        <f t="shared" si="1550"/>
        <v>54</v>
      </c>
      <c r="FL206" s="55">
        <f t="shared" si="1551"/>
        <v>0</v>
      </c>
      <c r="FM206" s="56">
        <f t="shared" si="1552"/>
        <v>0</v>
      </c>
      <c r="FN206" s="55">
        <f t="shared" si="1553"/>
        <v>0</v>
      </c>
      <c r="FO206" s="56">
        <f t="shared" si="1554"/>
        <v>0</v>
      </c>
      <c r="FP206" s="55">
        <f t="shared" si="1555"/>
        <v>2</v>
      </c>
      <c r="FQ206" s="56">
        <f t="shared" si="1556"/>
        <v>30</v>
      </c>
      <c r="FR206" s="55"/>
      <c r="FS206" s="56">
        <f t="shared" si="1557"/>
        <v>0</v>
      </c>
      <c r="FT206" s="55">
        <f t="shared" si="1558"/>
        <v>0</v>
      </c>
      <c r="FU206" s="56">
        <f t="shared" si="1559"/>
        <v>0</v>
      </c>
      <c r="FV206" s="55">
        <f t="shared" si="1560"/>
        <v>0</v>
      </c>
      <c r="FW206" s="56">
        <f t="shared" si="1561"/>
        <v>0</v>
      </c>
      <c r="FX206" s="55">
        <f t="shared" si="1562"/>
        <v>0</v>
      </c>
      <c r="FY206" s="56">
        <f t="shared" si="1563"/>
        <v>0</v>
      </c>
      <c r="FZ206" s="55">
        <f t="shared" si="1564"/>
        <v>0</v>
      </c>
      <c r="GA206" s="56">
        <f t="shared" si="1565"/>
        <v>0</v>
      </c>
      <c r="GB206" s="55">
        <f t="shared" si="1566"/>
        <v>0</v>
      </c>
      <c r="GC206" s="56">
        <f t="shared" si="1567"/>
        <v>0</v>
      </c>
      <c r="GD206" s="56">
        <f t="shared" si="1568"/>
        <v>0</v>
      </c>
      <c r="GE206" s="84">
        <f t="shared" si="1569"/>
        <v>184.5</v>
      </c>
      <c r="GF206" s="84">
        <f t="shared" si="1570"/>
        <v>110</v>
      </c>
      <c r="GG206" s="39"/>
      <c r="GH206" s="39"/>
      <c r="GI206" s="39"/>
      <c r="GJ206" s="39"/>
      <c r="GL206" s="8"/>
      <c r="GM206" s="8"/>
      <c r="GN206" s="19"/>
      <c r="GO206" s="9"/>
      <c r="GP206" s="23"/>
      <c r="GQ206" s="4"/>
      <c r="GR206" s="34"/>
    </row>
    <row r="207" spans="1:200" ht="24.95" hidden="1" customHeight="1" x14ac:dyDescent="0.3">
      <c r="A207" s="113"/>
      <c r="B207" s="47" t="s">
        <v>175</v>
      </c>
      <c r="C207" s="48" t="s">
        <v>155</v>
      </c>
      <c r="D207" s="57" t="s">
        <v>80</v>
      </c>
      <c r="E207" s="48" t="s">
        <v>156</v>
      </c>
      <c r="F207" s="48" t="s">
        <v>206</v>
      </c>
      <c r="G207" s="57">
        <v>9</v>
      </c>
      <c r="H207" s="48">
        <v>38</v>
      </c>
      <c r="I207" s="48">
        <v>1</v>
      </c>
      <c r="J207" s="48">
        <v>2</v>
      </c>
      <c r="K207" s="48">
        <f>SUM(J207)*2</f>
        <v>4</v>
      </c>
      <c r="L207" s="48">
        <v>40</v>
      </c>
      <c r="M207" s="93">
        <f>SUM(N207+P207+R207+T207+V207)</f>
        <v>40</v>
      </c>
      <c r="N207" s="94">
        <v>30</v>
      </c>
      <c r="O207" s="58">
        <f>SUM(N207)*I207</f>
        <v>30</v>
      </c>
      <c r="P207" s="97">
        <v>10</v>
      </c>
      <c r="Q207" s="58">
        <f>J207*P207</f>
        <v>20</v>
      </c>
      <c r="R207" s="97"/>
      <c r="S207" s="58">
        <f>SUM(R207)*J207</f>
        <v>0</v>
      </c>
      <c r="T207" s="97"/>
      <c r="U207" s="58">
        <f>SUM(T207)*K207</f>
        <v>0</v>
      </c>
      <c r="V207" s="97"/>
      <c r="W207" s="58">
        <f>SUM(V207)*J207*5</f>
        <v>0</v>
      </c>
      <c r="X207" s="58">
        <f>SUM(J207*AX207*2+K207*AZ207*2)</f>
        <v>0</v>
      </c>
      <c r="Y207" s="58">
        <f>SUM(L207*5/100*J207)</f>
        <v>4</v>
      </c>
      <c r="Z207" s="97"/>
      <c r="AA207" s="58"/>
      <c r="AB207" s="97"/>
      <c r="AC207" s="58">
        <f>SUM(AB207)*3*H207/5</f>
        <v>0</v>
      </c>
      <c r="AD207" s="97"/>
      <c r="AE207" s="99">
        <f>SUM(AD207*H207*(30+4))</f>
        <v>0</v>
      </c>
      <c r="AF207" s="97"/>
      <c r="AG207" s="58">
        <f>SUM(AF207*H207*3)</f>
        <v>0</v>
      </c>
      <c r="AH207" s="97"/>
      <c r="AI207" s="58">
        <f>SUM(AH207*H207/3)</f>
        <v>0</v>
      </c>
      <c r="AJ207" s="97"/>
      <c r="AK207" s="58">
        <f>SUM(AJ207*H207*2/3)</f>
        <v>0</v>
      </c>
      <c r="AL207" s="97"/>
      <c r="AM207" s="58">
        <f>SUM(AL207*H207)*2</f>
        <v>0</v>
      </c>
      <c r="AN207" s="97"/>
      <c r="AO207" s="58">
        <f t="shared" ref="AO207" si="1590">SUM(AN207*J207)</f>
        <v>0</v>
      </c>
      <c r="AP207" s="97"/>
      <c r="AQ207" s="58">
        <f t="shared" ref="AQ207" si="1591">SUM(AP207*H207*2)</f>
        <v>0</v>
      </c>
      <c r="AR207" s="97">
        <v>1</v>
      </c>
      <c r="AS207" s="58">
        <f>AR207*J207*6</f>
        <v>12</v>
      </c>
      <c r="AT207" s="97"/>
      <c r="AU207" s="58">
        <f>AT207*H207/3</f>
        <v>0</v>
      </c>
      <c r="AV207" s="97"/>
      <c r="AW207" s="58">
        <f>SUM(J207*AV207*6)</f>
        <v>0</v>
      </c>
      <c r="AX207" s="97"/>
      <c r="AY207" s="58">
        <f>SUM(J207*AX207*8)</f>
        <v>0</v>
      </c>
      <c r="AZ207" s="97"/>
      <c r="BA207" s="58">
        <f>SUM(AZ207*K207*5*6)</f>
        <v>0</v>
      </c>
      <c r="BB207" s="97"/>
      <c r="BC207" s="58">
        <f>SUM(BB207*K207*4*6)</f>
        <v>0</v>
      </c>
      <c r="BD207" s="97"/>
      <c r="BE207" s="58"/>
      <c r="BF207" s="58"/>
      <c r="BG207" s="58">
        <f t="shared" si="1514"/>
        <v>66</v>
      </c>
      <c r="BH207" s="58">
        <f t="shared" si="1515"/>
        <v>62</v>
      </c>
      <c r="BI207" s="39"/>
      <c r="BJ207" s="39"/>
      <c r="BK207" s="39"/>
      <c r="BL207" s="39"/>
      <c r="BM207" s="113"/>
      <c r="BN207" s="47" t="s">
        <v>175</v>
      </c>
      <c r="BO207" s="48" t="s">
        <v>91</v>
      </c>
      <c r="BP207" s="57" t="s">
        <v>92</v>
      </c>
      <c r="BQ207" s="48" t="s">
        <v>93</v>
      </c>
      <c r="BR207" s="48" t="s">
        <v>204</v>
      </c>
      <c r="BS207" s="48">
        <v>6</v>
      </c>
      <c r="BT207" s="48">
        <v>75</v>
      </c>
      <c r="BU207" s="48">
        <v>1</v>
      </c>
      <c r="BV207" s="48">
        <v>3</v>
      </c>
      <c r="BW207" s="48">
        <f t="shared" si="1573"/>
        <v>6</v>
      </c>
      <c r="BX207" s="65">
        <v>6</v>
      </c>
      <c r="BY207" s="50">
        <f t="shared" si="1574"/>
        <v>6</v>
      </c>
      <c r="BZ207" s="51">
        <v>2</v>
      </c>
      <c r="CA207" s="56">
        <f>SUM(BZ207)*BU207</f>
        <v>2</v>
      </c>
      <c r="CB207" s="55">
        <v>4</v>
      </c>
      <c r="CC207" s="56">
        <f t="shared" si="1575"/>
        <v>12</v>
      </c>
      <c r="CD207" s="55"/>
      <c r="CE207" s="56">
        <f t="shared" ref="CE207:CE210" si="1592">SUM(CD207)*BV207</f>
        <v>0</v>
      </c>
      <c r="CF207" s="55"/>
      <c r="CG207" s="56">
        <f t="shared" ref="CG207:CG210" si="1593">SUM(CF207)*BW207</f>
        <v>0</v>
      </c>
      <c r="CH207" s="55"/>
      <c r="CI207" s="56">
        <f t="shared" ref="CI207" si="1594">SUM(CH207)*BV207*5</f>
        <v>0</v>
      </c>
      <c r="CJ207" s="56">
        <f t="shared" si="1578"/>
        <v>0</v>
      </c>
      <c r="CK207" s="56">
        <f t="shared" ref="CK207" si="1595">SUM(BX207*15/100*BV207)</f>
        <v>2.7</v>
      </c>
      <c r="CL207" s="55"/>
      <c r="CM207" s="56"/>
      <c r="CN207" s="55"/>
      <c r="CO207" s="56">
        <f t="shared" ref="CO207" si="1596">SUM(CN207)*3*BT207/5</f>
        <v>0</v>
      </c>
      <c r="CP207" s="55"/>
      <c r="CQ207" s="63">
        <f t="shared" si="1581"/>
        <v>0</v>
      </c>
      <c r="CR207" s="55"/>
      <c r="CS207" s="56">
        <f t="shared" ref="CS207" si="1597">SUM(CR207*BT207*3)</f>
        <v>0</v>
      </c>
      <c r="CT207" s="55"/>
      <c r="CU207" s="56">
        <f t="shared" ref="CU207" si="1598">SUM(CT207*BT207/3)</f>
        <v>0</v>
      </c>
      <c r="CV207" s="55"/>
      <c r="CW207" s="56">
        <f t="shared" ref="CW207" si="1599">SUM(CV207*BT207*2/3)</f>
        <v>0</v>
      </c>
      <c r="CX207" s="55"/>
      <c r="CY207" s="56">
        <f t="shared" ref="CY207:CY210" si="1600">SUM(CX207*BT207)</f>
        <v>0</v>
      </c>
      <c r="CZ207" s="55"/>
      <c r="DA207" s="56">
        <f t="shared" si="1584"/>
        <v>0</v>
      </c>
      <c r="DB207" s="55"/>
      <c r="DC207" s="56">
        <f t="shared" ref="DC207" si="1601">SUM(DB207*BT207*2)</f>
        <v>0</v>
      </c>
      <c r="DD207" s="55">
        <v>1</v>
      </c>
      <c r="DE207" s="56">
        <f t="shared" si="1585"/>
        <v>18</v>
      </c>
      <c r="DF207" s="55"/>
      <c r="DG207" s="56">
        <f t="shared" ref="DG207" si="1602">DF207*BT207/3</f>
        <v>0</v>
      </c>
      <c r="DH207" s="55"/>
      <c r="DI207" s="56">
        <f t="shared" ref="DI207:DI209" si="1603">SUM(BV207*DH207*6)</f>
        <v>0</v>
      </c>
      <c r="DJ207" s="55"/>
      <c r="DK207" s="56">
        <f t="shared" ref="DK207:DK210" si="1604">SUM(BV207*DJ207*8)</f>
        <v>0</v>
      </c>
      <c r="DL207" s="55"/>
      <c r="DM207" s="56">
        <f t="shared" ref="DM207:DM210" si="1605">SUM(DL207*BW207*5*6)</f>
        <v>0</v>
      </c>
      <c r="DN207" s="55"/>
      <c r="DO207" s="56">
        <f t="shared" si="1589"/>
        <v>0</v>
      </c>
      <c r="DP207" s="55"/>
      <c r="DQ207" s="56"/>
      <c r="DR207" s="56"/>
      <c r="DS207" s="84">
        <f t="shared" si="1521"/>
        <v>34.700000000000003</v>
      </c>
      <c r="DT207" s="84">
        <f t="shared" si="1522"/>
        <v>32</v>
      </c>
      <c r="DU207" s="39"/>
      <c r="DV207" s="39"/>
      <c r="DW207" s="39"/>
      <c r="DX207" s="39"/>
      <c r="DY207" s="113"/>
      <c r="DZ207" s="56"/>
      <c r="EA207" s="58"/>
      <c r="EB207" s="58"/>
      <c r="EC207" s="58"/>
      <c r="ED207" s="58"/>
      <c r="EE207" s="59"/>
      <c r="EF207" s="59"/>
      <c r="EG207" s="59"/>
      <c r="EH207" s="59"/>
      <c r="EI207" s="59"/>
      <c r="EJ207" s="52">
        <f t="shared" si="1523"/>
        <v>46</v>
      </c>
      <c r="EK207" s="62">
        <f t="shared" si="1524"/>
        <v>46</v>
      </c>
      <c r="EL207" s="51">
        <f t="shared" si="1525"/>
        <v>32</v>
      </c>
      <c r="EM207" s="56">
        <f t="shared" si="1526"/>
        <v>32</v>
      </c>
      <c r="EN207" s="55">
        <f t="shared" si="1527"/>
        <v>14</v>
      </c>
      <c r="EO207" s="56">
        <f t="shared" si="1528"/>
        <v>32</v>
      </c>
      <c r="EP207" s="55">
        <f t="shared" si="1529"/>
        <v>0</v>
      </c>
      <c r="EQ207" s="56">
        <f t="shared" si="1530"/>
        <v>0</v>
      </c>
      <c r="ER207" s="55">
        <f t="shared" si="1531"/>
        <v>0</v>
      </c>
      <c r="ES207" s="56">
        <f t="shared" si="1532"/>
        <v>0</v>
      </c>
      <c r="ET207" s="55">
        <f t="shared" si="1533"/>
        <v>0</v>
      </c>
      <c r="EU207" s="56">
        <f t="shared" si="1534"/>
        <v>0</v>
      </c>
      <c r="EV207" s="56">
        <f t="shared" si="1535"/>
        <v>0</v>
      </c>
      <c r="EW207" s="56">
        <f t="shared" si="1536"/>
        <v>6.7</v>
      </c>
      <c r="EX207" s="55">
        <f t="shared" si="1537"/>
        <v>0</v>
      </c>
      <c r="EY207" s="56">
        <f t="shared" si="1538"/>
        <v>0</v>
      </c>
      <c r="EZ207" s="55">
        <f t="shared" si="1539"/>
        <v>0</v>
      </c>
      <c r="FA207" s="56">
        <f t="shared" si="1540"/>
        <v>0</v>
      </c>
      <c r="FB207" s="55">
        <f t="shared" si="1541"/>
        <v>0</v>
      </c>
      <c r="FC207" s="63">
        <f t="shared" si="1542"/>
        <v>0</v>
      </c>
      <c r="FD207" s="55">
        <f t="shared" si="1543"/>
        <v>0</v>
      </c>
      <c r="FE207" s="56">
        <f t="shared" si="1544"/>
        <v>0</v>
      </c>
      <c r="FF207" s="55">
        <f t="shared" si="1545"/>
        <v>0</v>
      </c>
      <c r="FG207" s="56">
        <f t="shared" si="1546"/>
        <v>0</v>
      </c>
      <c r="FH207" s="55">
        <f t="shared" si="1547"/>
        <v>0</v>
      </c>
      <c r="FI207" s="56">
        <f t="shared" si="1548"/>
        <v>0</v>
      </c>
      <c r="FJ207" s="55">
        <f t="shared" si="1549"/>
        <v>0</v>
      </c>
      <c r="FK207" s="56">
        <f t="shared" si="1550"/>
        <v>0</v>
      </c>
      <c r="FL207" s="55">
        <f t="shared" si="1551"/>
        <v>0</v>
      </c>
      <c r="FM207" s="56">
        <f t="shared" si="1552"/>
        <v>0</v>
      </c>
      <c r="FN207" s="55">
        <f t="shared" si="1553"/>
        <v>0</v>
      </c>
      <c r="FO207" s="56">
        <f t="shared" si="1554"/>
        <v>0</v>
      </c>
      <c r="FP207" s="55">
        <f t="shared" si="1555"/>
        <v>2</v>
      </c>
      <c r="FQ207" s="56">
        <f t="shared" si="1556"/>
        <v>30</v>
      </c>
      <c r="FR207" s="55"/>
      <c r="FS207" s="56">
        <f t="shared" si="1557"/>
        <v>0</v>
      </c>
      <c r="FT207" s="55">
        <f t="shared" si="1558"/>
        <v>0</v>
      </c>
      <c r="FU207" s="56">
        <f t="shared" si="1559"/>
        <v>0</v>
      </c>
      <c r="FV207" s="55">
        <f t="shared" si="1560"/>
        <v>0</v>
      </c>
      <c r="FW207" s="56">
        <f t="shared" si="1561"/>
        <v>0</v>
      </c>
      <c r="FX207" s="55">
        <f t="shared" si="1562"/>
        <v>0</v>
      </c>
      <c r="FY207" s="56">
        <f t="shared" si="1563"/>
        <v>0</v>
      </c>
      <c r="FZ207" s="55">
        <f t="shared" si="1564"/>
        <v>0</v>
      </c>
      <c r="GA207" s="56">
        <f t="shared" si="1565"/>
        <v>0</v>
      </c>
      <c r="GB207" s="55">
        <f t="shared" si="1566"/>
        <v>0</v>
      </c>
      <c r="GC207" s="56">
        <f t="shared" si="1567"/>
        <v>0</v>
      </c>
      <c r="GD207" s="56">
        <f t="shared" si="1568"/>
        <v>0</v>
      </c>
      <c r="GE207" s="84">
        <f t="shared" si="1569"/>
        <v>100.7</v>
      </c>
      <c r="GF207" s="84">
        <f t="shared" si="1570"/>
        <v>94</v>
      </c>
      <c r="GG207" s="39"/>
      <c r="GH207" s="39"/>
      <c r="GI207" s="39"/>
      <c r="GJ207" s="39"/>
      <c r="GL207" s="8"/>
      <c r="GM207" s="8"/>
      <c r="GN207" s="1"/>
      <c r="GO207" s="9"/>
      <c r="GP207" s="23"/>
      <c r="GQ207" s="4"/>
      <c r="GR207" s="34"/>
    </row>
    <row r="208" spans="1:200" ht="24.95" hidden="1" customHeight="1" x14ac:dyDescent="0.3">
      <c r="A208" s="113"/>
      <c r="B208" s="47" t="s">
        <v>175</v>
      </c>
      <c r="C208" s="48" t="s">
        <v>155</v>
      </c>
      <c r="D208" s="57" t="s">
        <v>80</v>
      </c>
      <c r="E208" s="57" t="s">
        <v>162</v>
      </c>
      <c r="F208" s="48" t="s">
        <v>207</v>
      </c>
      <c r="G208" s="57">
        <v>9</v>
      </c>
      <c r="H208" s="48">
        <v>6</v>
      </c>
      <c r="I208" s="48">
        <v>1</v>
      </c>
      <c r="J208" s="48">
        <v>1</v>
      </c>
      <c r="K208" s="48">
        <v>1</v>
      </c>
      <c r="L208" s="48">
        <v>40</v>
      </c>
      <c r="M208" s="93">
        <f>SUM(N208+P208+R208+T208+V208)</f>
        <v>40</v>
      </c>
      <c r="N208" s="94">
        <v>30</v>
      </c>
      <c r="O208" s="58">
        <f>SUM(N208)*I208</f>
        <v>30</v>
      </c>
      <c r="P208" s="97">
        <v>10</v>
      </c>
      <c r="Q208" s="58">
        <f>J208*P208</f>
        <v>10</v>
      </c>
      <c r="R208" s="97"/>
      <c r="S208" s="58">
        <f t="shared" ref="S208" si="1606">SUM(R208)*J208</f>
        <v>0</v>
      </c>
      <c r="T208" s="97"/>
      <c r="U208" s="58">
        <f t="shared" ref="U208" si="1607">SUM(T208)*K208</f>
        <v>0</v>
      </c>
      <c r="V208" s="97"/>
      <c r="W208" s="58">
        <f>SUM(V208)*J208*5</f>
        <v>0</v>
      </c>
      <c r="X208" s="58">
        <f>SUM(J208*AX208*2+K208*AZ208*2)</f>
        <v>0</v>
      </c>
      <c r="Y208" s="58">
        <f>SUM(L208*5/100*J208)</f>
        <v>2</v>
      </c>
      <c r="Z208" s="97"/>
      <c r="AA208" s="58"/>
      <c r="AB208" s="97"/>
      <c r="AC208" s="58">
        <f>SUM(AB208)*3*H208/5</f>
        <v>0</v>
      </c>
      <c r="AD208" s="97"/>
      <c r="AE208" s="99">
        <f>SUM(AD208*H208*(30+4))</f>
        <v>0</v>
      </c>
      <c r="AF208" s="97"/>
      <c r="AG208" s="58">
        <f>SUM(AF208*H208*3)</f>
        <v>0</v>
      </c>
      <c r="AH208" s="97"/>
      <c r="AI208" s="58">
        <f>SUM(AH208*H208/3)</f>
        <v>0</v>
      </c>
      <c r="AJ208" s="97"/>
      <c r="AK208" s="58">
        <f t="shared" ref="AK208" si="1608">SUM(AJ208*H208*2/3)</f>
        <v>0</v>
      </c>
      <c r="AL208" s="97"/>
      <c r="AM208" s="58">
        <f>SUM(AL208*H208)*2</f>
        <v>0</v>
      </c>
      <c r="AN208" s="97"/>
      <c r="AO208" s="58">
        <f t="shared" ref="AO208" si="1609">SUM(AN208*J208)</f>
        <v>0</v>
      </c>
      <c r="AP208" s="97"/>
      <c r="AQ208" s="58">
        <f t="shared" ref="AQ208" si="1610">SUM(AP208*H208*2)</f>
        <v>0</v>
      </c>
      <c r="AR208" s="97">
        <v>1</v>
      </c>
      <c r="AS208" s="58">
        <f>AR208*H208/3</f>
        <v>2</v>
      </c>
      <c r="AT208" s="97"/>
      <c r="AU208" s="58">
        <f>AT208*H208/3</f>
        <v>0</v>
      </c>
      <c r="AV208" s="97"/>
      <c r="AW208" s="58">
        <f t="shared" ref="AW208" si="1611">SUM(J208*AV208*6)</f>
        <v>0</v>
      </c>
      <c r="AX208" s="97"/>
      <c r="AY208" s="58">
        <f t="shared" ref="AY208" si="1612">SUM(J208*AX208*8)</f>
        <v>0</v>
      </c>
      <c r="AZ208" s="97"/>
      <c r="BA208" s="58">
        <f t="shared" ref="BA208" si="1613">SUM(AZ208*K208*5*6)</f>
        <v>0</v>
      </c>
      <c r="BB208" s="97"/>
      <c r="BC208" s="58">
        <f>SUM(BB208*K208*4*6)</f>
        <v>0</v>
      </c>
      <c r="BD208" s="97"/>
      <c r="BE208" s="58"/>
      <c r="BF208" s="58"/>
      <c r="BG208" s="58">
        <f t="shared" si="1514"/>
        <v>44</v>
      </c>
      <c r="BH208" s="58">
        <f t="shared" si="1515"/>
        <v>42</v>
      </c>
      <c r="BI208" s="39"/>
      <c r="BJ208" s="39"/>
      <c r="BK208" s="39"/>
      <c r="BL208" s="39"/>
      <c r="BM208" s="113"/>
      <c r="BN208" s="47" t="s">
        <v>175</v>
      </c>
      <c r="BO208" s="48" t="s">
        <v>91</v>
      </c>
      <c r="BP208" s="48" t="s">
        <v>92</v>
      </c>
      <c r="BQ208" s="48" t="s">
        <v>93</v>
      </c>
      <c r="BR208" s="48" t="s">
        <v>139</v>
      </c>
      <c r="BS208" s="57" t="s">
        <v>140</v>
      </c>
      <c r="BT208" s="48">
        <v>172</v>
      </c>
      <c r="BU208" s="48">
        <v>1</v>
      </c>
      <c r="BV208" s="48">
        <v>7</v>
      </c>
      <c r="BW208" s="48">
        <f t="shared" si="1573"/>
        <v>14</v>
      </c>
      <c r="BX208" s="65">
        <v>2</v>
      </c>
      <c r="BY208" s="50">
        <f t="shared" si="1574"/>
        <v>2</v>
      </c>
      <c r="BZ208" s="51">
        <v>2</v>
      </c>
      <c r="CA208" s="56">
        <f t="shared" ref="CA208" si="1614">SUM(BZ208)*BU208</f>
        <v>2</v>
      </c>
      <c r="CB208" s="55"/>
      <c r="CC208" s="56">
        <f t="shared" si="1575"/>
        <v>0</v>
      </c>
      <c r="CD208" s="55"/>
      <c r="CE208" s="56">
        <f t="shared" si="1592"/>
        <v>0</v>
      </c>
      <c r="CF208" s="55"/>
      <c r="CG208" s="56">
        <f t="shared" si="1593"/>
        <v>0</v>
      </c>
      <c r="CH208" s="55"/>
      <c r="CI208" s="56">
        <f>SUM(CH208)*BV208*5</f>
        <v>0</v>
      </c>
      <c r="CJ208" s="56">
        <f t="shared" si="1578"/>
        <v>0</v>
      </c>
      <c r="CK208" s="56">
        <f>SUM(BX208*15/100*BV208)</f>
        <v>2.1</v>
      </c>
      <c r="CL208" s="55"/>
      <c r="CM208" s="56"/>
      <c r="CN208" s="55"/>
      <c r="CO208" s="56">
        <f t="shared" ref="CO208" si="1615">SUM(CN208)*3*BT208/5</f>
        <v>0</v>
      </c>
      <c r="CP208" s="55"/>
      <c r="CQ208" s="63">
        <f t="shared" si="1581"/>
        <v>0</v>
      </c>
      <c r="CR208" s="55"/>
      <c r="CS208" s="56">
        <f>SUM(CR208*BT208*3)</f>
        <v>0</v>
      </c>
      <c r="CT208" s="55"/>
      <c r="CU208" s="56">
        <f>SUM(CT208*BT208/3)</f>
        <v>0</v>
      </c>
      <c r="CV208" s="55"/>
      <c r="CW208" s="56">
        <f t="shared" ref="CW208" si="1616">SUM(CV208*BT208*2/3)</f>
        <v>0</v>
      </c>
      <c r="CX208" s="55"/>
      <c r="CY208" s="56">
        <f t="shared" si="1600"/>
        <v>0</v>
      </c>
      <c r="CZ208" s="55"/>
      <c r="DA208" s="56">
        <f t="shared" ref="DA208" si="1617">SUM(CZ208*BV208)</f>
        <v>0</v>
      </c>
      <c r="DB208" s="55"/>
      <c r="DC208" s="56">
        <f>SUM(DB208*BT208*2)</f>
        <v>0</v>
      </c>
      <c r="DD208" s="55"/>
      <c r="DE208" s="56">
        <f>SUM(DD208*BT208/3)</f>
        <v>0</v>
      </c>
      <c r="DF208" s="55"/>
      <c r="DG208" s="56">
        <f>DF208*BT208/3</f>
        <v>0</v>
      </c>
      <c r="DH208" s="55"/>
      <c r="DI208" s="56">
        <f t="shared" si="1603"/>
        <v>0</v>
      </c>
      <c r="DJ208" s="55"/>
      <c r="DK208" s="56">
        <f t="shared" si="1604"/>
        <v>0</v>
      </c>
      <c r="DL208" s="55"/>
      <c r="DM208" s="56">
        <f t="shared" si="1605"/>
        <v>0</v>
      </c>
      <c r="DN208" s="55"/>
      <c r="DO208" s="56">
        <f t="shared" si="1589"/>
        <v>0</v>
      </c>
      <c r="DP208" s="55"/>
      <c r="DQ208" s="56"/>
      <c r="DR208" s="56"/>
      <c r="DS208" s="84">
        <f t="shared" si="1521"/>
        <v>4.0999999999999996</v>
      </c>
      <c r="DT208" s="84">
        <f t="shared" si="1522"/>
        <v>2</v>
      </c>
      <c r="DU208" s="39"/>
      <c r="DV208" s="39"/>
      <c r="DW208" s="39"/>
      <c r="DX208" s="39"/>
      <c r="DY208" s="113"/>
      <c r="DZ208" s="47"/>
      <c r="EA208" s="48"/>
      <c r="EB208" s="48"/>
      <c r="EC208" s="48"/>
      <c r="ED208" s="48"/>
      <c r="EE208" s="48"/>
      <c r="EF208" s="48"/>
      <c r="EG208" s="48"/>
      <c r="EH208" s="48"/>
      <c r="EI208" s="48"/>
      <c r="EJ208" s="47">
        <f t="shared" si="1523"/>
        <v>42</v>
      </c>
      <c r="EK208" s="62">
        <f t="shared" si="1524"/>
        <v>42</v>
      </c>
      <c r="EL208" s="51">
        <f t="shared" si="1525"/>
        <v>32</v>
      </c>
      <c r="EM208" s="56">
        <f t="shared" si="1526"/>
        <v>32</v>
      </c>
      <c r="EN208" s="55">
        <f t="shared" si="1527"/>
        <v>10</v>
      </c>
      <c r="EO208" s="56">
        <f t="shared" si="1528"/>
        <v>10</v>
      </c>
      <c r="EP208" s="55">
        <f t="shared" si="1529"/>
        <v>0</v>
      </c>
      <c r="EQ208" s="56">
        <f t="shared" si="1530"/>
        <v>0</v>
      </c>
      <c r="ER208" s="55">
        <f t="shared" si="1531"/>
        <v>0</v>
      </c>
      <c r="ES208" s="56">
        <f t="shared" si="1532"/>
        <v>0</v>
      </c>
      <c r="ET208" s="55">
        <f t="shared" si="1533"/>
        <v>0</v>
      </c>
      <c r="EU208" s="56">
        <f t="shared" si="1534"/>
        <v>0</v>
      </c>
      <c r="EV208" s="56">
        <f t="shared" si="1535"/>
        <v>0</v>
      </c>
      <c r="EW208" s="56">
        <f t="shared" si="1536"/>
        <v>4.0999999999999996</v>
      </c>
      <c r="EX208" s="55">
        <f t="shared" si="1537"/>
        <v>0</v>
      </c>
      <c r="EY208" s="56">
        <f t="shared" si="1538"/>
        <v>0</v>
      </c>
      <c r="EZ208" s="55">
        <f t="shared" si="1539"/>
        <v>0</v>
      </c>
      <c r="FA208" s="56">
        <f t="shared" si="1540"/>
        <v>0</v>
      </c>
      <c r="FB208" s="55">
        <f t="shared" si="1541"/>
        <v>0</v>
      </c>
      <c r="FC208" s="63">
        <f t="shared" si="1542"/>
        <v>0</v>
      </c>
      <c r="FD208" s="55">
        <f t="shared" si="1543"/>
        <v>0</v>
      </c>
      <c r="FE208" s="56">
        <f t="shared" si="1544"/>
        <v>0</v>
      </c>
      <c r="FF208" s="55">
        <f t="shared" si="1545"/>
        <v>0</v>
      </c>
      <c r="FG208" s="56">
        <f t="shared" si="1546"/>
        <v>0</v>
      </c>
      <c r="FH208" s="55">
        <f t="shared" si="1547"/>
        <v>0</v>
      </c>
      <c r="FI208" s="56">
        <f t="shared" si="1548"/>
        <v>0</v>
      </c>
      <c r="FJ208" s="55">
        <f t="shared" si="1549"/>
        <v>0</v>
      </c>
      <c r="FK208" s="56">
        <f t="shared" si="1550"/>
        <v>0</v>
      </c>
      <c r="FL208" s="55">
        <f t="shared" si="1551"/>
        <v>0</v>
      </c>
      <c r="FM208" s="56">
        <f t="shared" si="1552"/>
        <v>0</v>
      </c>
      <c r="FN208" s="55">
        <f t="shared" si="1553"/>
        <v>0</v>
      </c>
      <c r="FO208" s="56">
        <f t="shared" si="1554"/>
        <v>0</v>
      </c>
      <c r="FP208" s="55">
        <f t="shared" si="1555"/>
        <v>1</v>
      </c>
      <c r="FQ208" s="56">
        <f t="shared" si="1556"/>
        <v>2</v>
      </c>
      <c r="FR208" s="55"/>
      <c r="FS208" s="56">
        <f t="shared" si="1557"/>
        <v>0</v>
      </c>
      <c r="FT208" s="55">
        <f t="shared" si="1558"/>
        <v>0</v>
      </c>
      <c r="FU208" s="56">
        <f t="shared" si="1559"/>
        <v>0</v>
      </c>
      <c r="FV208" s="55">
        <f t="shared" si="1560"/>
        <v>0</v>
      </c>
      <c r="FW208" s="56">
        <f t="shared" si="1561"/>
        <v>0</v>
      </c>
      <c r="FX208" s="55">
        <f t="shared" si="1562"/>
        <v>0</v>
      </c>
      <c r="FY208" s="56">
        <f t="shared" si="1563"/>
        <v>0</v>
      </c>
      <c r="FZ208" s="55">
        <f t="shared" si="1564"/>
        <v>0</v>
      </c>
      <c r="GA208" s="56">
        <f t="shared" si="1565"/>
        <v>0</v>
      </c>
      <c r="GB208" s="55">
        <f t="shared" si="1566"/>
        <v>0</v>
      </c>
      <c r="GC208" s="56">
        <f t="shared" si="1567"/>
        <v>0</v>
      </c>
      <c r="GD208" s="56">
        <f t="shared" si="1568"/>
        <v>0</v>
      </c>
      <c r="GE208" s="84">
        <f t="shared" si="1569"/>
        <v>48.1</v>
      </c>
      <c r="GF208" s="84">
        <f t="shared" si="1570"/>
        <v>44</v>
      </c>
      <c r="GG208" s="39"/>
      <c r="GH208" s="39"/>
      <c r="GI208" s="39"/>
      <c r="GJ208" s="39"/>
      <c r="GL208" s="8"/>
      <c r="GM208" s="8"/>
      <c r="GN208" s="1"/>
      <c r="GO208" s="9"/>
      <c r="GP208" s="23"/>
      <c r="GQ208" s="4"/>
      <c r="GR208" s="34"/>
    </row>
    <row r="209" spans="1:200" ht="24.95" hidden="1" customHeight="1" x14ac:dyDescent="0.3">
      <c r="A209" s="113"/>
      <c r="B209" s="47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98">
        <f t="shared" ref="M209:M214" si="1618">SUM(N209+P209+T209+V209+AR209*2)</f>
        <v>0</v>
      </c>
      <c r="N209" s="94"/>
      <c r="O209" s="58"/>
      <c r="P209" s="97"/>
      <c r="Q209" s="58"/>
      <c r="R209" s="97"/>
      <c r="S209" s="58"/>
      <c r="T209" s="97"/>
      <c r="U209" s="58"/>
      <c r="V209" s="97"/>
      <c r="W209" s="58"/>
      <c r="X209" s="58"/>
      <c r="Y209" s="58"/>
      <c r="Z209" s="97"/>
      <c r="AA209" s="58"/>
      <c r="AB209" s="97"/>
      <c r="AC209" s="58"/>
      <c r="AD209" s="97"/>
      <c r="AE209" s="99"/>
      <c r="AF209" s="97"/>
      <c r="AG209" s="58"/>
      <c r="AH209" s="97"/>
      <c r="AI209" s="58"/>
      <c r="AJ209" s="97"/>
      <c r="AK209" s="58"/>
      <c r="AL209" s="97"/>
      <c r="AM209" s="58"/>
      <c r="AN209" s="97"/>
      <c r="AO209" s="58"/>
      <c r="AP209" s="97"/>
      <c r="AQ209" s="58"/>
      <c r="AR209" s="97"/>
      <c r="AS209" s="58"/>
      <c r="AT209" s="97"/>
      <c r="AU209" s="58"/>
      <c r="AV209" s="97"/>
      <c r="AW209" s="58"/>
      <c r="AX209" s="97"/>
      <c r="AY209" s="58"/>
      <c r="AZ209" s="97"/>
      <c r="BA209" s="58"/>
      <c r="BB209" s="97"/>
      <c r="BC209" s="58"/>
      <c r="BD209" s="97"/>
      <c r="BE209" s="58"/>
      <c r="BF209" s="58"/>
      <c r="BG209" s="58">
        <f t="shared" si="1514"/>
        <v>0</v>
      </c>
      <c r="BH209" s="58">
        <f t="shared" si="1515"/>
        <v>0</v>
      </c>
      <c r="BI209" s="39"/>
      <c r="BJ209" s="39"/>
      <c r="BK209" s="39"/>
      <c r="BL209" s="39"/>
      <c r="BM209" s="113"/>
      <c r="BN209" s="47" t="s">
        <v>175</v>
      </c>
      <c r="BO209" s="48" t="s">
        <v>91</v>
      </c>
      <c r="BP209" s="57" t="s">
        <v>92</v>
      </c>
      <c r="BQ209" s="48" t="s">
        <v>93</v>
      </c>
      <c r="BR209" s="48" t="s">
        <v>136</v>
      </c>
      <c r="BS209" s="48" t="s">
        <v>111</v>
      </c>
      <c r="BT209" s="48">
        <v>207</v>
      </c>
      <c r="BU209" s="48">
        <v>1</v>
      </c>
      <c r="BV209" s="48">
        <v>7</v>
      </c>
      <c r="BW209" s="48">
        <f t="shared" si="1573"/>
        <v>14</v>
      </c>
      <c r="BX209" s="65">
        <v>2</v>
      </c>
      <c r="BY209" s="50">
        <f t="shared" si="1574"/>
        <v>2</v>
      </c>
      <c r="BZ209" s="51">
        <v>2</v>
      </c>
      <c r="CA209" s="56">
        <f t="shared" ref="CA209:CA210" si="1619">SUM(BZ209)*BU209</f>
        <v>2</v>
      </c>
      <c r="CB209" s="55"/>
      <c r="CC209" s="56">
        <f t="shared" si="1575"/>
        <v>0</v>
      </c>
      <c r="CD209" s="55"/>
      <c r="CE209" s="56">
        <f t="shared" si="1592"/>
        <v>0</v>
      </c>
      <c r="CF209" s="55"/>
      <c r="CG209" s="56">
        <f t="shared" si="1593"/>
        <v>0</v>
      </c>
      <c r="CH209" s="55"/>
      <c r="CI209" s="56">
        <f>SUM(CH209)*BV209*5</f>
        <v>0</v>
      </c>
      <c r="CJ209" s="56">
        <f t="shared" si="1578"/>
        <v>0</v>
      </c>
      <c r="CK209" s="56">
        <f t="shared" ref="CK209:CK210" si="1620">SUM(BX209*15/100*BV209)</f>
        <v>2.1</v>
      </c>
      <c r="CL209" s="55"/>
      <c r="CM209" s="56"/>
      <c r="CN209" s="55"/>
      <c r="CO209" s="56">
        <f t="shared" ref="CO209:CO210" si="1621">SUM(CN209)*3*BT209/5</f>
        <v>0</v>
      </c>
      <c r="CP209" s="55"/>
      <c r="CQ209" s="63">
        <f t="shared" si="1581"/>
        <v>0</v>
      </c>
      <c r="CR209" s="55"/>
      <c r="CS209" s="56">
        <f>SUM(CR209*BT209*3)</f>
        <v>0</v>
      </c>
      <c r="CT209" s="55"/>
      <c r="CU209" s="56">
        <f>SUM(CT209*BT209/3)</f>
        <v>0</v>
      </c>
      <c r="CV209" s="55"/>
      <c r="CW209" s="56">
        <f>SUM(CV209*BT209*2/3)</f>
        <v>0</v>
      </c>
      <c r="CX209" s="55"/>
      <c r="CY209" s="56">
        <f t="shared" si="1600"/>
        <v>0</v>
      </c>
      <c r="CZ209" s="55"/>
      <c r="DA209" s="56">
        <f t="shared" ref="DA209:DA210" si="1622">SUM(CZ209*BV209)</f>
        <v>0</v>
      </c>
      <c r="DB209" s="55"/>
      <c r="DC209" s="56">
        <f>SUM(DB209*BT209*2)</f>
        <v>0</v>
      </c>
      <c r="DD209" s="55"/>
      <c r="DE209" s="56">
        <f>SUM(DD209*BT209/3)</f>
        <v>0</v>
      </c>
      <c r="DF209" s="55"/>
      <c r="DG209" s="56">
        <f>DF209*BT209/3</f>
        <v>0</v>
      </c>
      <c r="DH209" s="55"/>
      <c r="DI209" s="56">
        <f t="shared" si="1603"/>
        <v>0</v>
      </c>
      <c r="DJ209" s="55"/>
      <c r="DK209" s="56">
        <f t="shared" si="1604"/>
        <v>0</v>
      </c>
      <c r="DL209" s="55"/>
      <c r="DM209" s="56">
        <f t="shared" si="1605"/>
        <v>0</v>
      </c>
      <c r="DN209" s="55"/>
      <c r="DO209" s="56">
        <f t="shared" si="1589"/>
        <v>0</v>
      </c>
      <c r="DP209" s="55"/>
      <c r="DQ209" s="56"/>
      <c r="DR209" s="56"/>
      <c r="DS209" s="84">
        <f t="shared" si="1521"/>
        <v>4.0999999999999996</v>
      </c>
      <c r="DT209" s="84">
        <f t="shared" si="1522"/>
        <v>2</v>
      </c>
      <c r="DU209" s="39"/>
      <c r="DV209" s="39"/>
      <c r="DW209" s="39"/>
      <c r="DX209" s="39"/>
      <c r="DY209" s="113"/>
      <c r="DZ209" s="47"/>
      <c r="EA209" s="48"/>
      <c r="EB209" s="48"/>
      <c r="EC209" s="48"/>
      <c r="ED209" s="48"/>
      <c r="EE209" s="48"/>
      <c r="EF209" s="48"/>
      <c r="EG209" s="48"/>
      <c r="EH209" s="48"/>
      <c r="EI209" s="48"/>
      <c r="EJ209" s="47">
        <f t="shared" si="1523"/>
        <v>2</v>
      </c>
      <c r="EK209" s="62">
        <f t="shared" si="1524"/>
        <v>2</v>
      </c>
      <c r="EL209" s="51">
        <f t="shared" si="1525"/>
        <v>2</v>
      </c>
      <c r="EM209" s="56">
        <f t="shared" si="1526"/>
        <v>2</v>
      </c>
      <c r="EN209" s="55">
        <f t="shared" si="1527"/>
        <v>0</v>
      </c>
      <c r="EO209" s="56">
        <f t="shared" si="1528"/>
        <v>0</v>
      </c>
      <c r="EP209" s="55">
        <f t="shared" si="1529"/>
        <v>0</v>
      </c>
      <c r="EQ209" s="56">
        <f t="shared" si="1530"/>
        <v>0</v>
      </c>
      <c r="ER209" s="55">
        <f t="shared" si="1531"/>
        <v>0</v>
      </c>
      <c r="ES209" s="56">
        <f t="shared" si="1532"/>
        <v>0</v>
      </c>
      <c r="ET209" s="55">
        <f t="shared" si="1533"/>
        <v>0</v>
      </c>
      <c r="EU209" s="56">
        <f t="shared" si="1534"/>
        <v>0</v>
      </c>
      <c r="EV209" s="56">
        <f t="shared" si="1535"/>
        <v>0</v>
      </c>
      <c r="EW209" s="56">
        <f t="shared" si="1536"/>
        <v>2.1</v>
      </c>
      <c r="EX209" s="55">
        <f t="shared" si="1537"/>
        <v>0</v>
      </c>
      <c r="EY209" s="56">
        <f t="shared" si="1538"/>
        <v>0</v>
      </c>
      <c r="EZ209" s="55">
        <f t="shared" si="1539"/>
        <v>0</v>
      </c>
      <c r="FA209" s="56">
        <f t="shared" si="1540"/>
        <v>0</v>
      </c>
      <c r="FB209" s="55">
        <f t="shared" si="1541"/>
        <v>0</v>
      </c>
      <c r="FC209" s="63">
        <f t="shared" si="1542"/>
        <v>0</v>
      </c>
      <c r="FD209" s="55">
        <f t="shared" si="1543"/>
        <v>0</v>
      </c>
      <c r="FE209" s="56">
        <f t="shared" si="1544"/>
        <v>0</v>
      </c>
      <c r="FF209" s="55">
        <f t="shared" si="1545"/>
        <v>0</v>
      </c>
      <c r="FG209" s="56">
        <f t="shared" si="1546"/>
        <v>0</v>
      </c>
      <c r="FH209" s="55">
        <f t="shared" si="1547"/>
        <v>0</v>
      </c>
      <c r="FI209" s="56">
        <f t="shared" si="1548"/>
        <v>0</v>
      </c>
      <c r="FJ209" s="55">
        <f t="shared" si="1549"/>
        <v>0</v>
      </c>
      <c r="FK209" s="56">
        <f t="shared" si="1550"/>
        <v>0</v>
      </c>
      <c r="FL209" s="55">
        <f t="shared" si="1551"/>
        <v>0</v>
      </c>
      <c r="FM209" s="56">
        <f t="shared" si="1552"/>
        <v>0</v>
      </c>
      <c r="FN209" s="55">
        <f t="shared" si="1553"/>
        <v>0</v>
      </c>
      <c r="FO209" s="56">
        <f t="shared" si="1554"/>
        <v>0</v>
      </c>
      <c r="FP209" s="55">
        <f t="shared" si="1555"/>
        <v>0</v>
      </c>
      <c r="FQ209" s="56">
        <f t="shared" si="1556"/>
        <v>0</v>
      </c>
      <c r="FR209" s="55"/>
      <c r="FS209" s="56">
        <f t="shared" si="1557"/>
        <v>0</v>
      </c>
      <c r="FT209" s="55">
        <f t="shared" si="1558"/>
        <v>0</v>
      </c>
      <c r="FU209" s="56">
        <f t="shared" si="1559"/>
        <v>0</v>
      </c>
      <c r="FV209" s="55">
        <f t="shared" si="1560"/>
        <v>0</v>
      </c>
      <c r="FW209" s="56">
        <f t="shared" si="1561"/>
        <v>0</v>
      </c>
      <c r="FX209" s="55">
        <f t="shared" si="1562"/>
        <v>0</v>
      </c>
      <c r="FY209" s="56">
        <f t="shared" si="1563"/>
        <v>0</v>
      </c>
      <c r="FZ209" s="55">
        <f t="shared" si="1564"/>
        <v>0</v>
      </c>
      <c r="GA209" s="56">
        <f t="shared" si="1565"/>
        <v>0</v>
      </c>
      <c r="GB209" s="55">
        <f t="shared" si="1566"/>
        <v>0</v>
      </c>
      <c r="GC209" s="56">
        <f t="shared" si="1567"/>
        <v>0</v>
      </c>
      <c r="GD209" s="56">
        <f t="shared" si="1568"/>
        <v>0</v>
      </c>
      <c r="GE209" s="84">
        <f t="shared" si="1569"/>
        <v>4.0999999999999996</v>
      </c>
      <c r="GF209" s="84">
        <f t="shared" si="1570"/>
        <v>2</v>
      </c>
      <c r="GG209" s="39"/>
      <c r="GH209" s="39"/>
      <c r="GI209" s="39"/>
      <c r="GJ209" s="39"/>
      <c r="GL209" s="8"/>
      <c r="GM209" s="8"/>
      <c r="GN209" s="1"/>
      <c r="GO209" s="9"/>
      <c r="GP209" s="23"/>
      <c r="GQ209" s="4"/>
      <c r="GR209" s="34"/>
    </row>
    <row r="210" spans="1:200" ht="24.95" hidden="1" customHeight="1" x14ac:dyDescent="0.3">
      <c r="A210" s="113"/>
      <c r="B210" s="47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98">
        <f t="shared" si="1618"/>
        <v>0</v>
      </c>
      <c r="N210" s="94"/>
      <c r="O210" s="58"/>
      <c r="P210" s="97"/>
      <c r="Q210" s="58"/>
      <c r="R210" s="97"/>
      <c r="S210" s="58"/>
      <c r="T210" s="97"/>
      <c r="U210" s="58"/>
      <c r="V210" s="97"/>
      <c r="W210" s="58"/>
      <c r="X210" s="58"/>
      <c r="Y210" s="58"/>
      <c r="Z210" s="97"/>
      <c r="AA210" s="58"/>
      <c r="AB210" s="97"/>
      <c r="AC210" s="58"/>
      <c r="AD210" s="97"/>
      <c r="AE210" s="99"/>
      <c r="AF210" s="97"/>
      <c r="AG210" s="58"/>
      <c r="AH210" s="97"/>
      <c r="AI210" s="58"/>
      <c r="AJ210" s="97"/>
      <c r="AK210" s="58"/>
      <c r="AL210" s="97"/>
      <c r="AM210" s="58"/>
      <c r="AN210" s="97"/>
      <c r="AO210" s="58"/>
      <c r="AP210" s="97"/>
      <c r="AQ210" s="58"/>
      <c r="AR210" s="97"/>
      <c r="AS210" s="58"/>
      <c r="AT210" s="97"/>
      <c r="AU210" s="58"/>
      <c r="AV210" s="97"/>
      <c r="AW210" s="58"/>
      <c r="AX210" s="97"/>
      <c r="AY210" s="58"/>
      <c r="AZ210" s="97"/>
      <c r="BA210" s="58"/>
      <c r="BB210" s="97"/>
      <c r="BC210" s="58"/>
      <c r="BD210" s="97"/>
      <c r="BE210" s="58"/>
      <c r="BF210" s="58"/>
      <c r="BG210" s="58">
        <f t="shared" si="1514"/>
        <v>0</v>
      </c>
      <c r="BH210" s="58">
        <f t="shared" si="1515"/>
        <v>0</v>
      </c>
      <c r="BI210" s="39"/>
      <c r="BJ210" s="39"/>
      <c r="BK210" s="39"/>
      <c r="BL210" s="39"/>
      <c r="BM210" s="113"/>
      <c r="BN210" s="47" t="s">
        <v>175</v>
      </c>
      <c r="BO210" s="48" t="s">
        <v>91</v>
      </c>
      <c r="BP210" s="57" t="s">
        <v>92</v>
      </c>
      <c r="BQ210" s="48" t="s">
        <v>93</v>
      </c>
      <c r="BR210" s="48" t="s">
        <v>112</v>
      </c>
      <c r="BS210" s="48">
        <v>2</v>
      </c>
      <c r="BT210" s="48">
        <v>117</v>
      </c>
      <c r="BU210" s="48">
        <v>1</v>
      </c>
      <c r="BV210" s="48">
        <v>4</v>
      </c>
      <c r="BW210" s="48">
        <f t="shared" si="1573"/>
        <v>8</v>
      </c>
      <c r="BX210" s="65">
        <v>4</v>
      </c>
      <c r="BY210" s="50">
        <f t="shared" si="1574"/>
        <v>4</v>
      </c>
      <c r="BZ210" s="51"/>
      <c r="CA210" s="56">
        <f t="shared" si="1619"/>
        <v>0</v>
      </c>
      <c r="CB210" s="55">
        <v>4</v>
      </c>
      <c r="CC210" s="56">
        <f t="shared" si="1575"/>
        <v>16</v>
      </c>
      <c r="CD210" s="55"/>
      <c r="CE210" s="56">
        <f t="shared" si="1592"/>
        <v>0</v>
      </c>
      <c r="CF210" s="55"/>
      <c r="CG210" s="56">
        <f t="shared" si="1593"/>
        <v>0</v>
      </c>
      <c r="CH210" s="55"/>
      <c r="CI210" s="56">
        <f t="shared" ref="CI210" si="1623">SUM(CH210)*BV210*5</f>
        <v>0</v>
      </c>
      <c r="CJ210" s="56">
        <f t="shared" si="1578"/>
        <v>0</v>
      </c>
      <c r="CK210" s="56">
        <f t="shared" si="1620"/>
        <v>2.4</v>
      </c>
      <c r="CL210" s="55"/>
      <c r="CM210" s="56"/>
      <c r="CN210" s="55"/>
      <c r="CO210" s="56">
        <f t="shared" si="1621"/>
        <v>0</v>
      </c>
      <c r="CP210" s="55"/>
      <c r="CQ210" s="63">
        <f t="shared" si="1581"/>
        <v>0</v>
      </c>
      <c r="CR210" s="55"/>
      <c r="CS210" s="56">
        <f t="shared" ref="CS210" si="1624">SUM(CR210*BT210*3)</f>
        <v>0</v>
      </c>
      <c r="CT210" s="55"/>
      <c r="CU210" s="56">
        <f t="shared" ref="CU210" si="1625">SUM(CT210*BT210/3)</f>
        <v>0</v>
      </c>
      <c r="CV210" s="55"/>
      <c r="CW210" s="56">
        <f t="shared" ref="CW210" si="1626">SUM(CV210*BT210*2/3)</f>
        <v>0</v>
      </c>
      <c r="CX210" s="55"/>
      <c r="CY210" s="56">
        <f t="shared" si="1600"/>
        <v>0</v>
      </c>
      <c r="CZ210" s="55"/>
      <c r="DA210" s="56">
        <f t="shared" si="1622"/>
        <v>0</v>
      </c>
      <c r="DB210" s="55"/>
      <c r="DC210" s="56">
        <f t="shared" ref="DC210" si="1627">SUM(DB210*BT210*2)</f>
        <v>0</v>
      </c>
      <c r="DD210" s="55">
        <v>1</v>
      </c>
      <c r="DE210" s="56">
        <f>DD210*BV210*6</f>
        <v>24</v>
      </c>
      <c r="DF210" s="55"/>
      <c r="DG210" s="56">
        <f t="shared" ref="DG210" si="1628">DF210*BT210/3</f>
        <v>0</v>
      </c>
      <c r="DH210" s="55"/>
      <c r="DI210" s="56">
        <f>SUM(DH210*6*BV210)</f>
        <v>0</v>
      </c>
      <c r="DJ210" s="55"/>
      <c r="DK210" s="56">
        <f t="shared" si="1604"/>
        <v>0</v>
      </c>
      <c r="DL210" s="55"/>
      <c r="DM210" s="56">
        <f t="shared" si="1605"/>
        <v>0</v>
      </c>
      <c r="DN210" s="55"/>
      <c r="DO210" s="56">
        <f t="shared" si="1589"/>
        <v>0</v>
      </c>
      <c r="DP210" s="55"/>
      <c r="DQ210" s="56"/>
      <c r="DR210" s="56"/>
      <c r="DS210" s="84">
        <f t="shared" si="1521"/>
        <v>42.4</v>
      </c>
      <c r="DT210" s="84">
        <f t="shared" si="1522"/>
        <v>40</v>
      </c>
      <c r="DU210" s="39"/>
      <c r="DV210" s="39"/>
      <c r="DW210" s="39"/>
      <c r="DX210" s="39"/>
      <c r="DY210" s="113"/>
      <c r="DZ210" s="47"/>
      <c r="EA210" s="48"/>
      <c r="EB210" s="48"/>
      <c r="EC210" s="48"/>
      <c r="ED210" s="48"/>
      <c r="EE210" s="48"/>
      <c r="EF210" s="48"/>
      <c r="EG210" s="48"/>
      <c r="EH210" s="48"/>
      <c r="EI210" s="48"/>
      <c r="EJ210" s="47">
        <f t="shared" si="1523"/>
        <v>4</v>
      </c>
      <c r="EK210" s="62">
        <f t="shared" si="1524"/>
        <v>4</v>
      </c>
      <c r="EL210" s="51">
        <f t="shared" si="1525"/>
        <v>0</v>
      </c>
      <c r="EM210" s="56">
        <f t="shared" si="1526"/>
        <v>0</v>
      </c>
      <c r="EN210" s="55">
        <f t="shared" si="1527"/>
        <v>4</v>
      </c>
      <c r="EO210" s="56">
        <f t="shared" si="1528"/>
        <v>16</v>
      </c>
      <c r="EP210" s="55">
        <f t="shared" si="1529"/>
        <v>0</v>
      </c>
      <c r="EQ210" s="56">
        <f t="shared" si="1530"/>
        <v>0</v>
      </c>
      <c r="ER210" s="55">
        <f t="shared" si="1531"/>
        <v>0</v>
      </c>
      <c r="ES210" s="56">
        <f t="shared" si="1532"/>
        <v>0</v>
      </c>
      <c r="ET210" s="55">
        <f t="shared" si="1533"/>
        <v>0</v>
      </c>
      <c r="EU210" s="56">
        <f t="shared" si="1534"/>
        <v>0</v>
      </c>
      <c r="EV210" s="56">
        <f t="shared" si="1535"/>
        <v>0</v>
      </c>
      <c r="EW210" s="56">
        <f t="shared" si="1536"/>
        <v>2.4</v>
      </c>
      <c r="EX210" s="55">
        <f t="shared" si="1537"/>
        <v>0</v>
      </c>
      <c r="EY210" s="56">
        <f t="shared" si="1538"/>
        <v>0</v>
      </c>
      <c r="EZ210" s="55">
        <f t="shared" si="1539"/>
        <v>0</v>
      </c>
      <c r="FA210" s="56">
        <f t="shared" si="1540"/>
        <v>0</v>
      </c>
      <c r="FB210" s="55">
        <f t="shared" si="1541"/>
        <v>0</v>
      </c>
      <c r="FC210" s="63">
        <f t="shared" si="1542"/>
        <v>0</v>
      </c>
      <c r="FD210" s="55">
        <f t="shared" si="1543"/>
        <v>0</v>
      </c>
      <c r="FE210" s="56">
        <f t="shared" si="1544"/>
        <v>0</v>
      </c>
      <c r="FF210" s="55">
        <f t="shared" si="1545"/>
        <v>0</v>
      </c>
      <c r="FG210" s="56">
        <f t="shared" si="1546"/>
        <v>0</v>
      </c>
      <c r="FH210" s="55">
        <f t="shared" si="1547"/>
        <v>0</v>
      </c>
      <c r="FI210" s="56">
        <f t="shared" si="1548"/>
        <v>0</v>
      </c>
      <c r="FJ210" s="55">
        <f t="shared" si="1549"/>
        <v>0</v>
      </c>
      <c r="FK210" s="56">
        <f t="shared" si="1550"/>
        <v>0</v>
      </c>
      <c r="FL210" s="55">
        <f t="shared" si="1551"/>
        <v>0</v>
      </c>
      <c r="FM210" s="56">
        <f t="shared" si="1552"/>
        <v>0</v>
      </c>
      <c r="FN210" s="55">
        <f t="shared" si="1553"/>
        <v>0</v>
      </c>
      <c r="FO210" s="56">
        <f t="shared" si="1554"/>
        <v>0</v>
      </c>
      <c r="FP210" s="55">
        <f t="shared" si="1555"/>
        <v>1</v>
      </c>
      <c r="FQ210" s="56">
        <f t="shared" si="1556"/>
        <v>24</v>
      </c>
      <c r="FR210" s="55"/>
      <c r="FS210" s="56">
        <f t="shared" si="1557"/>
        <v>0</v>
      </c>
      <c r="FT210" s="55">
        <f t="shared" si="1558"/>
        <v>0</v>
      </c>
      <c r="FU210" s="56">
        <f t="shared" si="1559"/>
        <v>0</v>
      </c>
      <c r="FV210" s="55">
        <f t="shared" si="1560"/>
        <v>0</v>
      </c>
      <c r="FW210" s="56">
        <f t="shared" si="1561"/>
        <v>0</v>
      </c>
      <c r="FX210" s="55">
        <f t="shared" si="1562"/>
        <v>0</v>
      </c>
      <c r="FY210" s="56">
        <f t="shared" si="1563"/>
        <v>0</v>
      </c>
      <c r="FZ210" s="55">
        <f t="shared" si="1564"/>
        <v>0</v>
      </c>
      <c r="GA210" s="56">
        <f t="shared" si="1565"/>
        <v>0</v>
      </c>
      <c r="GB210" s="55">
        <f t="shared" si="1566"/>
        <v>0</v>
      </c>
      <c r="GC210" s="56">
        <f t="shared" si="1567"/>
        <v>0</v>
      </c>
      <c r="GD210" s="56">
        <f t="shared" si="1568"/>
        <v>0</v>
      </c>
      <c r="GE210" s="84">
        <f t="shared" si="1569"/>
        <v>42.4</v>
      </c>
      <c r="GF210" s="84">
        <f t="shared" si="1570"/>
        <v>40</v>
      </c>
      <c r="GG210" s="39"/>
      <c r="GH210" s="39"/>
      <c r="GI210" s="39"/>
      <c r="GJ210" s="39"/>
      <c r="GL210" s="8"/>
      <c r="GM210" s="8"/>
      <c r="GN210" s="1"/>
      <c r="GO210" s="9"/>
      <c r="GP210" s="23"/>
      <c r="GQ210" s="4"/>
      <c r="GR210" s="34"/>
    </row>
    <row r="211" spans="1:200" ht="24.95" hidden="1" customHeight="1" x14ac:dyDescent="0.3">
      <c r="A211" s="113"/>
      <c r="B211" s="47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98">
        <f t="shared" si="1618"/>
        <v>0</v>
      </c>
      <c r="N211" s="94"/>
      <c r="O211" s="58"/>
      <c r="P211" s="97"/>
      <c r="Q211" s="58"/>
      <c r="R211" s="97"/>
      <c r="S211" s="58"/>
      <c r="T211" s="97"/>
      <c r="U211" s="58"/>
      <c r="V211" s="97"/>
      <c r="W211" s="58"/>
      <c r="X211" s="58"/>
      <c r="Y211" s="58"/>
      <c r="Z211" s="97"/>
      <c r="AA211" s="58"/>
      <c r="AB211" s="97"/>
      <c r="AC211" s="58"/>
      <c r="AD211" s="97"/>
      <c r="AE211" s="99"/>
      <c r="AF211" s="97"/>
      <c r="AG211" s="58"/>
      <c r="AH211" s="97"/>
      <c r="AI211" s="58"/>
      <c r="AJ211" s="97"/>
      <c r="AK211" s="58"/>
      <c r="AL211" s="97"/>
      <c r="AM211" s="58"/>
      <c r="AN211" s="97"/>
      <c r="AO211" s="58"/>
      <c r="AP211" s="97"/>
      <c r="AQ211" s="58"/>
      <c r="AR211" s="97"/>
      <c r="AS211" s="58"/>
      <c r="AT211" s="97"/>
      <c r="AU211" s="58"/>
      <c r="AV211" s="97"/>
      <c r="AW211" s="58"/>
      <c r="AX211" s="97"/>
      <c r="AY211" s="58"/>
      <c r="AZ211" s="97"/>
      <c r="BA211" s="58"/>
      <c r="BB211" s="97"/>
      <c r="BC211" s="58"/>
      <c r="BD211" s="97"/>
      <c r="BE211" s="58"/>
      <c r="BF211" s="58"/>
      <c r="BG211" s="58">
        <f t="shared" si="1514"/>
        <v>0</v>
      </c>
      <c r="BH211" s="58">
        <f t="shared" si="1515"/>
        <v>0</v>
      </c>
      <c r="BI211" s="39"/>
      <c r="BJ211" s="39"/>
      <c r="BK211" s="39"/>
      <c r="BL211" s="39"/>
      <c r="BM211" s="113"/>
      <c r="BN211" s="47"/>
      <c r="BO211" s="48"/>
      <c r="BP211" s="48"/>
      <c r="BQ211" s="48"/>
      <c r="BR211" s="48"/>
      <c r="BS211" s="48"/>
      <c r="BT211" s="48"/>
      <c r="BU211" s="48"/>
      <c r="BV211" s="48"/>
      <c r="BW211" s="48"/>
      <c r="BX211" s="47"/>
      <c r="BY211" s="62">
        <f t="shared" ref="BY211:BY214" si="1629">SUM(BZ211+CB211+CF211+CH211+DD211*2)</f>
        <v>0</v>
      </c>
      <c r="BZ211" s="51"/>
      <c r="CA211" s="56"/>
      <c r="CB211" s="55"/>
      <c r="CC211" s="56"/>
      <c r="CD211" s="55"/>
      <c r="CE211" s="56"/>
      <c r="CF211" s="55"/>
      <c r="CG211" s="56"/>
      <c r="CH211" s="55"/>
      <c r="CI211" s="56"/>
      <c r="CJ211" s="56"/>
      <c r="CK211" s="56"/>
      <c r="CL211" s="55"/>
      <c r="CM211" s="56"/>
      <c r="CN211" s="55"/>
      <c r="CO211" s="56"/>
      <c r="CP211" s="55"/>
      <c r="CQ211" s="63"/>
      <c r="CR211" s="55"/>
      <c r="CS211" s="56"/>
      <c r="CT211" s="55"/>
      <c r="CU211" s="56"/>
      <c r="CV211" s="55"/>
      <c r="CW211" s="56"/>
      <c r="CX211" s="55"/>
      <c r="CY211" s="56"/>
      <c r="CZ211" s="55"/>
      <c r="DA211" s="56"/>
      <c r="DB211" s="55"/>
      <c r="DC211" s="56"/>
      <c r="DD211" s="55"/>
      <c r="DE211" s="56"/>
      <c r="DF211" s="55"/>
      <c r="DG211" s="56"/>
      <c r="DH211" s="55"/>
      <c r="DI211" s="56"/>
      <c r="DJ211" s="55"/>
      <c r="DK211" s="56"/>
      <c r="DL211" s="55"/>
      <c r="DM211" s="56"/>
      <c r="DN211" s="55"/>
      <c r="DO211" s="56"/>
      <c r="DP211" s="55"/>
      <c r="DQ211" s="56"/>
      <c r="DR211" s="56"/>
      <c r="DS211" s="84">
        <f t="shared" si="1521"/>
        <v>0</v>
      </c>
      <c r="DT211" s="84">
        <f t="shared" si="1522"/>
        <v>0</v>
      </c>
      <c r="DU211" s="39"/>
      <c r="DV211" s="39"/>
      <c r="DW211" s="39"/>
      <c r="DX211" s="39"/>
      <c r="DY211" s="113"/>
      <c r="DZ211" s="47"/>
      <c r="EA211" s="48"/>
      <c r="EB211" s="48"/>
      <c r="EC211" s="48"/>
      <c r="ED211" s="48"/>
      <c r="EE211" s="48"/>
      <c r="EF211" s="48"/>
      <c r="EG211" s="48"/>
      <c r="EH211" s="48"/>
      <c r="EI211" s="48"/>
      <c r="EJ211" s="47">
        <f t="shared" si="1523"/>
        <v>0</v>
      </c>
      <c r="EK211" s="62">
        <f t="shared" si="1524"/>
        <v>0</v>
      </c>
      <c r="EL211" s="51">
        <f t="shared" si="1525"/>
        <v>0</v>
      </c>
      <c r="EM211" s="56">
        <f t="shared" si="1526"/>
        <v>0</v>
      </c>
      <c r="EN211" s="55">
        <f t="shared" si="1527"/>
        <v>0</v>
      </c>
      <c r="EO211" s="56">
        <f t="shared" si="1528"/>
        <v>0</v>
      </c>
      <c r="EP211" s="55">
        <f t="shared" si="1529"/>
        <v>0</v>
      </c>
      <c r="EQ211" s="56">
        <f t="shared" si="1530"/>
        <v>0</v>
      </c>
      <c r="ER211" s="55">
        <f t="shared" si="1531"/>
        <v>0</v>
      </c>
      <c r="ES211" s="56">
        <f t="shared" si="1532"/>
        <v>0</v>
      </c>
      <c r="ET211" s="55">
        <f t="shared" si="1533"/>
        <v>0</v>
      </c>
      <c r="EU211" s="56">
        <f t="shared" si="1534"/>
        <v>0</v>
      </c>
      <c r="EV211" s="56">
        <f t="shared" si="1535"/>
        <v>0</v>
      </c>
      <c r="EW211" s="56">
        <f t="shared" si="1536"/>
        <v>0</v>
      </c>
      <c r="EX211" s="55">
        <f t="shared" si="1537"/>
        <v>0</v>
      </c>
      <c r="EY211" s="56">
        <f t="shared" si="1538"/>
        <v>0</v>
      </c>
      <c r="EZ211" s="55">
        <f t="shared" si="1539"/>
        <v>0</v>
      </c>
      <c r="FA211" s="56">
        <f t="shared" si="1540"/>
        <v>0</v>
      </c>
      <c r="FB211" s="55">
        <f t="shared" si="1541"/>
        <v>0</v>
      </c>
      <c r="FC211" s="63">
        <f t="shared" si="1542"/>
        <v>0</v>
      </c>
      <c r="FD211" s="55">
        <f t="shared" si="1543"/>
        <v>0</v>
      </c>
      <c r="FE211" s="56">
        <f t="shared" si="1544"/>
        <v>0</v>
      </c>
      <c r="FF211" s="55">
        <f t="shared" si="1545"/>
        <v>0</v>
      </c>
      <c r="FG211" s="56">
        <f t="shared" si="1546"/>
        <v>0</v>
      </c>
      <c r="FH211" s="55">
        <f t="shared" si="1547"/>
        <v>0</v>
      </c>
      <c r="FI211" s="56">
        <f t="shared" si="1548"/>
        <v>0</v>
      </c>
      <c r="FJ211" s="55">
        <f t="shared" si="1549"/>
        <v>0</v>
      </c>
      <c r="FK211" s="56">
        <f t="shared" si="1550"/>
        <v>0</v>
      </c>
      <c r="FL211" s="55">
        <f t="shared" si="1551"/>
        <v>0</v>
      </c>
      <c r="FM211" s="56">
        <f t="shared" si="1552"/>
        <v>0</v>
      </c>
      <c r="FN211" s="55">
        <f t="shared" si="1553"/>
        <v>0</v>
      </c>
      <c r="FO211" s="56">
        <f t="shared" si="1554"/>
        <v>0</v>
      </c>
      <c r="FP211" s="55">
        <f t="shared" si="1555"/>
        <v>0</v>
      </c>
      <c r="FQ211" s="56">
        <f t="shared" si="1556"/>
        <v>0</v>
      </c>
      <c r="FR211" s="55"/>
      <c r="FS211" s="56">
        <f t="shared" si="1557"/>
        <v>0</v>
      </c>
      <c r="FT211" s="55">
        <f t="shared" si="1558"/>
        <v>0</v>
      </c>
      <c r="FU211" s="56">
        <f t="shared" si="1559"/>
        <v>0</v>
      </c>
      <c r="FV211" s="55">
        <f t="shared" si="1560"/>
        <v>0</v>
      </c>
      <c r="FW211" s="56">
        <f t="shared" si="1561"/>
        <v>0</v>
      </c>
      <c r="FX211" s="55">
        <f t="shared" si="1562"/>
        <v>0</v>
      </c>
      <c r="FY211" s="56">
        <f t="shared" si="1563"/>
        <v>0</v>
      </c>
      <c r="FZ211" s="55">
        <f t="shared" si="1564"/>
        <v>0</v>
      </c>
      <c r="GA211" s="56">
        <f t="shared" si="1565"/>
        <v>0</v>
      </c>
      <c r="GB211" s="55">
        <f t="shared" si="1566"/>
        <v>0</v>
      </c>
      <c r="GC211" s="56">
        <f t="shared" si="1567"/>
        <v>0</v>
      </c>
      <c r="GD211" s="56">
        <f t="shared" si="1568"/>
        <v>0</v>
      </c>
      <c r="GE211" s="84">
        <f t="shared" si="1569"/>
        <v>0</v>
      </c>
      <c r="GF211" s="84">
        <f t="shared" si="1570"/>
        <v>0</v>
      </c>
      <c r="GG211" s="39"/>
      <c r="GH211" s="39"/>
      <c r="GI211" s="39"/>
      <c r="GJ211" s="39"/>
      <c r="GL211" s="8"/>
      <c r="GM211" s="8"/>
      <c r="GN211" s="1"/>
      <c r="GO211" s="9"/>
      <c r="GP211" s="23"/>
      <c r="GQ211" s="4"/>
      <c r="GR211" s="34"/>
    </row>
    <row r="212" spans="1:200" ht="24.95" hidden="1" customHeight="1" x14ac:dyDescent="0.3">
      <c r="A212" s="113"/>
      <c r="B212" s="47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98">
        <f t="shared" si="1618"/>
        <v>0</v>
      </c>
      <c r="N212" s="94"/>
      <c r="O212" s="58"/>
      <c r="P212" s="97"/>
      <c r="Q212" s="58"/>
      <c r="R212" s="97"/>
      <c r="S212" s="58"/>
      <c r="T212" s="97"/>
      <c r="U212" s="58"/>
      <c r="V212" s="97"/>
      <c r="W212" s="58"/>
      <c r="X212" s="58"/>
      <c r="Y212" s="58"/>
      <c r="Z212" s="97"/>
      <c r="AA212" s="58"/>
      <c r="AB212" s="97"/>
      <c r="AC212" s="58"/>
      <c r="AD212" s="97"/>
      <c r="AE212" s="99"/>
      <c r="AF212" s="97"/>
      <c r="AG212" s="58"/>
      <c r="AH212" s="97"/>
      <c r="AI212" s="58"/>
      <c r="AJ212" s="97"/>
      <c r="AK212" s="58"/>
      <c r="AL212" s="97"/>
      <c r="AM212" s="58"/>
      <c r="AN212" s="97"/>
      <c r="AO212" s="58"/>
      <c r="AP212" s="97"/>
      <c r="AQ212" s="58"/>
      <c r="AR212" s="97"/>
      <c r="AS212" s="58"/>
      <c r="AT212" s="97"/>
      <c r="AU212" s="58"/>
      <c r="AV212" s="97"/>
      <c r="AW212" s="58"/>
      <c r="AX212" s="97"/>
      <c r="AY212" s="58"/>
      <c r="AZ212" s="97"/>
      <c r="BA212" s="58"/>
      <c r="BB212" s="97"/>
      <c r="BC212" s="58"/>
      <c r="BD212" s="97"/>
      <c r="BE212" s="58"/>
      <c r="BF212" s="58"/>
      <c r="BG212" s="58">
        <f t="shared" si="1514"/>
        <v>0</v>
      </c>
      <c r="BH212" s="58">
        <f t="shared" si="1515"/>
        <v>0</v>
      </c>
      <c r="BI212" s="39"/>
      <c r="BJ212" s="39"/>
      <c r="BK212" s="39"/>
      <c r="BL212" s="39"/>
      <c r="BM212" s="113"/>
      <c r="BN212" s="47"/>
      <c r="BO212" s="48"/>
      <c r="BP212" s="48"/>
      <c r="BQ212" s="48"/>
      <c r="BR212" s="48"/>
      <c r="BS212" s="48"/>
      <c r="BT212" s="48"/>
      <c r="BU212" s="48"/>
      <c r="BV212" s="48"/>
      <c r="BW212" s="48"/>
      <c r="BX212" s="65"/>
      <c r="BY212" s="62">
        <f t="shared" si="1629"/>
        <v>0</v>
      </c>
      <c r="BZ212" s="51"/>
      <c r="CA212" s="56"/>
      <c r="CB212" s="55"/>
      <c r="CC212" s="56"/>
      <c r="CD212" s="55"/>
      <c r="CE212" s="56"/>
      <c r="CF212" s="55"/>
      <c r="CG212" s="56"/>
      <c r="CH212" s="55"/>
      <c r="CI212" s="56"/>
      <c r="CJ212" s="56"/>
      <c r="CK212" s="56"/>
      <c r="CL212" s="55"/>
      <c r="CM212" s="56"/>
      <c r="CN212" s="55"/>
      <c r="CO212" s="56"/>
      <c r="CP212" s="55"/>
      <c r="CQ212" s="63"/>
      <c r="CR212" s="55"/>
      <c r="CS212" s="56"/>
      <c r="CT212" s="55"/>
      <c r="CU212" s="56"/>
      <c r="CV212" s="55"/>
      <c r="CW212" s="56"/>
      <c r="CX212" s="55"/>
      <c r="CY212" s="56"/>
      <c r="CZ212" s="55"/>
      <c r="DA212" s="56"/>
      <c r="DB212" s="55"/>
      <c r="DC212" s="56"/>
      <c r="DD212" s="55"/>
      <c r="DE212" s="56"/>
      <c r="DF212" s="55"/>
      <c r="DG212" s="56"/>
      <c r="DH212" s="55"/>
      <c r="DI212" s="56"/>
      <c r="DJ212" s="55"/>
      <c r="DK212" s="56"/>
      <c r="DL212" s="55"/>
      <c r="DM212" s="56"/>
      <c r="DN212" s="55"/>
      <c r="DO212" s="56"/>
      <c r="DP212" s="55"/>
      <c r="DQ212" s="56"/>
      <c r="DR212" s="56"/>
      <c r="DS212" s="84">
        <f t="shared" si="1521"/>
        <v>0</v>
      </c>
      <c r="DT212" s="84">
        <f t="shared" si="1522"/>
        <v>0</v>
      </c>
      <c r="DU212" s="39"/>
      <c r="DV212" s="39"/>
      <c r="DW212" s="39"/>
      <c r="DX212" s="39"/>
      <c r="DY212" s="113"/>
      <c r="DZ212" s="47"/>
      <c r="EA212" s="48"/>
      <c r="EB212" s="48"/>
      <c r="EC212" s="48"/>
      <c r="ED212" s="48"/>
      <c r="EE212" s="48"/>
      <c r="EF212" s="48"/>
      <c r="EG212" s="48"/>
      <c r="EH212" s="48"/>
      <c r="EI212" s="48"/>
      <c r="EJ212" s="65">
        <f t="shared" si="1523"/>
        <v>0</v>
      </c>
      <c r="EK212" s="62">
        <f t="shared" si="1524"/>
        <v>0</v>
      </c>
      <c r="EL212" s="51">
        <f t="shared" si="1525"/>
        <v>0</v>
      </c>
      <c r="EM212" s="56">
        <f t="shared" si="1526"/>
        <v>0</v>
      </c>
      <c r="EN212" s="55">
        <f t="shared" si="1527"/>
        <v>0</v>
      </c>
      <c r="EO212" s="56">
        <f t="shared" si="1528"/>
        <v>0</v>
      </c>
      <c r="EP212" s="55">
        <f t="shared" si="1529"/>
        <v>0</v>
      </c>
      <c r="EQ212" s="56">
        <f t="shared" si="1530"/>
        <v>0</v>
      </c>
      <c r="ER212" s="55">
        <f t="shared" si="1531"/>
        <v>0</v>
      </c>
      <c r="ES212" s="56">
        <f t="shared" si="1532"/>
        <v>0</v>
      </c>
      <c r="ET212" s="55">
        <f t="shared" si="1533"/>
        <v>0</v>
      </c>
      <c r="EU212" s="56">
        <f t="shared" si="1534"/>
        <v>0</v>
      </c>
      <c r="EV212" s="56">
        <f t="shared" si="1535"/>
        <v>0</v>
      </c>
      <c r="EW212" s="56">
        <f t="shared" si="1536"/>
        <v>0</v>
      </c>
      <c r="EX212" s="55">
        <f t="shared" si="1537"/>
        <v>0</v>
      </c>
      <c r="EY212" s="56">
        <f t="shared" si="1538"/>
        <v>0</v>
      </c>
      <c r="EZ212" s="55">
        <f t="shared" si="1539"/>
        <v>0</v>
      </c>
      <c r="FA212" s="56">
        <f t="shared" si="1540"/>
        <v>0</v>
      </c>
      <c r="FB212" s="55">
        <f t="shared" si="1541"/>
        <v>0</v>
      </c>
      <c r="FC212" s="63">
        <f t="shared" si="1542"/>
        <v>0</v>
      </c>
      <c r="FD212" s="55">
        <f t="shared" si="1543"/>
        <v>0</v>
      </c>
      <c r="FE212" s="56">
        <f t="shared" si="1544"/>
        <v>0</v>
      </c>
      <c r="FF212" s="55">
        <f t="shared" si="1545"/>
        <v>0</v>
      </c>
      <c r="FG212" s="56">
        <f t="shared" si="1546"/>
        <v>0</v>
      </c>
      <c r="FH212" s="55">
        <f t="shared" si="1547"/>
        <v>0</v>
      </c>
      <c r="FI212" s="56">
        <f t="shared" si="1548"/>
        <v>0</v>
      </c>
      <c r="FJ212" s="55">
        <f t="shared" si="1549"/>
        <v>0</v>
      </c>
      <c r="FK212" s="56">
        <f t="shared" si="1550"/>
        <v>0</v>
      </c>
      <c r="FL212" s="55">
        <f t="shared" si="1551"/>
        <v>0</v>
      </c>
      <c r="FM212" s="56">
        <f t="shared" si="1552"/>
        <v>0</v>
      </c>
      <c r="FN212" s="55">
        <f t="shared" si="1553"/>
        <v>0</v>
      </c>
      <c r="FO212" s="56">
        <f t="shared" si="1554"/>
        <v>0</v>
      </c>
      <c r="FP212" s="55">
        <f t="shared" si="1555"/>
        <v>0</v>
      </c>
      <c r="FQ212" s="56">
        <f t="shared" si="1556"/>
        <v>0</v>
      </c>
      <c r="FR212" s="55"/>
      <c r="FS212" s="56">
        <f t="shared" si="1557"/>
        <v>0</v>
      </c>
      <c r="FT212" s="55">
        <f t="shared" si="1558"/>
        <v>0</v>
      </c>
      <c r="FU212" s="56">
        <f t="shared" si="1559"/>
        <v>0</v>
      </c>
      <c r="FV212" s="55">
        <f t="shared" si="1560"/>
        <v>0</v>
      </c>
      <c r="FW212" s="56">
        <f t="shared" si="1561"/>
        <v>0</v>
      </c>
      <c r="FX212" s="55">
        <f t="shared" si="1562"/>
        <v>0</v>
      </c>
      <c r="FY212" s="56">
        <f t="shared" si="1563"/>
        <v>0</v>
      </c>
      <c r="FZ212" s="55">
        <f t="shared" si="1564"/>
        <v>0</v>
      </c>
      <c r="GA212" s="56">
        <f t="shared" si="1565"/>
        <v>0</v>
      </c>
      <c r="GB212" s="55">
        <f t="shared" si="1566"/>
        <v>0</v>
      </c>
      <c r="GC212" s="56">
        <f t="shared" si="1567"/>
        <v>0</v>
      </c>
      <c r="GD212" s="56">
        <f t="shared" si="1568"/>
        <v>0</v>
      </c>
      <c r="GE212" s="84">
        <f t="shared" si="1569"/>
        <v>0</v>
      </c>
      <c r="GF212" s="84">
        <f t="shared" si="1570"/>
        <v>0</v>
      </c>
      <c r="GG212" s="39"/>
      <c r="GH212" s="39"/>
      <c r="GI212" s="39"/>
      <c r="GJ212" s="39"/>
      <c r="GL212" s="8"/>
      <c r="GM212" s="8"/>
      <c r="GN212" s="1"/>
      <c r="GO212" s="9"/>
      <c r="GP212" s="23"/>
      <c r="GQ212" s="4"/>
      <c r="GR212" s="34"/>
    </row>
    <row r="213" spans="1:200" ht="24.95" hidden="1" customHeight="1" x14ac:dyDescent="0.3">
      <c r="A213" s="113"/>
      <c r="B213" s="47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98">
        <f t="shared" si="1618"/>
        <v>0</v>
      </c>
      <c r="N213" s="94"/>
      <c r="O213" s="58"/>
      <c r="P213" s="97"/>
      <c r="Q213" s="58"/>
      <c r="R213" s="97"/>
      <c r="S213" s="58"/>
      <c r="T213" s="97"/>
      <c r="U213" s="58"/>
      <c r="V213" s="97"/>
      <c r="W213" s="58"/>
      <c r="X213" s="58"/>
      <c r="Y213" s="58"/>
      <c r="Z213" s="97"/>
      <c r="AA213" s="58"/>
      <c r="AB213" s="97"/>
      <c r="AC213" s="58"/>
      <c r="AD213" s="97"/>
      <c r="AE213" s="99"/>
      <c r="AF213" s="97"/>
      <c r="AG213" s="58"/>
      <c r="AH213" s="97"/>
      <c r="AI213" s="58"/>
      <c r="AJ213" s="97"/>
      <c r="AK213" s="58"/>
      <c r="AL213" s="97"/>
      <c r="AM213" s="58"/>
      <c r="AN213" s="97"/>
      <c r="AO213" s="58"/>
      <c r="AP213" s="97"/>
      <c r="AQ213" s="58"/>
      <c r="AR213" s="97"/>
      <c r="AS213" s="58"/>
      <c r="AT213" s="97"/>
      <c r="AU213" s="58"/>
      <c r="AV213" s="97"/>
      <c r="AW213" s="58"/>
      <c r="AX213" s="97"/>
      <c r="AY213" s="58"/>
      <c r="AZ213" s="97"/>
      <c r="BA213" s="58"/>
      <c r="BB213" s="97"/>
      <c r="BC213" s="58"/>
      <c r="BD213" s="97"/>
      <c r="BE213" s="58"/>
      <c r="BF213" s="58"/>
      <c r="BG213" s="58">
        <f t="shared" si="1514"/>
        <v>0</v>
      </c>
      <c r="BH213" s="58">
        <f t="shared" si="1515"/>
        <v>0</v>
      </c>
      <c r="BI213" s="39"/>
      <c r="BJ213" s="39"/>
      <c r="BK213" s="39"/>
      <c r="BL213" s="39"/>
      <c r="BM213" s="113"/>
      <c r="BN213" s="47"/>
      <c r="BO213" s="48"/>
      <c r="BP213" s="48"/>
      <c r="BQ213" s="48"/>
      <c r="BR213" s="48"/>
      <c r="BS213" s="48"/>
      <c r="BT213" s="48"/>
      <c r="BU213" s="48"/>
      <c r="BV213" s="48"/>
      <c r="BW213" s="48"/>
      <c r="BX213" s="47"/>
      <c r="BY213" s="62">
        <f t="shared" si="1629"/>
        <v>0</v>
      </c>
      <c r="BZ213" s="51"/>
      <c r="CA213" s="56"/>
      <c r="CB213" s="55"/>
      <c r="CC213" s="56"/>
      <c r="CD213" s="55"/>
      <c r="CE213" s="56"/>
      <c r="CF213" s="55"/>
      <c r="CG213" s="56"/>
      <c r="CH213" s="55"/>
      <c r="CI213" s="56"/>
      <c r="CJ213" s="56"/>
      <c r="CK213" s="56"/>
      <c r="CL213" s="55"/>
      <c r="CM213" s="56"/>
      <c r="CN213" s="55"/>
      <c r="CO213" s="56"/>
      <c r="CP213" s="55"/>
      <c r="CQ213" s="63"/>
      <c r="CR213" s="55"/>
      <c r="CS213" s="56"/>
      <c r="CT213" s="55"/>
      <c r="CU213" s="56"/>
      <c r="CV213" s="55"/>
      <c r="CW213" s="56"/>
      <c r="CX213" s="55"/>
      <c r="CY213" s="56"/>
      <c r="CZ213" s="55"/>
      <c r="DA213" s="56"/>
      <c r="DB213" s="55"/>
      <c r="DC213" s="56"/>
      <c r="DD213" s="55"/>
      <c r="DE213" s="56"/>
      <c r="DF213" s="55"/>
      <c r="DG213" s="56"/>
      <c r="DH213" s="55"/>
      <c r="DI213" s="56"/>
      <c r="DJ213" s="55"/>
      <c r="DK213" s="56"/>
      <c r="DL213" s="55"/>
      <c r="DM213" s="56"/>
      <c r="DN213" s="55"/>
      <c r="DO213" s="56"/>
      <c r="DP213" s="55"/>
      <c r="DQ213" s="56"/>
      <c r="DR213" s="56"/>
      <c r="DS213" s="84">
        <f t="shared" si="1521"/>
        <v>0</v>
      </c>
      <c r="DT213" s="84">
        <f t="shared" si="1522"/>
        <v>0</v>
      </c>
      <c r="DU213" s="39"/>
      <c r="DV213" s="39"/>
      <c r="DW213" s="39"/>
      <c r="DX213" s="39"/>
      <c r="DY213" s="113"/>
      <c r="DZ213" s="47"/>
      <c r="EA213" s="48"/>
      <c r="EB213" s="48"/>
      <c r="EC213" s="48"/>
      <c r="ED213" s="48"/>
      <c r="EE213" s="48"/>
      <c r="EF213" s="48"/>
      <c r="EG213" s="48"/>
      <c r="EH213" s="48"/>
      <c r="EI213" s="48"/>
      <c r="EJ213" s="47">
        <f t="shared" si="1523"/>
        <v>0</v>
      </c>
      <c r="EK213" s="62">
        <f t="shared" si="1524"/>
        <v>0</v>
      </c>
      <c r="EL213" s="51">
        <f t="shared" si="1525"/>
        <v>0</v>
      </c>
      <c r="EM213" s="56">
        <f t="shared" si="1526"/>
        <v>0</v>
      </c>
      <c r="EN213" s="55">
        <f t="shared" si="1527"/>
        <v>0</v>
      </c>
      <c r="EO213" s="56">
        <f t="shared" si="1528"/>
        <v>0</v>
      </c>
      <c r="EP213" s="55">
        <f t="shared" si="1529"/>
        <v>0</v>
      </c>
      <c r="EQ213" s="56">
        <f t="shared" si="1530"/>
        <v>0</v>
      </c>
      <c r="ER213" s="55">
        <f t="shared" si="1531"/>
        <v>0</v>
      </c>
      <c r="ES213" s="56">
        <f t="shared" si="1532"/>
        <v>0</v>
      </c>
      <c r="ET213" s="55">
        <f t="shared" si="1533"/>
        <v>0</v>
      </c>
      <c r="EU213" s="56">
        <f t="shared" si="1534"/>
        <v>0</v>
      </c>
      <c r="EV213" s="56">
        <f t="shared" si="1535"/>
        <v>0</v>
      </c>
      <c r="EW213" s="56">
        <f t="shared" si="1536"/>
        <v>0</v>
      </c>
      <c r="EX213" s="55">
        <f t="shared" si="1537"/>
        <v>0</v>
      </c>
      <c r="EY213" s="56">
        <f t="shared" si="1538"/>
        <v>0</v>
      </c>
      <c r="EZ213" s="55">
        <f t="shared" si="1539"/>
        <v>0</v>
      </c>
      <c r="FA213" s="56">
        <f t="shared" si="1540"/>
        <v>0</v>
      </c>
      <c r="FB213" s="55">
        <f t="shared" si="1541"/>
        <v>0</v>
      </c>
      <c r="FC213" s="63">
        <f t="shared" si="1542"/>
        <v>0</v>
      </c>
      <c r="FD213" s="55">
        <f t="shared" si="1543"/>
        <v>0</v>
      </c>
      <c r="FE213" s="56">
        <f t="shared" si="1544"/>
        <v>0</v>
      </c>
      <c r="FF213" s="55">
        <f t="shared" si="1545"/>
        <v>0</v>
      </c>
      <c r="FG213" s="56">
        <f t="shared" si="1546"/>
        <v>0</v>
      </c>
      <c r="FH213" s="55">
        <f t="shared" si="1547"/>
        <v>0</v>
      </c>
      <c r="FI213" s="56">
        <f t="shared" si="1548"/>
        <v>0</v>
      </c>
      <c r="FJ213" s="55">
        <f t="shared" si="1549"/>
        <v>0</v>
      </c>
      <c r="FK213" s="56">
        <f t="shared" si="1550"/>
        <v>0</v>
      </c>
      <c r="FL213" s="55">
        <f t="shared" si="1551"/>
        <v>0</v>
      </c>
      <c r="FM213" s="56">
        <f t="shared" si="1552"/>
        <v>0</v>
      </c>
      <c r="FN213" s="55">
        <f t="shared" si="1553"/>
        <v>0</v>
      </c>
      <c r="FO213" s="56">
        <f t="shared" si="1554"/>
        <v>0</v>
      </c>
      <c r="FP213" s="55">
        <f t="shared" si="1555"/>
        <v>0</v>
      </c>
      <c r="FQ213" s="56">
        <f t="shared" si="1556"/>
        <v>0</v>
      </c>
      <c r="FR213" s="55"/>
      <c r="FS213" s="56">
        <f t="shared" si="1557"/>
        <v>0</v>
      </c>
      <c r="FT213" s="55">
        <f t="shared" si="1558"/>
        <v>0</v>
      </c>
      <c r="FU213" s="56">
        <f t="shared" si="1559"/>
        <v>0</v>
      </c>
      <c r="FV213" s="55">
        <f t="shared" si="1560"/>
        <v>0</v>
      </c>
      <c r="FW213" s="56">
        <f t="shared" si="1561"/>
        <v>0</v>
      </c>
      <c r="FX213" s="55">
        <f t="shared" si="1562"/>
        <v>0</v>
      </c>
      <c r="FY213" s="56">
        <f t="shared" si="1563"/>
        <v>0</v>
      </c>
      <c r="FZ213" s="55">
        <f t="shared" si="1564"/>
        <v>0</v>
      </c>
      <c r="GA213" s="56">
        <f t="shared" si="1565"/>
        <v>0</v>
      </c>
      <c r="GB213" s="55">
        <f t="shared" si="1566"/>
        <v>0</v>
      </c>
      <c r="GC213" s="56">
        <f t="shared" si="1567"/>
        <v>0</v>
      </c>
      <c r="GD213" s="56">
        <f t="shared" si="1568"/>
        <v>0</v>
      </c>
      <c r="GE213" s="84">
        <f t="shared" si="1569"/>
        <v>0</v>
      </c>
      <c r="GF213" s="84">
        <f t="shared" si="1570"/>
        <v>0</v>
      </c>
      <c r="GG213" s="39"/>
      <c r="GH213" s="39"/>
      <c r="GI213" s="39"/>
      <c r="GJ213" s="39"/>
      <c r="GL213" s="8"/>
      <c r="GM213" s="8"/>
      <c r="GN213" s="1"/>
      <c r="GO213" s="9"/>
      <c r="GP213" s="23"/>
      <c r="GQ213" s="4"/>
      <c r="GR213" s="34"/>
    </row>
    <row r="214" spans="1:200" ht="24.95" hidden="1" customHeight="1" x14ac:dyDescent="0.3">
      <c r="A214" s="113"/>
      <c r="B214" s="47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98">
        <f t="shared" si="1618"/>
        <v>0</v>
      </c>
      <c r="N214" s="94"/>
      <c r="O214" s="58"/>
      <c r="P214" s="97"/>
      <c r="Q214" s="58"/>
      <c r="R214" s="97"/>
      <c r="S214" s="58"/>
      <c r="T214" s="97"/>
      <c r="U214" s="58"/>
      <c r="V214" s="97"/>
      <c r="W214" s="58"/>
      <c r="X214" s="58"/>
      <c r="Y214" s="58"/>
      <c r="Z214" s="97"/>
      <c r="AA214" s="58"/>
      <c r="AB214" s="97"/>
      <c r="AC214" s="58"/>
      <c r="AD214" s="97"/>
      <c r="AE214" s="99"/>
      <c r="AF214" s="97"/>
      <c r="AG214" s="58"/>
      <c r="AH214" s="97"/>
      <c r="AI214" s="58"/>
      <c r="AJ214" s="97"/>
      <c r="AK214" s="58"/>
      <c r="AL214" s="97"/>
      <c r="AM214" s="58"/>
      <c r="AN214" s="97"/>
      <c r="AO214" s="58"/>
      <c r="AP214" s="97"/>
      <c r="AQ214" s="58"/>
      <c r="AR214" s="97"/>
      <c r="AS214" s="58"/>
      <c r="AT214" s="97"/>
      <c r="AU214" s="58"/>
      <c r="AV214" s="97"/>
      <c r="AW214" s="58"/>
      <c r="AX214" s="97"/>
      <c r="AY214" s="58"/>
      <c r="AZ214" s="97"/>
      <c r="BA214" s="58"/>
      <c r="BB214" s="97"/>
      <c r="BC214" s="58"/>
      <c r="BD214" s="97"/>
      <c r="BE214" s="58"/>
      <c r="BF214" s="58"/>
      <c r="BG214" s="58">
        <f t="shared" si="1514"/>
        <v>0</v>
      </c>
      <c r="BH214" s="58">
        <f t="shared" si="1515"/>
        <v>0</v>
      </c>
      <c r="BI214" s="39"/>
      <c r="BJ214" s="39"/>
      <c r="BK214" s="39"/>
      <c r="BL214" s="39"/>
      <c r="BM214" s="113"/>
      <c r="BN214" s="47"/>
      <c r="BO214" s="48"/>
      <c r="BP214" s="48"/>
      <c r="BQ214" s="48"/>
      <c r="BR214" s="48"/>
      <c r="BS214" s="48"/>
      <c r="BT214" s="48"/>
      <c r="BU214" s="48"/>
      <c r="BV214" s="48"/>
      <c r="BW214" s="48"/>
      <c r="BX214" s="47"/>
      <c r="BY214" s="62">
        <f t="shared" si="1629"/>
        <v>0</v>
      </c>
      <c r="BZ214" s="51"/>
      <c r="CA214" s="56"/>
      <c r="CB214" s="55"/>
      <c r="CC214" s="56"/>
      <c r="CD214" s="55"/>
      <c r="CE214" s="56"/>
      <c r="CF214" s="55"/>
      <c r="CG214" s="56"/>
      <c r="CH214" s="55"/>
      <c r="CI214" s="56"/>
      <c r="CJ214" s="56"/>
      <c r="CK214" s="56"/>
      <c r="CL214" s="55"/>
      <c r="CM214" s="56"/>
      <c r="CN214" s="55"/>
      <c r="CO214" s="56"/>
      <c r="CP214" s="55"/>
      <c r="CQ214" s="63"/>
      <c r="CR214" s="55"/>
      <c r="CS214" s="56"/>
      <c r="CT214" s="55"/>
      <c r="CU214" s="56"/>
      <c r="CV214" s="55"/>
      <c r="CW214" s="56"/>
      <c r="CX214" s="55"/>
      <c r="CY214" s="56"/>
      <c r="CZ214" s="55"/>
      <c r="DA214" s="56"/>
      <c r="DB214" s="55"/>
      <c r="DC214" s="56"/>
      <c r="DD214" s="55"/>
      <c r="DE214" s="56"/>
      <c r="DF214" s="55"/>
      <c r="DG214" s="56"/>
      <c r="DH214" s="55"/>
      <c r="DI214" s="56"/>
      <c r="DJ214" s="55"/>
      <c r="DK214" s="56"/>
      <c r="DL214" s="55"/>
      <c r="DM214" s="56"/>
      <c r="DN214" s="55"/>
      <c r="DO214" s="56"/>
      <c r="DP214" s="55"/>
      <c r="DQ214" s="56"/>
      <c r="DR214" s="56"/>
      <c r="DS214" s="84">
        <f t="shared" si="1521"/>
        <v>0</v>
      </c>
      <c r="DT214" s="84">
        <f t="shared" si="1522"/>
        <v>0</v>
      </c>
      <c r="DU214" s="39"/>
      <c r="DV214" s="39"/>
      <c r="DW214" s="39"/>
      <c r="DX214" s="39"/>
      <c r="DY214" s="113"/>
      <c r="DZ214" s="47"/>
      <c r="EA214" s="48"/>
      <c r="EB214" s="48"/>
      <c r="EC214" s="48"/>
      <c r="ED214" s="48"/>
      <c r="EE214" s="48"/>
      <c r="EF214" s="48"/>
      <c r="EG214" s="48"/>
      <c r="EH214" s="48"/>
      <c r="EI214" s="48"/>
      <c r="EJ214" s="47">
        <f t="shared" si="1523"/>
        <v>0</v>
      </c>
      <c r="EK214" s="62">
        <f t="shared" si="1524"/>
        <v>0</v>
      </c>
      <c r="EL214" s="51">
        <f t="shared" si="1525"/>
        <v>0</v>
      </c>
      <c r="EM214" s="56">
        <f t="shared" si="1526"/>
        <v>0</v>
      </c>
      <c r="EN214" s="55">
        <f t="shared" si="1527"/>
        <v>0</v>
      </c>
      <c r="EO214" s="56">
        <f t="shared" si="1528"/>
        <v>0</v>
      </c>
      <c r="EP214" s="55">
        <f t="shared" si="1529"/>
        <v>0</v>
      </c>
      <c r="EQ214" s="56">
        <f t="shared" si="1530"/>
        <v>0</v>
      </c>
      <c r="ER214" s="55">
        <f t="shared" si="1531"/>
        <v>0</v>
      </c>
      <c r="ES214" s="56">
        <f t="shared" si="1532"/>
        <v>0</v>
      </c>
      <c r="ET214" s="55">
        <f t="shared" si="1533"/>
        <v>0</v>
      </c>
      <c r="EU214" s="56">
        <f t="shared" si="1534"/>
        <v>0</v>
      </c>
      <c r="EV214" s="56">
        <f t="shared" si="1535"/>
        <v>0</v>
      </c>
      <c r="EW214" s="56">
        <f t="shared" si="1536"/>
        <v>0</v>
      </c>
      <c r="EX214" s="55">
        <f t="shared" si="1537"/>
        <v>0</v>
      </c>
      <c r="EY214" s="56">
        <f t="shared" si="1538"/>
        <v>0</v>
      </c>
      <c r="EZ214" s="55">
        <f t="shared" si="1539"/>
        <v>0</v>
      </c>
      <c r="FA214" s="56">
        <f t="shared" si="1540"/>
        <v>0</v>
      </c>
      <c r="FB214" s="55">
        <f t="shared" si="1541"/>
        <v>0</v>
      </c>
      <c r="FC214" s="63">
        <f t="shared" si="1542"/>
        <v>0</v>
      </c>
      <c r="FD214" s="55">
        <f t="shared" si="1543"/>
        <v>0</v>
      </c>
      <c r="FE214" s="56">
        <f t="shared" si="1544"/>
        <v>0</v>
      </c>
      <c r="FF214" s="55">
        <f t="shared" si="1545"/>
        <v>0</v>
      </c>
      <c r="FG214" s="56">
        <f t="shared" si="1546"/>
        <v>0</v>
      </c>
      <c r="FH214" s="55">
        <f t="shared" si="1547"/>
        <v>0</v>
      </c>
      <c r="FI214" s="56">
        <f t="shared" si="1548"/>
        <v>0</v>
      </c>
      <c r="FJ214" s="55">
        <f t="shared" si="1549"/>
        <v>0</v>
      </c>
      <c r="FK214" s="56">
        <f t="shared" si="1550"/>
        <v>0</v>
      </c>
      <c r="FL214" s="55">
        <f t="shared" si="1551"/>
        <v>0</v>
      </c>
      <c r="FM214" s="56">
        <f t="shared" si="1552"/>
        <v>0</v>
      </c>
      <c r="FN214" s="55">
        <f t="shared" si="1553"/>
        <v>0</v>
      </c>
      <c r="FO214" s="56">
        <f t="shared" si="1554"/>
        <v>0</v>
      </c>
      <c r="FP214" s="55">
        <f t="shared" si="1555"/>
        <v>0</v>
      </c>
      <c r="FQ214" s="56">
        <f t="shared" si="1556"/>
        <v>0</v>
      </c>
      <c r="FR214" s="55"/>
      <c r="FS214" s="56">
        <f t="shared" si="1557"/>
        <v>0</v>
      </c>
      <c r="FT214" s="55">
        <f t="shared" si="1558"/>
        <v>0</v>
      </c>
      <c r="FU214" s="56">
        <f t="shared" si="1559"/>
        <v>0</v>
      </c>
      <c r="FV214" s="55">
        <f t="shared" si="1560"/>
        <v>0</v>
      </c>
      <c r="FW214" s="56">
        <f t="shared" si="1561"/>
        <v>0</v>
      </c>
      <c r="FX214" s="55">
        <f t="shared" si="1562"/>
        <v>0</v>
      </c>
      <c r="FY214" s="56">
        <f t="shared" si="1563"/>
        <v>0</v>
      </c>
      <c r="FZ214" s="55">
        <f t="shared" si="1564"/>
        <v>0</v>
      </c>
      <c r="GA214" s="56">
        <f t="shared" si="1565"/>
        <v>0</v>
      </c>
      <c r="GB214" s="55">
        <f t="shared" si="1566"/>
        <v>0</v>
      </c>
      <c r="GC214" s="56">
        <f t="shared" si="1567"/>
        <v>0</v>
      </c>
      <c r="GD214" s="56">
        <f t="shared" si="1568"/>
        <v>0</v>
      </c>
      <c r="GE214" s="84">
        <f t="shared" si="1569"/>
        <v>0</v>
      </c>
      <c r="GF214" s="84">
        <f t="shared" si="1570"/>
        <v>0</v>
      </c>
      <c r="GG214" s="39"/>
      <c r="GH214" s="39"/>
      <c r="GI214" s="39"/>
      <c r="GJ214" s="39"/>
      <c r="GL214" s="8"/>
      <c r="GM214" s="8"/>
      <c r="GN214" s="1"/>
      <c r="GO214" s="9"/>
      <c r="GP214" s="23"/>
      <c r="GQ214" s="4"/>
      <c r="GR214" s="34"/>
    </row>
    <row r="215" spans="1:200" s="4" customFormat="1" ht="24.95" customHeight="1" x14ac:dyDescent="0.3">
      <c r="A215" s="113">
        <v>16</v>
      </c>
      <c r="B215" s="66" t="s">
        <v>73</v>
      </c>
      <c r="C215" s="66" t="s">
        <v>66</v>
      </c>
      <c r="D215" s="113">
        <v>1</v>
      </c>
      <c r="E215" s="113"/>
      <c r="F215" s="113"/>
      <c r="G215" s="113"/>
      <c r="H215" s="113"/>
      <c r="I215" s="113"/>
      <c r="J215" s="113"/>
      <c r="K215" s="113"/>
      <c r="L215" s="113"/>
      <c r="M215" s="113">
        <f t="shared" si="1425"/>
        <v>24</v>
      </c>
      <c r="N215" s="113"/>
      <c r="O215" s="92">
        <f>SUM(O216:O226)</f>
        <v>60</v>
      </c>
      <c r="P215" s="92">
        <f t="shared" ref="P215" si="1630">SUM(P216:P229)</f>
        <v>22</v>
      </c>
      <c r="Q215" s="92">
        <f t="shared" ref="Q215:BH215" si="1631">SUM(Q216:Q226)</f>
        <v>20</v>
      </c>
      <c r="R215" s="92">
        <f t="shared" si="1631"/>
        <v>60</v>
      </c>
      <c r="S215" s="92">
        <f t="shared" si="1631"/>
        <v>120</v>
      </c>
      <c r="T215" s="92">
        <f t="shared" si="1631"/>
        <v>0</v>
      </c>
      <c r="U215" s="92">
        <f t="shared" si="1631"/>
        <v>0</v>
      </c>
      <c r="V215" s="92">
        <f t="shared" si="1631"/>
        <v>0</v>
      </c>
      <c r="W215" s="92">
        <f t="shared" si="1631"/>
        <v>0</v>
      </c>
      <c r="X215" s="92">
        <f t="shared" si="1631"/>
        <v>12</v>
      </c>
      <c r="Y215" s="92">
        <f t="shared" si="1631"/>
        <v>17</v>
      </c>
      <c r="Z215" s="92">
        <f t="shared" si="1631"/>
        <v>0</v>
      </c>
      <c r="AA215" s="92">
        <f t="shared" si="1631"/>
        <v>0</v>
      </c>
      <c r="AB215" s="92">
        <f t="shared" si="1631"/>
        <v>0</v>
      </c>
      <c r="AC215" s="92">
        <f t="shared" si="1631"/>
        <v>0</v>
      </c>
      <c r="AD215" s="92">
        <f t="shared" si="1631"/>
        <v>0</v>
      </c>
      <c r="AE215" s="92">
        <f t="shared" si="1631"/>
        <v>0</v>
      </c>
      <c r="AF215" s="92">
        <f t="shared" si="1631"/>
        <v>0</v>
      </c>
      <c r="AG215" s="92">
        <f t="shared" si="1631"/>
        <v>0</v>
      </c>
      <c r="AH215" s="92">
        <f t="shared" si="1631"/>
        <v>0</v>
      </c>
      <c r="AI215" s="92">
        <f t="shared" si="1631"/>
        <v>0</v>
      </c>
      <c r="AJ215" s="92">
        <f t="shared" si="1631"/>
        <v>0</v>
      </c>
      <c r="AK215" s="92">
        <f t="shared" si="1631"/>
        <v>0</v>
      </c>
      <c r="AL215" s="92">
        <f t="shared" si="1631"/>
        <v>3</v>
      </c>
      <c r="AM215" s="92">
        <f t="shared" si="1631"/>
        <v>0</v>
      </c>
      <c r="AN215" s="92">
        <f t="shared" si="1631"/>
        <v>0</v>
      </c>
      <c r="AO215" s="92">
        <f t="shared" si="1631"/>
        <v>0</v>
      </c>
      <c r="AP215" s="92">
        <f t="shared" si="1631"/>
        <v>0</v>
      </c>
      <c r="AQ215" s="92">
        <f t="shared" si="1631"/>
        <v>0</v>
      </c>
      <c r="AR215" s="92">
        <f t="shared" si="1631"/>
        <v>1</v>
      </c>
      <c r="AS215" s="92">
        <f t="shared" si="1631"/>
        <v>6</v>
      </c>
      <c r="AT215" s="92">
        <f t="shared" si="1631"/>
        <v>0</v>
      </c>
      <c r="AU215" s="92">
        <f t="shared" si="1631"/>
        <v>0</v>
      </c>
      <c r="AV215" s="92">
        <f t="shared" si="1631"/>
        <v>0</v>
      </c>
      <c r="AW215" s="92">
        <f t="shared" si="1631"/>
        <v>0</v>
      </c>
      <c r="AX215" s="92">
        <f t="shared" si="1631"/>
        <v>3</v>
      </c>
      <c r="AY215" s="92">
        <f t="shared" si="1631"/>
        <v>44</v>
      </c>
      <c r="AZ215" s="92">
        <f t="shared" si="1631"/>
        <v>0</v>
      </c>
      <c r="BA215" s="92">
        <f t="shared" si="1631"/>
        <v>0</v>
      </c>
      <c r="BB215" s="92">
        <f t="shared" si="1631"/>
        <v>0</v>
      </c>
      <c r="BC215" s="92">
        <f t="shared" si="1631"/>
        <v>0</v>
      </c>
      <c r="BD215" s="92">
        <f t="shared" si="1631"/>
        <v>0</v>
      </c>
      <c r="BE215" s="92">
        <f t="shared" si="1631"/>
        <v>0</v>
      </c>
      <c r="BF215" s="92">
        <f t="shared" si="1631"/>
        <v>0</v>
      </c>
      <c r="BG215" s="92">
        <f t="shared" si="1631"/>
        <v>279</v>
      </c>
      <c r="BH215" s="92">
        <f t="shared" si="1631"/>
        <v>262</v>
      </c>
      <c r="BI215" s="39"/>
      <c r="BJ215" s="39"/>
      <c r="BK215" s="39"/>
      <c r="BL215" s="39"/>
      <c r="BM215" s="113">
        <v>16</v>
      </c>
      <c r="BN215" s="66" t="s">
        <v>73</v>
      </c>
      <c r="BO215" s="66" t="s">
        <v>66</v>
      </c>
      <c r="BP215" s="113">
        <v>1</v>
      </c>
      <c r="BQ215" s="39"/>
      <c r="BR215" s="39"/>
      <c r="BS215" s="39"/>
      <c r="BT215" s="39"/>
      <c r="BU215" s="39"/>
      <c r="BV215" s="39"/>
      <c r="BW215" s="39"/>
      <c r="BX215" s="45">
        <f>SUM(BX216:BX217)</f>
        <v>50</v>
      </c>
      <c r="BY215" s="45">
        <f>SUM(BY216:BY217)</f>
        <v>50</v>
      </c>
      <c r="BZ215" s="39">
        <f t="shared" ref="BZ215:CB215" si="1632">SUM(BZ216:BZ229)</f>
        <v>74</v>
      </c>
      <c r="CA215" s="46">
        <f>SUM(CA216:CA226)</f>
        <v>20</v>
      </c>
      <c r="CB215" s="46">
        <f t="shared" si="1632"/>
        <v>102</v>
      </c>
      <c r="CC215" s="46">
        <f t="shared" ref="CC215:DT215" si="1633">SUM(CC216:CC226)</f>
        <v>0</v>
      </c>
      <c r="CD215" s="46">
        <f t="shared" si="1633"/>
        <v>30</v>
      </c>
      <c r="CE215" s="46">
        <f t="shared" si="1633"/>
        <v>120</v>
      </c>
      <c r="CF215" s="46">
        <f t="shared" si="1633"/>
        <v>0</v>
      </c>
      <c r="CG215" s="46">
        <f t="shared" si="1633"/>
        <v>0</v>
      </c>
      <c r="CH215" s="46">
        <f t="shared" si="1633"/>
        <v>0</v>
      </c>
      <c r="CI215" s="46">
        <f t="shared" si="1633"/>
        <v>0</v>
      </c>
      <c r="CJ215" s="46">
        <f t="shared" si="1633"/>
        <v>0</v>
      </c>
      <c r="CK215" s="46">
        <f t="shared" si="1633"/>
        <v>10</v>
      </c>
      <c r="CL215" s="46">
        <f t="shared" si="1633"/>
        <v>0</v>
      </c>
      <c r="CM215" s="46">
        <f t="shared" si="1633"/>
        <v>0</v>
      </c>
      <c r="CN215" s="46">
        <f t="shared" si="1633"/>
        <v>0</v>
      </c>
      <c r="CO215" s="46">
        <f t="shared" si="1633"/>
        <v>0</v>
      </c>
      <c r="CP215" s="46">
        <f t="shared" si="1633"/>
        <v>0</v>
      </c>
      <c r="CQ215" s="46">
        <f t="shared" si="1633"/>
        <v>0</v>
      </c>
      <c r="CR215" s="46">
        <f t="shared" si="1633"/>
        <v>0</v>
      </c>
      <c r="CS215" s="46">
        <f t="shared" si="1633"/>
        <v>0</v>
      </c>
      <c r="CT215" s="46">
        <f t="shared" si="1633"/>
        <v>0</v>
      </c>
      <c r="CU215" s="46">
        <f t="shared" si="1633"/>
        <v>0</v>
      </c>
      <c r="CV215" s="46">
        <f t="shared" si="1633"/>
        <v>0</v>
      </c>
      <c r="CW215" s="46">
        <f t="shared" si="1633"/>
        <v>0</v>
      </c>
      <c r="CX215" s="46">
        <f t="shared" si="1633"/>
        <v>1</v>
      </c>
      <c r="CY215" s="46">
        <f t="shared" si="1633"/>
        <v>240</v>
      </c>
      <c r="CZ215" s="46">
        <f t="shared" si="1633"/>
        <v>0</v>
      </c>
      <c r="DA215" s="46">
        <f t="shared" si="1633"/>
        <v>0</v>
      </c>
      <c r="DB215" s="46">
        <f t="shared" si="1633"/>
        <v>0</v>
      </c>
      <c r="DC215" s="46">
        <f t="shared" si="1633"/>
        <v>0</v>
      </c>
      <c r="DD215" s="46">
        <f t="shared" si="1633"/>
        <v>1</v>
      </c>
      <c r="DE215" s="46">
        <f t="shared" si="1633"/>
        <v>24</v>
      </c>
      <c r="DF215" s="46">
        <f t="shared" si="1633"/>
        <v>0</v>
      </c>
      <c r="DG215" s="46">
        <f t="shared" si="1633"/>
        <v>0</v>
      </c>
      <c r="DH215" s="46">
        <f t="shared" si="1633"/>
        <v>0</v>
      </c>
      <c r="DI215" s="46">
        <f t="shared" si="1633"/>
        <v>0</v>
      </c>
      <c r="DJ215" s="46">
        <f t="shared" si="1633"/>
        <v>0</v>
      </c>
      <c r="DK215" s="46">
        <f t="shared" si="1633"/>
        <v>0</v>
      </c>
      <c r="DL215" s="46">
        <f t="shared" si="1633"/>
        <v>0</v>
      </c>
      <c r="DM215" s="46">
        <f t="shared" si="1633"/>
        <v>0</v>
      </c>
      <c r="DN215" s="46">
        <f t="shared" si="1633"/>
        <v>0</v>
      </c>
      <c r="DO215" s="46">
        <f t="shared" si="1633"/>
        <v>0</v>
      </c>
      <c r="DP215" s="46">
        <f t="shared" si="1633"/>
        <v>0</v>
      </c>
      <c r="DQ215" s="46">
        <f t="shared" si="1633"/>
        <v>0</v>
      </c>
      <c r="DR215" s="46">
        <f t="shared" si="1633"/>
        <v>0</v>
      </c>
      <c r="DS215" s="83">
        <f t="shared" si="1633"/>
        <v>414</v>
      </c>
      <c r="DT215" s="83">
        <f t="shared" si="1633"/>
        <v>164</v>
      </c>
      <c r="DU215" s="39"/>
      <c r="DV215" s="39"/>
      <c r="DW215" s="39"/>
      <c r="DX215" s="39"/>
      <c r="DY215" s="113">
        <v>16</v>
      </c>
      <c r="DZ215" s="66" t="s">
        <v>73</v>
      </c>
      <c r="EA215" s="66" t="s">
        <v>66</v>
      </c>
      <c r="EB215" s="113">
        <v>1</v>
      </c>
      <c r="EC215" s="39"/>
      <c r="ED215" s="39"/>
      <c r="EE215" s="39"/>
      <c r="EF215" s="39"/>
      <c r="EG215" s="39"/>
      <c r="EH215" s="39"/>
      <c r="EI215" s="39"/>
      <c r="EJ215" s="45">
        <f t="shared" ref="EJ215:EN215" si="1634">SUM(EJ216:EJ229)</f>
        <v>910</v>
      </c>
      <c r="EK215" s="45">
        <f t="shared" si="1634"/>
        <v>538</v>
      </c>
      <c r="EL215" s="39">
        <f t="shared" si="1634"/>
        <v>486</v>
      </c>
      <c r="EM215" s="46">
        <f>SUM(EM216:EM226)</f>
        <v>80</v>
      </c>
      <c r="EN215" s="46">
        <f t="shared" si="1634"/>
        <v>288</v>
      </c>
      <c r="EO215" s="46">
        <f t="shared" ref="EO215:GF215" si="1635">SUM(EO216:EO226)</f>
        <v>20</v>
      </c>
      <c r="EP215" s="46">
        <f t="shared" si="1635"/>
        <v>90</v>
      </c>
      <c r="EQ215" s="46">
        <f t="shared" si="1635"/>
        <v>240</v>
      </c>
      <c r="ER215" s="46">
        <f t="shared" si="1635"/>
        <v>0</v>
      </c>
      <c r="ES215" s="46">
        <f t="shared" si="1635"/>
        <v>0</v>
      </c>
      <c r="ET215" s="46">
        <f t="shared" si="1635"/>
        <v>0</v>
      </c>
      <c r="EU215" s="46">
        <f t="shared" si="1635"/>
        <v>0</v>
      </c>
      <c r="EV215" s="46">
        <f t="shared" si="1635"/>
        <v>12</v>
      </c>
      <c r="EW215" s="46">
        <f t="shared" si="1635"/>
        <v>27</v>
      </c>
      <c r="EX215" s="46">
        <f t="shared" si="1635"/>
        <v>0</v>
      </c>
      <c r="EY215" s="46">
        <f t="shared" si="1635"/>
        <v>0</v>
      </c>
      <c r="EZ215" s="46">
        <f t="shared" si="1635"/>
        <v>0</v>
      </c>
      <c r="FA215" s="46">
        <f t="shared" si="1635"/>
        <v>0</v>
      </c>
      <c r="FB215" s="46">
        <f t="shared" si="1635"/>
        <v>0</v>
      </c>
      <c r="FC215" s="46">
        <f t="shared" si="1635"/>
        <v>0</v>
      </c>
      <c r="FD215" s="46">
        <f t="shared" si="1635"/>
        <v>0</v>
      </c>
      <c r="FE215" s="46">
        <f t="shared" si="1635"/>
        <v>0</v>
      </c>
      <c r="FF215" s="46">
        <f t="shared" si="1635"/>
        <v>0</v>
      </c>
      <c r="FG215" s="46">
        <f t="shared" si="1635"/>
        <v>0</v>
      </c>
      <c r="FH215" s="46">
        <f t="shared" si="1635"/>
        <v>0</v>
      </c>
      <c r="FI215" s="46">
        <f t="shared" si="1635"/>
        <v>0</v>
      </c>
      <c r="FJ215" s="46">
        <f t="shared" si="1635"/>
        <v>4</v>
      </c>
      <c r="FK215" s="46">
        <f t="shared" si="1635"/>
        <v>240</v>
      </c>
      <c r="FL215" s="46">
        <f t="shared" si="1635"/>
        <v>0</v>
      </c>
      <c r="FM215" s="46">
        <f t="shared" si="1635"/>
        <v>0</v>
      </c>
      <c r="FN215" s="46">
        <f t="shared" si="1635"/>
        <v>0</v>
      </c>
      <c r="FO215" s="46">
        <f t="shared" si="1635"/>
        <v>0</v>
      </c>
      <c r="FP215" s="46">
        <f t="shared" si="1635"/>
        <v>2</v>
      </c>
      <c r="FQ215" s="46">
        <f t="shared" si="1635"/>
        <v>30</v>
      </c>
      <c r="FR215" s="46">
        <f t="shared" si="1635"/>
        <v>0</v>
      </c>
      <c r="FS215" s="46">
        <f t="shared" si="1635"/>
        <v>0</v>
      </c>
      <c r="FT215" s="46">
        <f t="shared" si="1635"/>
        <v>0</v>
      </c>
      <c r="FU215" s="46">
        <f t="shared" si="1635"/>
        <v>0</v>
      </c>
      <c r="FV215" s="46">
        <f t="shared" si="1635"/>
        <v>3</v>
      </c>
      <c r="FW215" s="46">
        <f t="shared" si="1635"/>
        <v>44</v>
      </c>
      <c r="FX215" s="46">
        <f t="shared" si="1635"/>
        <v>0</v>
      </c>
      <c r="FY215" s="46">
        <f t="shared" si="1635"/>
        <v>0</v>
      </c>
      <c r="FZ215" s="46">
        <f t="shared" si="1635"/>
        <v>0</v>
      </c>
      <c r="GA215" s="46">
        <f t="shared" si="1635"/>
        <v>0</v>
      </c>
      <c r="GB215" s="46">
        <f t="shared" si="1635"/>
        <v>0</v>
      </c>
      <c r="GC215" s="46">
        <f t="shared" si="1635"/>
        <v>0</v>
      </c>
      <c r="GD215" s="46">
        <f t="shared" si="1635"/>
        <v>0</v>
      </c>
      <c r="GE215" s="83">
        <f t="shared" si="1635"/>
        <v>693</v>
      </c>
      <c r="GF215" s="83">
        <f t="shared" si="1635"/>
        <v>426</v>
      </c>
      <c r="GG215" s="39"/>
      <c r="GH215" s="39"/>
      <c r="GI215" s="39"/>
      <c r="GJ215" s="39"/>
      <c r="GL215" s="8"/>
      <c r="GM215" s="8"/>
      <c r="GN215" s="1"/>
      <c r="GO215" s="9"/>
      <c r="GP215" s="23"/>
      <c r="GR215" s="34"/>
    </row>
    <row r="216" spans="1:200" ht="24.95" hidden="1" customHeight="1" x14ac:dyDescent="0.3">
      <c r="A216" s="113"/>
      <c r="B216" s="47" t="s">
        <v>90</v>
      </c>
      <c r="C216" s="57" t="s">
        <v>91</v>
      </c>
      <c r="D216" s="57" t="s">
        <v>80</v>
      </c>
      <c r="E216" s="57" t="s">
        <v>105</v>
      </c>
      <c r="F216" s="48" t="s">
        <v>116</v>
      </c>
      <c r="G216" s="48">
        <v>3</v>
      </c>
      <c r="H216" s="48">
        <v>87</v>
      </c>
      <c r="I216" s="48">
        <v>1</v>
      </c>
      <c r="J216" s="48">
        <v>3</v>
      </c>
      <c r="K216" s="57">
        <f>SUM(J216)*2</f>
        <v>6</v>
      </c>
      <c r="L216" s="48">
        <v>50</v>
      </c>
      <c r="M216" s="93">
        <f>SUM(N216+P216+R216+T216+V216)</f>
        <v>50</v>
      </c>
      <c r="N216" s="94">
        <v>30</v>
      </c>
      <c r="O216" s="58">
        <f>SUM(N216)*I216</f>
        <v>30</v>
      </c>
      <c r="P216" s="97"/>
      <c r="Q216" s="58">
        <f>SUM(P216)*J216</f>
        <v>0</v>
      </c>
      <c r="R216" s="97">
        <v>20</v>
      </c>
      <c r="S216" s="58">
        <f>SUM(R216)*J216</f>
        <v>60</v>
      </c>
      <c r="T216" s="97"/>
      <c r="U216" s="58">
        <f>SUM(T216)*K216</f>
        <v>0</v>
      </c>
      <c r="V216" s="97"/>
      <c r="W216" s="58">
        <f>SUM(V216)*J216*5</f>
        <v>0</v>
      </c>
      <c r="X216" s="58">
        <f>SUM(J216*AX216*2+K216*AZ216*2)</f>
        <v>6</v>
      </c>
      <c r="Y216" s="58">
        <f t="shared" ref="Y216" si="1636">SUM(L216*5/100*J216)</f>
        <v>7.5</v>
      </c>
      <c r="Z216" s="97"/>
      <c r="AA216" s="58"/>
      <c r="AB216" s="97"/>
      <c r="AC216" s="58">
        <f>SUM(AB216)*3*H216/5</f>
        <v>0</v>
      </c>
      <c r="AD216" s="97"/>
      <c r="AE216" s="99">
        <f>SUM(AD216*H216*(30+4))</f>
        <v>0</v>
      </c>
      <c r="AF216" s="97"/>
      <c r="AG216" s="58">
        <f>SUM(AF216*H216*3)</f>
        <v>0</v>
      </c>
      <c r="AH216" s="97"/>
      <c r="AI216" s="58">
        <f>SUM(AH216*H216/3)</f>
        <v>0</v>
      </c>
      <c r="AJ216" s="97"/>
      <c r="AK216" s="58">
        <f>SUM(AJ216*H216*2/3)</f>
        <v>0</v>
      </c>
      <c r="AL216" s="97">
        <v>1</v>
      </c>
      <c r="AM216" s="58"/>
      <c r="AN216" s="97"/>
      <c r="AO216" s="58">
        <f>SUM(AN216*J216*2)</f>
        <v>0</v>
      </c>
      <c r="AP216" s="97"/>
      <c r="AQ216" s="58">
        <f>SUM(AP216*H216*2)</f>
        <v>0</v>
      </c>
      <c r="AR216" s="97"/>
      <c r="AS216" s="58">
        <f>SUM(J216*AR216*6)</f>
        <v>0</v>
      </c>
      <c r="AT216" s="97"/>
      <c r="AU216" s="58">
        <f t="shared" ref="AU216:AU217" si="1637">AT216*H216/3</f>
        <v>0</v>
      </c>
      <c r="AV216" s="97"/>
      <c r="AW216" s="58">
        <f>SUM(AV216*H216/3)</f>
        <v>0</v>
      </c>
      <c r="AX216" s="97">
        <v>1</v>
      </c>
      <c r="AY216" s="58">
        <f>SUM(J216*AX216*8)</f>
        <v>24</v>
      </c>
      <c r="AZ216" s="97"/>
      <c r="BA216" s="58">
        <f>SUM(AZ216*K216*5*6)</f>
        <v>0</v>
      </c>
      <c r="BB216" s="97"/>
      <c r="BC216" s="58">
        <f>SUM(BB216*K216*4*6)</f>
        <v>0</v>
      </c>
      <c r="BD216" s="97"/>
      <c r="BE216" s="58"/>
      <c r="BF216" s="58"/>
      <c r="BG216" s="58">
        <f t="shared" si="1432"/>
        <v>127.5</v>
      </c>
      <c r="BH216" s="58">
        <f t="shared" si="1433"/>
        <v>120</v>
      </c>
      <c r="BI216" s="73"/>
      <c r="BJ216" s="70"/>
      <c r="BK216" s="47"/>
      <c r="BL216" s="47"/>
      <c r="BM216" s="113"/>
      <c r="BN216" s="47" t="s">
        <v>90</v>
      </c>
      <c r="BO216" s="57" t="s">
        <v>91</v>
      </c>
      <c r="BP216" s="57" t="s">
        <v>80</v>
      </c>
      <c r="BQ216" s="57" t="s">
        <v>105</v>
      </c>
      <c r="BR216" s="48" t="s">
        <v>197</v>
      </c>
      <c r="BS216" s="48">
        <v>2</v>
      </c>
      <c r="BT216" s="48">
        <v>120</v>
      </c>
      <c r="BU216" s="48">
        <v>1</v>
      </c>
      <c r="BV216" s="48">
        <v>4</v>
      </c>
      <c r="BW216" s="48">
        <f>SUM(BV216)*2</f>
        <v>8</v>
      </c>
      <c r="BX216" s="47">
        <v>50</v>
      </c>
      <c r="BY216" s="50">
        <f>SUM(BZ216+CB216+CD216+CF216+CH216)</f>
        <v>50</v>
      </c>
      <c r="BZ216" s="51">
        <v>20</v>
      </c>
      <c r="CA216" s="56">
        <f>SUM(BZ216)*BU216</f>
        <v>20</v>
      </c>
      <c r="CB216" s="55"/>
      <c r="CC216" s="56">
        <f>BV216*CB216</f>
        <v>0</v>
      </c>
      <c r="CD216" s="55">
        <v>30</v>
      </c>
      <c r="CE216" s="56">
        <f>SUM(CD216)*BV216</f>
        <v>120</v>
      </c>
      <c r="CF216" s="55"/>
      <c r="CG216" s="56">
        <f>SUM(CF216)*BW216</f>
        <v>0</v>
      </c>
      <c r="CH216" s="55"/>
      <c r="CI216" s="56">
        <f>SUM(CH216)*BV216*5</f>
        <v>0</v>
      </c>
      <c r="CJ216" s="56">
        <f>SUM(BV216*DJ216*2+BW216*DL216*2)</f>
        <v>0</v>
      </c>
      <c r="CK216" s="56">
        <f t="shared" ref="CK216" si="1638">SUM(BX216*5/100*BV216)</f>
        <v>10</v>
      </c>
      <c r="CL216" s="55"/>
      <c r="CM216" s="56"/>
      <c r="CN216" s="55"/>
      <c r="CO216" s="56">
        <f>SUM(CN216)*3*BT216/5</f>
        <v>0</v>
      </c>
      <c r="CP216" s="55"/>
      <c r="CQ216" s="63">
        <f>SUM(CP216*BT216*(30+4))</f>
        <v>0</v>
      </c>
      <c r="CR216" s="55"/>
      <c r="CS216" s="56">
        <f>SUM(CR216*BT216*3)</f>
        <v>0</v>
      </c>
      <c r="CT216" s="55"/>
      <c r="CU216" s="56">
        <f>SUM(CT216*BT216/3)</f>
        <v>0</v>
      </c>
      <c r="CV216" s="55"/>
      <c r="CW216" s="56">
        <f>SUM(CV216*BT216*2/3)</f>
        <v>0</v>
      </c>
      <c r="CX216" s="55">
        <v>1</v>
      </c>
      <c r="CY216" s="56">
        <f>SUM(CX216*BT216)*2</f>
        <v>240</v>
      </c>
      <c r="CZ216" s="55"/>
      <c r="DA216" s="56">
        <f>SUM(CZ216*BV216)</f>
        <v>0</v>
      </c>
      <c r="DB216" s="55"/>
      <c r="DC216" s="56">
        <f>SUM(DB216*BT216*2)</f>
        <v>0</v>
      </c>
      <c r="DD216" s="55">
        <v>1</v>
      </c>
      <c r="DE216" s="56">
        <f>DD216*BV216*6</f>
        <v>24</v>
      </c>
      <c r="DF216" s="55"/>
      <c r="DG216" s="56">
        <f>DF216*BT216/3</f>
        <v>0</v>
      </c>
      <c r="DH216" s="55"/>
      <c r="DI216" s="56">
        <f>SUM(DH216*6*BV216)</f>
        <v>0</v>
      </c>
      <c r="DJ216" s="55"/>
      <c r="DK216" s="56">
        <f>SUM(BV216*DJ216*8)</f>
        <v>0</v>
      </c>
      <c r="DL216" s="55"/>
      <c r="DM216" s="56">
        <f>SUM(DL216*BW216*5*6)</f>
        <v>0</v>
      </c>
      <c r="DN216" s="55"/>
      <c r="DO216" s="56">
        <f>SUM(DN216*BW216*4*6)</f>
        <v>0</v>
      </c>
      <c r="DP216" s="55"/>
      <c r="DQ216" s="56"/>
      <c r="DR216" s="56"/>
      <c r="DS216" s="84">
        <f t="shared" si="1434"/>
        <v>414</v>
      </c>
      <c r="DT216" s="84">
        <f t="shared" si="1435"/>
        <v>164</v>
      </c>
      <c r="DU216" s="73"/>
      <c r="DV216" s="70"/>
      <c r="DW216" s="47"/>
      <c r="DX216" s="47"/>
      <c r="DY216" s="113"/>
      <c r="DZ216" s="56"/>
      <c r="EA216" s="58"/>
      <c r="EB216" s="58"/>
      <c r="EC216" s="58"/>
      <c r="ED216" s="59"/>
      <c r="EE216" s="59"/>
      <c r="EF216" s="59"/>
      <c r="EG216" s="60"/>
      <c r="EH216" s="61"/>
      <c r="EI216" s="60"/>
      <c r="EJ216" s="52">
        <f t="shared" si="1436"/>
        <v>100</v>
      </c>
      <c r="EK216" s="62">
        <f t="shared" si="1437"/>
        <v>100</v>
      </c>
      <c r="EL216" s="51">
        <f t="shared" si="1438"/>
        <v>50</v>
      </c>
      <c r="EM216" s="56">
        <f t="shared" si="1439"/>
        <v>50</v>
      </c>
      <c r="EN216" s="55">
        <f t="shared" si="1440"/>
        <v>0</v>
      </c>
      <c r="EO216" s="56">
        <f t="shared" si="1441"/>
        <v>0</v>
      </c>
      <c r="EP216" s="55">
        <f t="shared" si="1442"/>
        <v>50</v>
      </c>
      <c r="EQ216" s="56">
        <f t="shared" si="1443"/>
        <v>180</v>
      </c>
      <c r="ER216" s="55">
        <f t="shared" si="1444"/>
        <v>0</v>
      </c>
      <c r="ES216" s="56">
        <f t="shared" si="1445"/>
        <v>0</v>
      </c>
      <c r="ET216" s="55">
        <f t="shared" si="1446"/>
        <v>0</v>
      </c>
      <c r="EU216" s="56">
        <f t="shared" si="1447"/>
        <v>0</v>
      </c>
      <c r="EV216" s="56">
        <f t="shared" si="1448"/>
        <v>6</v>
      </c>
      <c r="EW216" s="56">
        <f t="shared" si="1449"/>
        <v>17.5</v>
      </c>
      <c r="EX216" s="55">
        <f t="shared" si="1450"/>
        <v>0</v>
      </c>
      <c r="EY216" s="56">
        <f t="shared" si="1451"/>
        <v>0</v>
      </c>
      <c r="EZ216" s="55">
        <f t="shared" si="1452"/>
        <v>0</v>
      </c>
      <c r="FA216" s="56">
        <f t="shared" si="1453"/>
        <v>0</v>
      </c>
      <c r="FB216" s="55">
        <f t="shared" si="1454"/>
        <v>0</v>
      </c>
      <c r="FC216" s="63">
        <f t="shared" si="1455"/>
        <v>0</v>
      </c>
      <c r="FD216" s="55">
        <f t="shared" si="1456"/>
        <v>0</v>
      </c>
      <c r="FE216" s="56">
        <f t="shared" si="1457"/>
        <v>0</v>
      </c>
      <c r="FF216" s="55">
        <f t="shared" si="1458"/>
        <v>0</v>
      </c>
      <c r="FG216" s="56">
        <f t="shared" si="1459"/>
        <v>0</v>
      </c>
      <c r="FH216" s="55">
        <f t="shared" si="1460"/>
        <v>0</v>
      </c>
      <c r="FI216" s="56">
        <f t="shared" si="1461"/>
        <v>0</v>
      </c>
      <c r="FJ216" s="55">
        <f t="shared" si="1462"/>
        <v>2</v>
      </c>
      <c r="FK216" s="56">
        <f t="shared" si="1463"/>
        <v>240</v>
      </c>
      <c r="FL216" s="55">
        <f t="shared" si="1464"/>
        <v>0</v>
      </c>
      <c r="FM216" s="56">
        <f t="shared" si="1465"/>
        <v>0</v>
      </c>
      <c r="FN216" s="55">
        <f t="shared" si="1466"/>
        <v>0</v>
      </c>
      <c r="FO216" s="56">
        <f t="shared" si="1467"/>
        <v>0</v>
      </c>
      <c r="FP216" s="55">
        <f t="shared" si="1468"/>
        <v>1</v>
      </c>
      <c r="FQ216" s="56">
        <f t="shared" si="1469"/>
        <v>24</v>
      </c>
      <c r="FR216" s="55"/>
      <c r="FS216" s="56">
        <f t="shared" si="1469"/>
        <v>0</v>
      </c>
      <c r="FT216" s="55">
        <f t="shared" si="1470"/>
        <v>0</v>
      </c>
      <c r="FU216" s="56">
        <f t="shared" si="1471"/>
        <v>0</v>
      </c>
      <c r="FV216" s="55">
        <f t="shared" si="1472"/>
        <v>1</v>
      </c>
      <c r="FW216" s="56">
        <f t="shared" si="1473"/>
        <v>24</v>
      </c>
      <c r="FX216" s="55">
        <f t="shared" si="1474"/>
        <v>0</v>
      </c>
      <c r="FY216" s="56">
        <f t="shared" si="1475"/>
        <v>0</v>
      </c>
      <c r="FZ216" s="55">
        <f t="shared" si="1476"/>
        <v>0</v>
      </c>
      <c r="GA216" s="56">
        <f t="shared" si="1477"/>
        <v>0</v>
      </c>
      <c r="GB216" s="55">
        <f t="shared" si="1478"/>
        <v>0</v>
      </c>
      <c r="GC216" s="56">
        <f t="shared" si="1479"/>
        <v>0</v>
      </c>
      <c r="GD216" s="56">
        <f t="shared" si="1480"/>
        <v>0</v>
      </c>
      <c r="GE216" s="84">
        <f t="shared" si="1481"/>
        <v>541.5</v>
      </c>
      <c r="GF216" s="84">
        <f t="shared" si="1482"/>
        <v>284</v>
      </c>
      <c r="GG216" s="73"/>
      <c r="GH216" s="70"/>
      <c r="GI216" s="47"/>
      <c r="GJ216" s="47"/>
      <c r="GL216" s="8"/>
      <c r="GM216" s="8"/>
      <c r="GN216" s="1"/>
      <c r="GO216" s="9"/>
      <c r="GP216" s="23"/>
      <c r="GQ216" s="4"/>
      <c r="GR216" s="34"/>
    </row>
    <row r="217" spans="1:200" ht="24.95" hidden="1" customHeight="1" x14ac:dyDescent="0.3">
      <c r="A217" s="113"/>
      <c r="B217" s="47" t="s">
        <v>90</v>
      </c>
      <c r="C217" s="57" t="s">
        <v>91</v>
      </c>
      <c r="D217" s="57" t="s">
        <v>80</v>
      </c>
      <c r="E217" s="57" t="s">
        <v>105</v>
      </c>
      <c r="F217" s="48" t="s">
        <v>160</v>
      </c>
      <c r="G217" s="48">
        <v>3</v>
      </c>
      <c r="H217" s="48">
        <v>55</v>
      </c>
      <c r="I217" s="48"/>
      <c r="J217" s="48">
        <v>2</v>
      </c>
      <c r="K217" s="57">
        <f>SUM(J217)*2</f>
        <v>4</v>
      </c>
      <c r="L217" s="48">
        <v>50</v>
      </c>
      <c r="M217" s="93">
        <f>SUM(N217+P217+R217+T217+V217)</f>
        <v>50</v>
      </c>
      <c r="N217" s="94">
        <v>30</v>
      </c>
      <c r="O217" s="58">
        <f>SUM(N217)*I217</f>
        <v>0</v>
      </c>
      <c r="P217" s="97"/>
      <c r="Q217" s="58">
        <f>SUM(P217)*J217</f>
        <v>0</v>
      </c>
      <c r="R217" s="97">
        <v>20</v>
      </c>
      <c r="S217" s="58">
        <f>SUM(R217)*J217</f>
        <v>40</v>
      </c>
      <c r="T217" s="97"/>
      <c r="U217" s="58">
        <f>SUM(T217)*K217</f>
        <v>0</v>
      </c>
      <c r="V217" s="97"/>
      <c r="W217" s="58">
        <f>SUM(V217)*J217*5</f>
        <v>0</v>
      </c>
      <c r="X217" s="58">
        <f>SUM(J217*AX217*2+K217*AZ217*2)</f>
        <v>4</v>
      </c>
      <c r="Y217" s="58">
        <f t="shared" ref="Y217" si="1639">SUM(L217*5/100*J217)</f>
        <v>5</v>
      </c>
      <c r="Z217" s="97"/>
      <c r="AA217" s="58"/>
      <c r="AB217" s="97"/>
      <c r="AC217" s="58">
        <f>SUM(AB217)*3*H217/5</f>
        <v>0</v>
      </c>
      <c r="AD217" s="97"/>
      <c r="AE217" s="99">
        <f>SUM(AD217*H217*(30+4))</f>
        <v>0</v>
      </c>
      <c r="AF217" s="97"/>
      <c r="AG217" s="58">
        <f>SUM(AF217*H217*3)</f>
        <v>0</v>
      </c>
      <c r="AH217" s="97"/>
      <c r="AI217" s="58">
        <f>SUM(AH217*H217/3)</f>
        <v>0</v>
      </c>
      <c r="AJ217" s="97"/>
      <c r="AK217" s="58">
        <f>SUM(AJ217*H217*2/3)</f>
        <v>0</v>
      </c>
      <c r="AL217" s="97">
        <v>1</v>
      </c>
      <c r="AM217" s="58"/>
      <c r="AN217" s="97"/>
      <c r="AO217" s="58">
        <f>SUM(AN217*J217*2)</f>
        <v>0</v>
      </c>
      <c r="AP217" s="97"/>
      <c r="AQ217" s="58">
        <f>SUM(AP217*H217*2)</f>
        <v>0</v>
      </c>
      <c r="AR217" s="97"/>
      <c r="AS217" s="58">
        <f>SUM(J217*AR217*6)</f>
        <v>0</v>
      </c>
      <c r="AT217" s="97"/>
      <c r="AU217" s="58">
        <f t="shared" si="1637"/>
        <v>0</v>
      </c>
      <c r="AV217" s="97"/>
      <c r="AW217" s="58">
        <f>SUM(AV217*H217/3)</f>
        <v>0</v>
      </c>
      <c r="AX217" s="97">
        <v>1</v>
      </c>
      <c r="AY217" s="58">
        <f>SUM(J217*AX217*8)</f>
        <v>16</v>
      </c>
      <c r="AZ217" s="97"/>
      <c r="BA217" s="58">
        <f>SUM(AZ217*K217*5*6)</f>
        <v>0</v>
      </c>
      <c r="BB217" s="97"/>
      <c r="BC217" s="58">
        <f>SUM(BB217*K217*4*6)</f>
        <v>0</v>
      </c>
      <c r="BD217" s="97"/>
      <c r="BE217" s="58"/>
      <c r="BF217" s="58"/>
      <c r="BG217" s="58">
        <f t="shared" si="1432"/>
        <v>65</v>
      </c>
      <c r="BH217" s="58">
        <f t="shared" si="1433"/>
        <v>60</v>
      </c>
      <c r="BI217" s="39"/>
      <c r="BJ217" s="70"/>
      <c r="BK217" s="39"/>
      <c r="BL217" s="39"/>
      <c r="BM217" s="113"/>
      <c r="BN217" s="56"/>
      <c r="BO217" s="64"/>
      <c r="BP217" s="64"/>
      <c r="BQ217" s="64"/>
      <c r="BR217" s="59"/>
      <c r="BS217" s="60"/>
      <c r="BT217" s="60"/>
      <c r="BU217" s="60"/>
      <c r="BV217" s="60"/>
      <c r="BW217" s="60"/>
      <c r="BX217" s="52"/>
      <c r="BY217" s="62">
        <f t="shared" si="1484"/>
        <v>0</v>
      </c>
      <c r="BZ217" s="51"/>
      <c r="CA217" s="56"/>
      <c r="CB217" s="55"/>
      <c r="CC217" s="56"/>
      <c r="CD217" s="55"/>
      <c r="CE217" s="56"/>
      <c r="CF217" s="55"/>
      <c r="CG217" s="56"/>
      <c r="CH217" s="55"/>
      <c r="CI217" s="56"/>
      <c r="CJ217" s="56"/>
      <c r="CK217" s="56"/>
      <c r="CL217" s="55"/>
      <c r="CM217" s="56"/>
      <c r="CN217" s="55"/>
      <c r="CO217" s="56"/>
      <c r="CP217" s="55"/>
      <c r="CQ217" s="63"/>
      <c r="CR217" s="55"/>
      <c r="CS217" s="56"/>
      <c r="CT217" s="55"/>
      <c r="CU217" s="56"/>
      <c r="CV217" s="55"/>
      <c r="CW217" s="56"/>
      <c r="CX217" s="55"/>
      <c r="CY217" s="56"/>
      <c r="CZ217" s="55"/>
      <c r="DA217" s="56"/>
      <c r="DB217" s="55"/>
      <c r="DC217" s="56"/>
      <c r="DD217" s="55"/>
      <c r="DE217" s="56"/>
      <c r="DF217" s="55"/>
      <c r="DG217" s="56"/>
      <c r="DH217" s="55"/>
      <c r="DI217" s="56"/>
      <c r="DJ217" s="55"/>
      <c r="DK217" s="56"/>
      <c r="DL217" s="55"/>
      <c r="DM217" s="56"/>
      <c r="DN217" s="55"/>
      <c r="DO217" s="56"/>
      <c r="DP217" s="55"/>
      <c r="DQ217" s="56"/>
      <c r="DR217" s="56"/>
      <c r="DS217" s="84">
        <f t="shared" si="1434"/>
        <v>0</v>
      </c>
      <c r="DT217" s="84">
        <f t="shared" si="1435"/>
        <v>0</v>
      </c>
      <c r="DU217" s="39"/>
      <c r="DV217" s="70"/>
      <c r="DW217" s="39"/>
      <c r="DX217" s="39"/>
      <c r="DY217" s="113"/>
      <c r="DZ217" s="56"/>
      <c r="EA217" s="64"/>
      <c r="EB217" s="64"/>
      <c r="EC217" s="64"/>
      <c r="ED217" s="59"/>
      <c r="EE217" s="60"/>
      <c r="EF217" s="60"/>
      <c r="EG217" s="60"/>
      <c r="EH217" s="60"/>
      <c r="EI217" s="60"/>
      <c r="EJ217" s="52">
        <f t="shared" si="1436"/>
        <v>50</v>
      </c>
      <c r="EK217" s="62">
        <f t="shared" si="1437"/>
        <v>50</v>
      </c>
      <c r="EL217" s="51">
        <f t="shared" si="1438"/>
        <v>30</v>
      </c>
      <c r="EM217" s="56">
        <f t="shared" si="1439"/>
        <v>0</v>
      </c>
      <c r="EN217" s="55">
        <f t="shared" si="1440"/>
        <v>0</v>
      </c>
      <c r="EO217" s="56">
        <f t="shared" si="1441"/>
        <v>0</v>
      </c>
      <c r="EP217" s="55">
        <f t="shared" si="1442"/>
        <v>20</v>
      </c>
      <c r="EQ217" s="56">
        <f t="shared" si="1443"/>
        <v>40</v>
      </c>
      <c r="ER217" s="55">
        <f t="shared" si="1444"/>
        <v>0</v>
      </c>
      <c r="ES217" s="56">
        <f t="shared" si="1445"/>
        <v>0</v>
      </c>
      <c r="ET217" s="55">
        <f t="shared" si="1446"/>
        <v>0</v>
      </c>
      <c r="EU217" s="56">
        <f t="shared" si="1447"/>
        <v>0</v>
      </c>
      <c r="EV217" s="56">
        <f t="shared" si="1448"/>
        <v>4</v>
      </c>
      <c r="EW217" s="56">
        <f t="shared" si="1449"/>
        <v>5</v>
      </c>
      <c r="EX217" s="55">
        <f t="shared" si="1450"/>
        <v>0</v>
      </c>
      <c r="EY217" s="56">
        <f t="shared" si="1451"/>
        <v>0</v>
      </c>
      <c r="EZ217" s="55">
        <f t="shared" si="1452"/>
        <v>0</v>
      </c>
      <c r="FA217" s="56">
        <f t="shared" si="1453"/>
        <v>0</v>
      </c>
      <c r="FB217" s="55">
        <f t="shared" si="1454"/>
        <v>0</v>
      </c>
      <c r="FC217" s="63">
        <f t="shared" si="1455"/>
        <v>0</v>
      </c>
      <c r="FD217" s="55">
        <f t="shared" si="1456"/>
        <v>0</v>
      </c>
      <c r="FE217" s="56">
        <f t="shared" si="1457"/>
        <v>0</v>
      </c>
      <c r="FF217" s="55">
        <f t="shared" si="1458"/>
        <v>0</v>
      </c>
      <c r="FG217" s="56">
        <f t="shared" si="1459"/>
        <v>0</v>
      </c>
      <c r="FH217" s="55">
        <f t="shared" si="1460"/>
        <v>0</v>
      </c>
      <c r="FI217" s="56">
        <f t="shared" si="1461"/>
        <v>0</v>
      </c>
      <c r="FJ217" s="55">
        <f t="shared" si="1462"/>
        <v>1</v>
      </c>
      <c r="FK217" s="56">
        <f t="shared" si="1463"/>
        <v>0</v>
      </c>
      <c r="FL217" s="55">
        <f t="shared" si="1464"/>
        <v>0</v>
      </c>
      <c r="FM217" s="56">
        <f t="shared" si="1465"/>
        <v>0</v>
      </c>
      <c r="FN217" s="55">
        <f t="shared" si="1466"/>
        <v>0</v>
      </c>
      <c r="FO217" s="56">
        <f t="shared" si="1467"/>
        <v>0</v>
      </c>
      <c r="FP217" s="55">
        <f t="shared" si="1468"/>
        <v>0</v>
      </c>
      <c r="FQ217" s="56">
        <f t="shared" si="1469"/>
        <v>0</v>
      </c>
      <c r="FR217" s="55"/>
      <c r="FS217" s="56">
        <f t="shared" si="1469"/>
        <v>0</v>
      </c>
      <c r="FT217" s="55">
        <f t="shared" si="1470"/>
        <v>0</v>
      </c>
      <c r="FU217" s="56">
        <f t="shared" si="1471"/>
        <v>0</v>
      </c>
      <c r="FV217" s="55">
        <f t="shared" si="1472"/>
        <v>1</v>
      </c>
      <c r="FW217" s="56">
        <f t="shared" si="1473"/>
        <v>16</v>
      </c>
      <c r="FX217" s="55">
        <f t="shared" si="1474"/>
        <v>0</v>
      </c>
      <c r="FY217" s="56">
        <f t="shared" si="1475"/>
        <v>0</v>
      </c>
      <c r="FZ217" s="55">
        <f t="shared" si="1476"/>
        <v>0</v>
      </c>
      <c r="GA217" s="56">
        <f t="shared" si="1477"/>
        <v>0</v>
      </c>
      <c r="GB217" s="55">
        <f t="shared" si="1478"/>
        <v>0</v>
      </c>
      <c r="GC217" s="56">
        <f t="shared" si="1479"/>
        <v>0</v>
      </c>
      <c r="GD217" s="56">
        <f t="shared" si="1480"/>
        <v>0</v>
      </c>
      <c r="GE217" s="84">
        <f t="shared" si="1481"/>
        <v>65</v>
      </c>
      <c r="GF217" s="84">
        <f t="shared" si="1482"/>
        <v>60</v>
      </c>
      <c r="GG217" s="39"/>
      <c r="GH217" s="70"/>
      <c r="GI217" s="39"/>
      <c r="GJ217" s="39"/>
      <c r="GL217" s="8"/>
      <c r="GM217" s="8"/>
      <c r="GN217" s="1"/>
      <c r="GO217" s="9"/>
      <c r="GP217" s="23"/>
      <c r="GQ217" s="4"/>
      <c r="GR217" s="34"/>
    </row>
    <row r="218" spans="1:200" ht="24.95" hidden="1" customHeight="1" x14ac:dyDescent="0.3">
      <c r="A218" s="113"/>
      <c r="B218" s="47" t="s">
        <v>90</v>
      </c>
      <c r="C218" s="48" t="s">
        <v>95</v>
      </c>
      <c r="D218" s="57" t="s">
        <v>80</v>
      </c>
      <c r="E218" s="57" t="s">
        <v>119</v>
      </c>
      <c r="F218" s="48" t="s">
        <v>161</v>
      </c>
      <c r="G218" s="57">
        <v>3</v>
      </c>
      <c r="H218" s="48">
        <v>12</v>
      </c>
      <c r="I218" s="48">
        <v>1</v>
      </c>
      <c r="J218" s="48">
        <v>1</v>
      </c>
      <c r="K218" s="48">
        <v>1</v>
      </c>
      <c r="L218" s="48">
        <v>50</v>
      </c>
      <c r="M218" s="93">
        <f>SUM(N218+P218+R218+T218+V218)</f>
        <v>50</v>
      </c>
      <c r="N218" s="94">
        <v>30</v>
      </c>
      <c r="O218" s="58">
        <f>SUM(N218)*I218</f>
        <v>30</v>
      </c>
      <c r="P218" s="97"/>
      <c r="Q218" s="58">
        <f>SUM(P218)*J218</f>
        <v>0</v>
      </c>
      <c r="R218" s="97">
        <v>20</v>
      </c>
      <c r="S218" s="58">
        <f>SUM(R218)*J218</f>
        <v>20</v>
      </c>
      <c r="T218" s="97"/>
      <c r="U218" s="58">
        <f>SUM(T218)*K218</f>
        <v>0</v>
      </c>
      <c r="V218" s="97"/>
      <c r="W218" s="58">
        <f>SUM(V218)*J218*5</f>
        <v>0</v>
      </c>
      <c r="X218" s="58">
        <f>SUM(J218*AX218*2+K218*AZ218*2)</f>
        <v>2</v>
      </c>
      <c r="Y218" s="58">
        <f t="shared" ref="Y218" si="1640">SUM(L218*5/100*J218)</f>
        <v>2.5</v>
      </c>
      <c r="Z218" s="97"/>
      <c r="AA218" s="58"/>
      <c r="AB218" s="97"/>
      <c r="AC218" s="58">
        <f>SUM(AB218)*3*H218/5</f>
        <v>0</v>
      </c>
      <c r="AD218" s="97"/>
      <c r="AE218" s="99">
        <f>SUM(AD218*H218*(30+4))</f>
        <v>0</v>
      </c>
      <c r="AF218" s="97"/>
      <c r="AG218" s="58">
        <f>SUM(AF218*H218*3)</f>
        <v>0</v>
      </c>
      <c r="AH218" s="97"/>
      <c r="AI218" s="58">
        <f>SUM(AH218*H218/3)</f>
        <v>0</v>
      </c>
      <c r="AJ218" s="97"/>
      <c r="AK218" s="58">
        <f>SUM(AJ218*H218*2/3)</f>
        <v>0</v>
      </c>
      <c r="AL218" s="97">
        <v>1</v>
      </c>
      <c r="AM218" s="58"/>
      <c r="AN218" s="97"/>
      <c r="AO218" s="58">
        <f>SUM(AN218*J218*2)</f>
        <v>0</v>
      </c>
      <c r="AP218" s="97"/>
      <c r="AQ218" s="58">
        <f>SUM(AP218*H218*2)</f>
        <v>0</v>
      </c>
      <c r="AR218" s="97"/>
      <c r="AS218" s="58">
        <f>SUM(J218*AR218*6)</f>
        <v>0</v>
      </c>
      <c r="AT218" s="97"/>
      <c r="AU218" s="58">
        <f>AT218*H218/3</f>
        <v>0</v>
      </c>
      <c r="AV218" s="97"/>
      <c r="AW218" s="58">
        <f>SUM(AV218*H218/3)</f>
        <v>0</v>
      </c>
      <c r="AX218" s="97">
        <v>1</v>
      </c>
      <c r="AY218" s="58">
        <f>AX218*H218/3</f>
        <v>4</v>
      </c>
      <c r="AZ218" s="97"/>
      <c r="BA218" s="58">
        <f>SUM(AZ218*K218*5*6)</f>
        <v>0</v>
      </c>
      <c r="BB218" s="97"/>
      <c r="BC218" s="58">
        <f>SUM(BB218*K218*4*6)</f>
        <v>0</v>
      </c>
      <c r="BD218" s="97"/>
      <c r="BE218" s="58"/>
      <c r="BF218" s="58"/>
      <c r="BG218" s="58">
        <f t="shared" si="1432"/>
        <v>58.5</v>
      </c>
      <c r="BH218" s="58">
        <f t="shared" si="1433"/>
        <v>56</v>
      </c>
      <c r="BI218" s="39"/>
      <c r="BJ218" s="39"/>
      <c r="BK218" s="39"/>
      <c r="BL218" s="39"/>
      <c r="BM218" s="113"/>
      <c r="BN218" s="56"/>
      <c r="BO218" s="58"/>
      <c r="BP218" s="58"/>
      <c r="BQ218" s="58"/>
      <c r="BR218" s="59"/>
      <c r="BS218" s="59"/>
      <c r="BT218" s="59"/>
      <c r="BU218" s="59"/>
      <c r="BV218" s="59"/>
      <c r="BW218" s="59"/>
      <c r="BX218" s="52"/>
      <c r="BY218" s="62">
        <f t="shared" si="1484"/>
        <v>0</v>
      </c>
      <c r="BZ218" s="51"/>
      <c r="CA218" s="56"/>
      <c r="CB218" s="55"/>
      <c r="CC218" s="56"/>
      <c r="CD218" s="55"/>
      <c r="CE218" s="56"/>
      <c r="CF218" s="55"/>
      <c r="CG218" s="56"/>
      <c r="CH218" s="55"/>
      <c r="CI218" s="56"/>
      <c r="CJ218" s="56"/>
      <c r="CK218" s="56"/>
      <c r="CL218" s="55"/>
      <c r="CM218" s="56"/>
      <c r="CN218" s="55"/>
      <c r="CO218" s="56"/>
      <c r="CP218" s="55"/>
      <c r="CQ218" s="63"/>
      <c r="CR218" s="55"/>
      <c r="CS218" s="56"/>
      <c r="CT218" s="55"/>
      <c r="CU218" s="56"/>
      <c r="CV218" s="55"/>
      <c r="CW218" s="56"/>
      <c r="CX218" s="55"/>
      <c r="CY218" s="56"/>
      <c r="CZ218" s="55"/>
      <c r="DA218" s="56"/>
      <c r="DB218" s="55"/>
      <c r="DC218" s="56"/>
      <c r="DD218" s="55"/>
      <c r="DE218" s="56"/>
      <c r="DF218" s="55"/>
      <c r="DG218" s="56"/>
      <c r="DH218" s="55"/>
      <c r="DI218" s="56"/>
      <c r="DJ218" s="55"/>
      <c r="DK218" s="56"/>
      <c r="DL218" s="55"/>
      <c r="DM218" s="56"/>
      <c r="DN218" s="55"/>
      <c r="DO218" s="56"/>
      <c r="DP218" s="55"/>
      <c r="DQ218" s="56"/>
      <c r="DR218" s="56"/>
      <c r="DS218" s="84">
        <f t="shared" si="1434"/>
        <v>0</v>
      </c>
      <c r="DT218" s="84">
        <f t="shared" si="1435"/>
        <v>0</v>
      </c>
      <c r="DU218" s="39"/>
      <c r="DV218" s="39"/>
      <c r="DW218" s="39"/>
      <c r="DX218" s="39"/>
      <c r="DY218" s="113"/>
      <c r="DZ218" s="56"/>
      <c r="EA218" s="58"/>
      <c r="EB218" s="58"/>
      <c r="EC218" s="58"/>
      <c r="ED218" s="59"/>
      <c r="EE218" s="59"/>
      <c r="EF218" s="59"/>
      <c r="EG218" s="59"/>
      <c r="EH218" s="59"/>
      <c r="EI218" s="59"/>
      <c r="EJ218" s="52">
        <f t="shared" si="1436"/>
        <v>50</v>
      </c>
      <c r="EK218" s="62">
        <f t="shared" si="1437"/>
        <v>50</v>
      </c>
      <c r="EL218" s="51">
        <f t="shared" si="1438"/>
        <v>30</v>
      </c>
      <c r="EM218" s="56">
        <f t="shared" si="1439"/>
        <v>30</v>
      </c>
      <c r="EN218" s="55">
        <f t="shared" si="1440"/>
        <v>0</v>
      </c>
      <c r="EO218" s="56">
        <f t="shared" si="1441"/>
        <v>0</v>
      </c>
      <c r="EP218" s="55">
        <f t="shared" si="1442"/>
        <v>20</v>
      </c>
      <c r="EQ218" s="56">
        <f t="shared" si="1443"/>
        <v>20</v>
      </c>
      <c r="ER218" s="55">
        <f t="shared" si="1444"/>
        <v>0</v>
      </c>
      <c r="ES218" s="56">
        <f t="shared" si="1445"/>
        <v>0</v>
      </c>
      <c r="ET218" s="55">
        <f t="shared" si="1446"/>
        <v>0</v>
      </c>
      <c r="EU218" s="56">
        <f t="shared" si="1447"/>
        <v>0</v>
      </c>
      <c r="EV218" s="56">
        <f t="shared" si="1448"/>
        <v>2</v>
      </c>
      <c r="EW218" s="56">
        <f t="shared" si="1449"/>
        <v>2.5</v>
      </c>
      <c r="EX218" s="55">
        <f t="shared" si="1450"/>
        <v>0</v>
      </c>
      <c r="EY218" s="56">
        <f t="shared" si="1451"/>
        <v>0</v>
      </c>
      <c r="EZ218" s="55">
        <f t="shared" si="1452"/>
        <v>0</v>
      </c>
      <c r="FA218" s="56">
        <f t="shared" si="1453"/>
        <v>0</v>
      </c>
      <c r="FB218" s="55">
        <f t="shared" si="1454"/>
        <v>0</v>
      </c>
      <c r="FC218" s="63">
        <f t="shared" si="1455"/>
        <v>0</v>
      </c>
      <c r="FD218" s="55">
        <f t="shared" si="1456"/>
        <v>0</v>
      </c>
      <c r="FE218" s="56">
        <f t="shared" si="1457"/>
        <v>0</v>
      </c>
      <c r="FF218" s="55">
        <f t="shared" si="1458"/>
        <v>0</v>
      </c>
      <c r="FG218" s="56">
        <f t="shared" si="1459"/>
        <v>0</v>
      </c>
      <c r="FH218" s="55">
        <f t="shared" si="1460"/>
        <v>0</v>
      </c>
      <c r="FI218" s="56">
        <f t="shared" si="1461"/>
        <v>0</v>
      </c>
      <c r="FJ218" s="55">
        <f t="shared" si="1462"/>
        <v>1</v>
      </c>
      <c r="FK218" s="56">
        <f t="shared" si="1463"/>
        <v>0</v>
      </c>
      <c r="FL218" s="55">
        <f t="shared" si="1464"/>
        <v>0</v>
      </c>
      <c r="FM218" s="56">
        <f t="shared" si="1465"/>
        <v>0</v>
      </c>
      <c r="FN218" s="55">
        <f t="shared" si="1466"/>
        <v>0</v>
      </c>
      <c r="FO218" s="56">
        <f t="shared" si="1467"/>
        <v>0</v>
      </c>
      <c r="FP218" s="55">
        <f t="shared" si="1468"/>
        <v>0</v>
      </c>
      <c r="FQ218" s="56">
        <f t="shared" si="1469"/>
        <v>0</v>
      </c>
      <c r="FR218" s="55"/>
      <c r="FS218" s="56">
        <f t="shared" si="1469"/>
        <v>0</v>
      </c>
      <c r="FT218" s="55">
        <f t="shared" si="1470"/>
        <v>0</v>
      </c>
      <c r="FU218" s="56">
        <f t="shared" si="1471"/>
        <v>0</v>
      </c>
      <c r="FV218" s="55">
        <f t="shared" si="1472"/>
        <v>1</v>
      </c>
      <c r="FW218" s="56">
        <f t="shared" si="1473"/>
        <v>4</v>
      </c>
      <c r="FX218" s="55">
        <f t="shared" si="1474"/>
        <v>0</v>
      </c>
      <c r="FY218" s="56">
        <f t="shared" si="1475"/>
        <v>0</v>
      </c>
      <c r="FZ218" s="55">
        <f t="shared" si="1476"/>
        <v>0</v>
      </c>
      <c r="GA218" s="56">
        <f t="shared" si="1477"/>
        <v>0</v>
      </c>
      <c r="GB218" s="55">
        <f t="shared" si="1478"/>
        <v>0</v>
      </c>
      <c r="GC218" s="56">
        <f t="shared" si="1479"/>
        <v>0</v>
      </c>
      <c r="GD218" s="56">
        <f t="shared" si="1480"/>
        <v>0</v>
      </c>
      <c r="GE218" s="84">
        <f t="shared" si="1481"/>
        <v>58.5</v>
      </c>
      <c r="GF218" s="84">
        <f t="shared" si="1482"/>
        <v>56</v>
      </c>
      <c r="GG218" s="39"/>
      <c r="GH218" s="39"/>
      <c r="GI218" s="39"/>
      <c r="GJ218" s="39"/>
      <c r="GL218" s="8"/>
      <c r="GM218" s="8"/>
      <c r="GN218" s="19"/>
      <c r="GO218" s="9"/>
      <c r="GP218" s="23"/>
      <c r="GQ218" s="4"/>
      <c r="GR218" s="34"/>
    </row>
    <row r="219" spans="1:200" ht="24.95" hidden="1" customHeight="1" x14ac:dyDescent="0.3">
      <c r="A219" s="113"/>
      <c r="B219" s="47" t="s">
        <v>175</v>
      </c>
      <c r="C219" s="57" t="s">
        <v>91</v>
      </c>
      <c r="D219" s="57" t="s">
        <v>80</v>
      </c>
      <c r="E219" s="57" t="s">
        <v>105</v>
      </c>
      <c r="F219" s="48" t="s">
        <v>209</v>
      </c>
      <c r="G219" s="48">
        <v>3</v>
      </c>
      <c r="H219" s="48">
        <v>27</v>
      </c>
      <c r="I219" s="48"/>
      <c r="J219" s="48">
        <v>1</v>
      </c>
      <c r="K219" s="48">
        <f>SUM(J219)*2</f>
        <v>2</v>
      </c>
      <c r="L219" s="48">
        <v>40</v>
      </c>
      <c r="M219" s="93">
        <f t="shared" ref="M219" si="1641">SUM(N219+P219+R219+T219+V219)</f>
        <v>40</v>
      </c>
      <c r="N219" s="94">
        <v>20</v>
      </c>
      <c r="O219" s="58">
        <f t="shared" ref="O219" si="1642">SUM(N219)*I219</f>
        <v>0</v>
      </c>
      <c r="P219" s="97">
        <v>20</v>
      </c>
      <c r="Q219" s="58">
        <f t="shared" ref="Q219" si="1643">J219*P219</f>
        <v>20</v>
      </c>
      <c r="R219" s="97"/>
      <c r="S219" s="58">
        <f t="shared" ref="S219" si="1644">SUM(R219)*J219</f>
        <v>0</v>
      </c>
      <c r="T219" s="97"/>
      <c r="U219" s="58">
        <f t="shared" ref="U219" si="1645">SUM(T219)*K219</f>
        <v>0</v>
      </c>
      <c r="V219" s="97"/>
      <c r="W219" s="58">
        <f t="shared" ref="W219" si="1646">SUM(V219)*J219*5</f>
        <v>0</v>
      </c>
      <c r="X219" s="58">
        <f t="shared" ref="X219" si="1647">SUM(J219*AX219*2+K219*AZ219*2)</f>
        <v>0</v>
      </c>
      <c r="Y219" s="58">
        <f t="shared" ref="Y219" si="1648">SUM(L219*5/100*J219)</f>
        <v>2</v>
      </c>
      <c r="Z219" s="97"/>
      <c r="AA219" s="58"/>
      <c r="AB219" s="97"/>
      <c r="AC219" s="58">
        <f t="shared" ref="AC219" si="1649">SUM(AB219)*3*H219/5</f>
        <v>0</v>
      </c>
      <c r="AD219" s="97"/>
      <c r="AE219" s="99">
        <f t="shared" ref="AE219" si="1650">SUM(AD219*H219*(30+4))</f>
        <v>0</v>
      </c>
      <c r="AF219" s="97"/>
      <c r="AG219" s="58">
        <f t="shared" ref="AG219" si="1651">SUM(AF219*H219*3)</f>
        <v>0</v>
      </c>
      <c r="AH219" s="97"/>
      <c r="AI219" s="58">
        <f t="shared" ref="AI219" si="1652">SUM(AH219*H219/3)</f>
        <v>0</v>
      </c>
      <c r="AJ219" s="97"/>
      <c r="AK219" s="58">
        <f t="shared" ref="AK219" si="1653">SUM(AJ219*H219*2/3)</f>
        <v>0</v>
      </c>
      <c r="AL219" s="97"/>
      <c r="AM219" s="58">
        <f t="shared" ref="AM219" si="1654">SUM(AL219*H219)*2</f>
        <v>0</v>
      </c>
      <c r="AN219" s="97"/>
      <c r="AO219" s="58">
        <f t="shared" ref="AO219" si="1655">SUM(AN219*J219)</f>
        <v>0</v>
      </c>
      <c r="AP219" s="97"/>
      <c r="AQ219" s="58">
        <f t="shared" ref="AQ219" si="1656">SUM(AP219*H219*2)</f>
        <v>0</v>
      </c>
      <c r="AR219" s="97">
        <v>1</v>
      </c>
      <c r="AS219" s="58">
        <f>AR219*J219*6</f>
        <v>6</v>
      </c>
      <c r="AT219" s="97"/>
      <c r="AU219" s="58">
        <f t="shared" ref="AU219" si="1657">AT219*H219/3</f>
        <v>0</v>
      </c>
      <c r="AV219" s="97"/>
      <c r="AW219" s="58">
        <f t="shared" ref="AW219" si="1658">SUM(J219*AV219*6)</f>
        <v>0</v>
      </c>
      <c r="AX219" s="97"/>
      <c r="AY219" s="58">
        <f t="shared" ref="AY219" si="1659">SUM(J219*AX219*8)</f>
        <v>0</v>
      </c>
      <c r="AZ219" s="97"/>
      <c r="BA219" s="58">
        <f t="shared" ref="BA219" si="1660">SUM(AZ219*K219*5*6)</f>
        <v>0</v>
      </c>
      <c r="BB219" s="97"/>
      <c r="BC219" s="58">
        <f t="shared" ref="BC219" si="1661">SUM(BB219*K219*4*6)</f>
        <v>0</v>
      </c>
      <c r="BD219" s="97"/>
      <c r="BE219" s="58"/>
      <c r="BF219" s="58"/>
      <c r="BG219" s="58">
        <f t="shared" si="1432"/>
        <v>28</v>
      </c>
      <c r="BH219" s="58">
        <f t="shared" si="1433"/>
        <v>26</v>
      </c>
      <c r="BI219" s="39"/>
      <c r="BJ219" s="39"/>
      <c r="BK219" s="39"/>
      <c r="BL219" s="39"/>
      <c r="BM219" s="113"/>
      <c r="BN219" s="56"/>
      <c r="BO219" s="58"/>
      <c r="BP219" s="58"/>
      <c r="BQ219" s="58"/>
      <c r="BR219" s="58"/>
      <c r="BS219" s="59"/>
      <c r="BT219" s="59"/>
      <c r="BU219" s="59"/>
      <c r="BV219" s="59"/>
      <c r="BW219" s="59"/>
      <c r="BX219" s="52"/>
      <c r="BY219" s="62">
        <f t="shared" si="1484"/>
        <v>0</v>
      </c>
      <c r="BZ219" s="51"/>
      <c r="CA219" s="56"/>
      <c r="CB219" s="55"/>
      <c r="CC219" s="56"/>
      <c r="CD219" s="55"/>
      <c r="CE219" s="56"/>
      <c r="CF219" s="55"/>
      <c r="CG219" s="56"/>
      <c r="CH219" s="55"/>
      <c r="CI219" s="56"/>
      <c r="CJ219" s="56"/>
      <c r="CK219" s="56"/>
      <c r="CL219" s="55"/>
      <c r="CM219" s="56"/>
      <c r="CN219" s="55"/>
      <c r="CO219" s="56"/>
      <c r="CP219" s="55"/>
      <c r="CQ219" s="63"/>
      <c r="CR219" s="55"/>
      <c r="CS219" s="56"/>
      <c r="CT219" s="55"/>
      <c r="CU219" s="56"/>
      <c r="CV219" s="55"/>
      <c r="CW219" s="56"/>
      <c r="CX219" s="55"/>
      <c r="CY219" s="56"/>
      <c r="CZ219" s="55"/>
      <c r="DA219" s="56"/>
      <c r="DB219" s="55"/>
      <c r="DC219" s="56"/>
      <c r="DD219" s="55"/>
      <c r="DE219" s="56"/>
      <c r="DF219" s="55"/>
      <c r="DG219" s="56"/>
      <c r="DH219" s="55"/>
      <c r="DI219" s="56"/>
      <c r="DJ219" s="55"/>
      <c r="DK219" s="56"/>
      <c r="DL219" s="55"/>
      <c r="DM219" s="56"/>
      <c r="DN219" s="55"/>
      <c r="DO219" s="56"/>
      <c r="DP219" s="55"/>
      <c r="DQ219" s="56"/>
      <c r="DR219" s="56"/>
      <c r="DS219" s="84">
        <f t="shared" si="1434"/>
        <v>0</v>
      </c>
      <c r="DT219" s="84">
        <f t="shared" si="1435"/>
        <v>0</v>
      </c>
      <c r="DU219" s="39"/>
      <c r="DV219" s="39"/>
      <c r="DW219" s="39"/>
      <c r="DX219" s="39"/>
      <c r="DY219" s="113"/>
      <c r="DZ219" s="56"/>
      <c r="EA219" s="58"/>
      <c r="EB219" s="58"/>
      <c r="EC219" s="58"/>
      <c r="ED219" s="58"/>
      <c r="EE219" s="59"/>
      <c r="EF219" s="59"/>
      <c r="EG219" s="59"/>
      <c r="EH219" s="59"/>
      <c r="EI219" s="59"/>
      <c r="EJ219" s="52">
        <f t="shared" si="1436"/>
        <v>40</v>
      </c>
      <c r="EK219" s="62">
        <f t="shared" si="1437"/>
        <v>40</v>
      </c>
      <c r="EL219" s="51">
        <f t="shared" si="1438"/>
        <v>20</v>
      </c>
      <c r="EM219" s="56">
        <f t="shared" si="1439"/>
        <v>0</v>
      </c>
      <c r="EN219" s="55">
        <f t="shared" si="1440"/>
        <v>20</v>
      </c>
      <c r="EO219" s="56">
        <f t="shared" si="1441"/>
        <v>20</v>
      </c>
      <c r="EP219" s="55">
        <f t="shared" si="1442"/>
        <v>0</v>
      </c>
      <c r="EQ219" s="56">
        <f t="shared" si="1443"/>
        <v>0</v>
      </c>
      <c r="ER219" s="55">
        <f t="shared" si="1444"/>
        <v>0</v>
      </c>
      <c r="ES219" s="56">
        <f t="shared" si="1445"/>
        <v>0</v>
      </c>
      <c r="ET219" s="55">
        <f t="shared" si="1446"/>
        <v>0</v>
      </c>
      <c r="EU219" s="56">
        <f t="shared" si="1447"/>
        <v>0</v>
      </c>
      <c r="EV219" s="56">
        <f t="shared" si="1448"/>
        <v>0</v>
      </c>
      <c r="EW219" s="56">
        <f t="shared" si="1449"/>
        <v>2</v>
      </c>
      <c r="EX219" s="55">
        <f t="shared" si="1450"/>
        <v>0</v>
      </c>
      <c r="EY219" s="56">
        <f t="shared" si="1451"/>
        <v>0</v>
      </c>
      <c r="EZ219" s="55">
        <f t="shared" si="1452"/>
        <v>0</v>
      </c>
      <c r="FA219" s="56">
        <f t="shared" si="1453"/>
        <v>0</v>
      </c>
      <c r="FB219" s="55">
        <f t="shared" si="1454"/>
        <v>0</v>
      </c>
      <c r="FC219" s="63">
        <f t="shared" si="1455"/>
        <v>0</v>
      </c>
      <c r="FD219" s="55">
        <f t="shared" si="1456"/>
        <v>0</v>
      </c>
      <c r="FE219" s="56">
        <f t="shared" si="1457"/>
        <v>0</v>
      </c>
      <c r="FF219" s="55">
        <f t="shared" si="1458"/>
        <v>0</v>
      </c>
      <c r="FG219" s="56">
        <f t="shared" si="1459"/>
        <v>0</v>
      </c>
      <c r="FH219" s="55">
        <f t="shared" si="1460"/>
        <v>0</v>
      </c>
      <c r="FI219" s="56">
        <f t="shared" si="1461"/>
        <v>0</v>
      </c>
      <c r="FJ219" s="55">
        <f t="shared" si="1462"/>
        <v>0</v>
      </c>
      <c r="FK219" s="56">
        <f t="shared" si="1463"/>
        <v>0</v>
      </c>
      <c r="FL219" s="55">
        <f t="shared" si="1464"/>
        <v>0</v>
      </c>
      <c r="FM219" s="56">
        <f t="shared" si="1465"/>
        <v>0</v>
      </c>
      <c r="FN219" s="55">
        <f t="shared" si="1466"/>
        <v>0</v>
      </c>
      <c r="FO219" s="56">
        <f t="shared" si="1467"/>
        <v>0</v>
      </c>
      <c r="FP219" s="55">
        <f t="shared" si="1468"/>
        <v>1</v>
      </c>
      <c r="FQ219" s="56">
        <f t="shared" si="1469"/>
        <v>6</v>
      </c>
      <c r="FR219" s="55"/>
      <c r="FS219" s="56">
        <f t="shared" si="1469"/>
        <v>0</v>
      </c>
      <c r="FT219" s="55">
        <f t="shared" si="1470"/>
        <v>0</v>
      </c>
      <c r="FU219" s="56">
        <f t="shared" si="1471"/>
        <v>0</v>
      </c>
      <c r="FV219" s="55">
        <f t="shared" si="1472"/>
        <v>0</v>
      </c>
      <c r="FW219" s="56">
        <f t="shared" si="1473"/>
        <v>0</v>
      </c>
      <c r="FX219" s="55">
        <f t="shared" si="1474"/>
        <v>0</v>
      </c>
      <c r="FY219" s="56">
        <f t="shared" si="1475"/>
        <v>0</v>
      </c>
      <c r="FZ219" s="55">
        <f t="shared" si="1476"/>
        <v>0</v>
      </c>
      <c r="GA219" s="56">
        <f t="shared" si="1477"/>
        <v>0</v>
      </c>
      <c r="GB219" s="55">
        <f t="shared" si="1478"/>
        <v>0</v>
      </c>
      <c r="GC219" s="56">
        <f t="shared" si="1479"/>
        <v>0</v>
      </c>
      <c r="GD219" s="56">
        <f t="shared" si="1480"/>
        <v>0</v>
      </c>
      <c r="GE219" s="84">
        <f t="shared" si="1481"/>
        <v>28</v>
      </c>
      <c r="GF219" s="84">
        <f t="shared" si="1482"/>
        <v>26</v>
      </c>
      <c r="GG219" s="39"/>
      <c r="GH219" s="39"/>
      <c r="GI219" s="39"/>
      <c r="GJ219" s="39"/>
      <c r="GL219" s="8"/>
      <c r="GM219" s="8"/>
      <c r="GN219" s="1"/>
      <c r="GO219" s="9"/>
      <c r="GP219" s="23"/>
      <c r="GQ219" s="4"/>
      <c r="GR219" s="34"/>
    </row>
    <row r="220" spans="1:200" ht="24.95" hidden="1" customHeight="1" x14ac:dyDescent="0.3">
      <c r="A220" s="113"/>
      <c r="B220" s="47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98">
        <f t="shared" si="1425"/>
        <v>0</v>
      </c>
      <c r="N220" s="94"/>
      <c r="O220" s="58"/>
      <c r="P220" s="97"/>
      <c r="Q220" s="58"/>
      <c r="R220" s="97"/>
      <c r="S220" s="58"/>
      <c r="T220" s="97"/>
      <c r="U220" s="58"/>
      <c r="V220" s="97"/>
      <c r="W220" s="58"/>
      <c r="X220" s="58"/>
      <c r="Y220" s="58"/>
      <c r="Z220" s="97"/>
      <c r="AA220" s="58"/>
      <c r="AB220" s="97"/>
      <c r="AC220" s="58"/>
      <c r="AD220" s="97"/>
      <c r="AE220" s="99"/>
      <c r="AF220" s="97"/>
      <c r="AG220" s="58"/>
      <c r="AH220" s="97"/>
      <c r="AI220" s="58"/>
      <c r="AJ220" s="97"/>
      <c r="AK220" s="58"/>
      <c r="AL220" s="97"/>
      <c r="AM220" s="58"/>
      <c r="AN220" s="97"/>
      <c r="AO220" s="58"/>
      <c r="AP220" s="97"/>
      <c r="AQ220" s="58"/>
      <c r="AR220" s="97"/>
      <c r="AS220" s="58"/>
      <c r="AT220" s="97"/>
      <c r="AU220" s="58"/>
      <c r="AV220" s="97"/>
      <c r="AW220" s="58"/>
      <c r="AX220" s="97"/>
      <c r="AY220" s="58"/>
      <c r="AZ220" s="97"/>
      <c r="BA220" s="58"/>
      <c r="BB220" s="97"/>
      <c r="BC220" s="58"/>
      <c r="BD220" s="97"/>
      <c r="BE220" s="58"/>
      <c r="BF220" s="58"/>
      <c r="BG220" s="58">
        <f t="shared" si="1432"/>
        <v>0</v>
      </c>
      <c r="BH220" s="58">
        <f t="shared" si="1433"/>
        <v>0</v>
      </c>
      <c r="BI220" s="39"/>
      <c r="BJ220" s="39"/>
      <c r="BK220" s="39"/>
      <c r="BL220" s="39"/>
      <c r="BM220" s="113"/>
      <c r="BN220" s="47"/>
      <c r="BO220" s="48"/>
      <c r="BP220" s="48"/>
      <c r="BQ220" s="48"/>
      <c r="BR220" s="48"/>
      <c r="BS220" s="48"/>
      <c r="BT220" s="48"/>
      <c r="BU220" s="48"/>
      <c r="BV220" s="48"/>
      <c r="BW220" s="48"/>
      <c r="BX220" s="47"/>
      <c r="BY220" s="62">
        <f t="shared" si="1484"/>
        <v>0</v>
      </c>
      <c r="BZ220" s="51"/>
      <c r="CA220" s="56"/>
      <c r="CB220" s="55"/>
      <c r="CC220" s="56"/>
      <c r="CD220" s="55"/>
      <c r="CE220" s="56"/>
      <c r="CF220" s="55"/>
      <c r="CG220" s="56"/>
      <c r="CH220" s="55"/>
      <c r="CI220" s="56"/>
      <c r="CJ220" s="56"/>
      <c r="CK220" s="56"/>
      <c r="CL220" s="55"/>
      <c r="CM220" s="56"/>
      <c r="CN220" s="55"/>
      <c r="CO220" s="56"/>
      <c r="CP220" s="55"/>
      <c r="CQ220" s="63"/>
      <c r="CR220" s="55"/>
      <c r="CS220" s="56"/>
      <c r="CT220" s="55"/>
      <c r="CU220" s="56"/>
      <c r="CV220" s="55"/>
      <c r="CW220" s="56"/>
      <c r="CX220" s="55"/>
      <c r="CY220" s="56"/>
      <c r="CZ220" s="55"/>
      <c r="DA220" s="56"/>
      <c r="DB220" s="55"/>
      <c r="DC220" s="56"/>
      <c r="DD220" s="55"/>
      <c r="DE220" s="56"/>
      <c r="DF220" s="55"/>
      <c r="DG220" s="56"/>
      <c r="DH220" s="55"/>
      <c r="DI220" s="56"/>
      <c r="DJ220" s="55"/>
      <c r="DK220" s="56"/>
      <c r="DL220" s="55"/>
      <c r="DM220" s="56"/>
      <c r="DN220" s="55"/>
      <c r="DO220" s="56"/>
      <c r="DP220" s="55"/>
      <c r="DQ220" s="56"/>
      <c r="DR220" s="56"/>
      <c r="DS220" s="84">
        <f t="shared" si="1434"/>
        <v>0</v>
      </c>
      <c r="DT220" s="84">
        <f t="shared" si="1435"/>
        <v>0</v>
      </c>
      <c r="DU220" s="39"/>
      <c r="DV220" s="39"/>
      <c r="DW220" s="39"/>
      <c r="DX220" s="39"/>
      <c r="DY220" s="113"/>
      <c r="DZ220" s="47"/>
      <c r="EA220" s="48"/>
      <c r="EB220" s="48"/>
      <c r="EC220" s="48"/>
      <c r="ED220" s="48"/>
      <c r="EE220" s="48"/>
      <c r="EF220" s="48"/>
      <c r="EG220" s="48"/>
      <c r="EH220" s="48"/>
      <c r="EI220" s="48"/>
      <c r="EJ220" s="47">
        <f t="shared" si="1436"/>
        <v>0</v>
      </c>
      <c r="EK220" s="62">
        <f t="shared" si="1437"/>
        <v>0</v>
      </c>
      <c r="EL220" s="51">
        <f t="shared" si="1438"/>
        <v>0</v>
      </c>
      <c r="EM220" s="56">
        <f t="shared" si="1439"/>
        <v>0</v>
      </c>
      <c r="EN220" s="55">
        <f t="shared" si="1440"/>
        <v>0</v>
      </c>
      <c r="EO220" s="56">
        <f t="shared" si="1441"/>
        <v>0</v>
      </c>
      <c r="EP220" s="55">
        <f t="shared" si="1442"/>
        <v>0</v>
      </c>
      <c r="EQ220" s="56">
        <f t="shared" si="1443"/>
        <v>0</v>
      </c>
      <c r="ER220" s="55">
        <f t="shared" si="1444"/>
        <v>0</v>
      </c>
      <c r="ES220" s="56">
        <f t="shared" si="1445"/>
        <v>0</v>
      </c>
      <c r="ET220" s="55">
        <f t="shared" si="1446"/>
        <v>0</v>
      </c>
      <c r="EU220" s="56">
        <f t="shared" si="1447"/>
        <v>0</v>
      </c>
      <c r="EV220" s="56">
        <f t="shared" si="1448"/>
        <v>0</v>
      </c>
      <c r="EW220" s="56">
        <f t="shared" si="1449"/>
        <v>0</v>
      </c>
      <c r="EX220" s="55">
        <f t="shared" si="1450"/>
        <v>0</v>
      </c>
      <c r="EY220" s="56">
        <f t="shared" si="1451"/>
        <v>0</v>
      </c>
      <c r="EZ220" s="55">
        <f t="shared" si="1452"/>
        <v>0</v>
      </c>
      <c r="FA220" s="56">
        <f t="shared" si="1453"/>
        <v>0</v>
      </c>
      <c r="FB220" s="55">
        <f t="shared" si="1454"/>
        <v>0</v>
      </c>
      <c r="FC220" s="63">
        <f t="shared" si="1455"/>
        <v>0</v>
      </c>
      <c r="FD220" s="55">
        <f t="shared" si="1456"/>
        <v>0</v>
      </c>
      <c r="FE220" s="56">
        <f t="shared" si="1457"/>
        <v>0</v>
      </c>
      <c r="FF220" s="55">
        <f t="shared" si="1458"/>
        <v>0</v>
      </c>
      <c r="FG220" s="56">
        <f t="shared" si="1459"/>
        <v>0</v>
      </c>
      <c r="FH220" s="55">
        <f t="shared" si="1460"/>
        <v>0</v>
      </c>
      <c r="FI220" s="56">
        <f t="shared" si="1461"/>
        <v>0</v>
      </c>
      <c r="FJ220" s="55">
        <f t="shared" si="1462"/>
        <v>0</v>
      </c>
      <c r="FK220" s="56">
        <f t="shared" si="1463"/>
        <v>0</v>
      </c>
      <c r="FL220" s="55">
        <f t="shared" si="1464"/>
        <v>0</v>
      </c>
      <c r="FM220" s="56">
        <f t="shared" si="1465"/>
        <v>0</v>
      </c>
      <c r="FN220" s="55">
        <f t="shared" si="1466"/>
        <v>0</v>
      </c>
      <c r="FO220" s="56">
        <f t="shared" si="1467"/>
        <v>0</v>
      </c>
      <c r="FP220" s="55">
        <f t="shared" si="1468"/>
        <v>0</v>
      </c>
      <c r="FQ220" s="56">
        <f t="shared" si="1469"/>
        <v>0</v>
      </c>
      <c r="FR220" s="55"/>
      <c r="FS220" s="56">
        <f t="shared" si="1469"/>
        <v>0</v>
      </c>
      <c r="FT220" s="55">
        <f t="shared" si="1470"/>
        <v>0</v>
      </c>
      <c r="FU220" s="56">
        <f t="shared" si="1471"/>
        <v>0</v>
      </c>
      <c r="FV220" s="55">
        <f t="shared" si="1472"/>
        <v>0</v>
      </c>
      <c r="FW220" s="56">
        <f t="shared" si="1473"/>
        <v>0</v>
      </c>
      <c r="FX220" s="55">
        <f t="shared" si="1474"/>
        <v>0</v>
      </c>
      <c r="FY220" s="56">
        <f t="shared" si="1475"/>
        <v>0</v>
      </c>
      <c r="FZ220" s="55">
        <f t="shared" si="1476"/>
        <v>0</v>
      </c>
      <c r="GA220" s="56">
        <f t="shared" si="1477"/>
        <v>0</v>
      </c>
      <c r="GB220" s="55">
        <f t="shared" si="1478"/>
        <v>0</v>
      </c>
      <c r="GC220" s="56">
        <f t="shared" si="1479"/>
        <v>0</v>
      </c>
      <c r="GD220" s="56">
        <f t="shared" si="1480"/>
        <v>0</v>
      </c>
      <c r="GE220" s="84">
        <f t="shared" si="1481"/>
        <v>0</v>
      </c>
      <c r="GF220" s="84">
        <f t="shared" si="1482"/>
        <v>0</v>
      </c>
      <c r="GG220" s="39"/>
      <c r="GH220" s="39"/>
      <c r="GI220" s="39"/>
      <c r="GJ220" s="39"/>
      <c r="GL220" s="8"/>
      <c r="GM220" s="8"/>
      <c r="GN220" s="1"/>
      <c r="GO220" s="9"/>
      <c r="GP220" s="23"/>
      <c r="GQ220" s="4"/>
      <c r="GR220" s="34"/>
    </row>
    <row r="221" spans="1:200" ht="24.95" hidden="1" customHeight="1" x14ac:dyDescent="0.3">
      <c r="A221" s="113"/>
      <c r="B221" s="47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98">
        <f t="shared" si="1425"/>
        <v>0</v>
      </c>
      <c r="N221" s="94"/>
      <c r="O221" s="58"/>
      <c r="P221" s="97"/>
      <c r="Q221" s="58"/>
      <c r="R221" s="97"/>
      <c r="S221" s="58"/>
      <c r="T221" s="97"/>
      <c r="U221" s="58"/>
      <c r="V221" s="97"/>
      <c r="W221" s="58"/>
      <c r="X221" s="58"/>
      <c r="Y221" s="58"/>
      <c r="Z221" s="97"/>
      <c r="AA221" s="58"/>
      <c r="AB221" s="97"/>
      <c r="AC221" s="58"/>
      <c r="AD221" s="97"/>
      <c r="AE221" s="99"/>
      <c r="AF221" s="97"/>
      <c r="AG221" s="58"/>
      <c r="AH221" s="97"/>
      <c r="AI221" s="58"/>
      <c r="AJ221" s="97"/>
      <c r="AK221" s="58"/>
      <c r="AL221" s="97"/>
      <c r="AM221" s="58"/>
      <c r="AN221" s="97"/>
      <c r="AO221" s="58"/>
      <c r="AP221" s="97"/>
      <c r="AQ221" s="58"/>
      <c r="AR221" s="97"/>
      <c r="AS221" s="58"/>
      <c r="AT221" s="97"/>
      <c r="AU221" s="58"/>
      <c r="AV221" s="97"/>
      <c r="AW221" s="58"/>
      <c r="AX221" s="97"/>
      <c r="AY221" s="58"/>
      <c r="AZ221" s="97"/>
      <c r="BA221" s="58"/>
      <c r="BB221" s="97"/>
      <c r="BC221" s="58"/>
      <c r="BD221" s="97"/>
      <c r="BE221" s="58"/>
      <c r="BF221" s="58"/>
      <c r="BG221" s="58">
        <f t="shared" si="1432"/>
        <v>0</v>
      </c>
      <c r="BH221" s="58">
        <f t="shared" si="1433"/>
        <v>0</v>
      </c>
      <c r="BI221" s="39"/>
      <c r="BJ221" s="39"/>
      <c r="BK221" s="39"/>
      <c r="BL221" s="39"/>
      <c r="BM221" s="113"/>
      <c r="BN221" s="47"/>
      <c r="BO221" s="48"/>
      <c r="BP221" s="48"/>
      <c r="BQ221" s="48"/>
      <c r="BR221" s="48"/>
      <c r="BS221" s="48"/>
      <c r="BT221" s="48"/>
      <c r="BU221" s="48"/>
      <c r="BV221" s="48"/>
      <c r="BW221" s="48"/>
      <c r="BX221" s="47"/>
      <c r="BY221" s="62">
        <f t="shared" si="1484"/>
        <v>0</v>
      </c>
      <c r="BZ221" s="51"/>
      <c r="CA221" s="56"/>
      <c r="CB221" s="55"/>
      <c r="CC221" s="56"/>
      <c r="CD221" s="55"/>
      <c r="CE221" s="56"/>
      <c r="CF221" s="55"/>
      <c r="CG221" s="56"/>
      <c r="CH221" s="55"/>
      <c r="CI221" s="56"/>
      <c r="CJ221" s="56"/>
      <c r="CK221" s="56"/>
      <c r="CL221" s="55"/>
      <c r="CM221" s="56"/>
      <c r="CN221" s="55"/>
      <c r="CO221" s="56"/>
      <c r="CP221" s="55"/>
      <c r="CQ221" s="63"/>
      <c r="CR221" s="55"/>
      <c r="CS221" s="56"/>
      <c r="CT221" s="55"/>
      <c r="CU221" s="56"/>
      <c r="CV221" s="55"/>
      <c r="CW221" s="56"/>
      <c r="CX221" s="55"/>
      <c r="CY221" s="56"/>
      <c r="CZ221" s="55"/>
      <c r="DA221" s="56"/>
      <c r="DB221" s="55"/>
      <c r="DC221" s="56"/>
      <c r="DD221" s="55"/>
      <c r="DE221" s="56"/>
      <c r="DF221" s="55"/>
      <c r="DG221" s="56"/>
      <c r="DH221" s="55"/>
      <c r="DI221" s="56"/>
      <c r="DJ221" s="55"/>
      <c r="DK221" s="56"/>
      <c r="DL221" s="55"/>
      <c r="DM221" s="56"/>
      <c r="DN221" s="55"/>
      <c r="DO221" s="56"/>
      <c r="DP221" s="55"/>
      <c r="DQ221" s="56"/>
      <c r="DR221" s="56"/>
      <c r="DS221" s="84">
        <f t="shared" si="1434"/>
        <v>0</v>
      </c>
      <c r="DT221" s="84">
        <f t="shared" si="1435"/>
        <v>0</v>
      </c>
      <c r="DU221" s="39"/>
      <c r="DV221" s="39"/>
      <c r="DW221" s="39"/>
      <c r="DX221" s="39"/>
      <c r="DY221" s="113"/>
      <c r="DZ221" s="47"/>
      <c r="EA221" s="48"/>
      <c r="EB221" s="48"/>
      <c r="EC221" s="48"/>
      <c r="ED221" s="48"/>
      <c r="EE221" s="48"/>
      <c r="EF221" s="48"/>
      <c r="EG221" s="48"/>
      <c r="EH221" s="48"/>
      <c r="EI221" s="48"/>
      <c r="EJ221" s="47">
        <f t="shared" si="1436"/>
        <v>0</v>
      </c>
      <c r="EK221" s="62">
        <f t="shared" si="1437"/>
        <v>0</v>
      </c>
      <c r="EL221" s="51">
        <f t="shared" si="1438"/>
        <v>0</v>
      </c>
      <c r="EM221" s="56">
        <f t="shared" si="1439"/>
        <v>0</v>
      </c>
      <c r="EN221" s="55">
        <f t="shared" si="1440"/>
        <v>0</v>
      </c>
      <c r="EO221" s="56">
        <f t="shared" si="1441"/>
        <v>0</v>
      </c>
      <c r="EP221" s="55">
        <f t="shared" si="1442"/>
        <v>0</v>
      </c>
      <c r="EQ221" s="56">
        <f t="shared" si="1443"/>
        <v>0</v>
      </c>
      <c r="ER221" s="55">
        <f t="shared" si="1444"/>
        <v>0</v>
      </c>
      <c r="ES221" s="56">
        <f t="shared" si="1445"/>
        <v>0</v>
      </c>
      <c r="ET221" s="55">
        <f t="shared" si="1446"/>
        <v>0</v>
      </c>
      <c r="EU221" s="56">
        <f t="shared" si="1447"/>
        <v>0</v>
      </c>
      <c r="EV221" s="56">
        <f t="shared" si="1448"/>
        <v>0</v>
      </c>
      <c r="EW221" s="56">
        <f t="shared" si="1449"/>
        <v>0</v>
      </c>
      <c r="EX221" s="55">
        <f t="shared" si="1450"/>
        <v>0</v>
      </c>
      <c r="EY221" s="56">
        <f t="shared" si="1451"/>
        <v>0</v>
      </c>
      <c r="EZ221" s="55">
        <f t="shared" si="1452"/>
        <v>0</v>
      </c>
      <c r="FA221" s="56">
        <f t="shared" si="1453"/>
        <v>0</v>
      </c>
      <c r="FB221" s="55">
        <f t="shared" si="1454"/>
        <v>0</v>
      </c>
      <c r="FC221" s="63">
        <f t="shared" si="1455"/>
        <v>0</v>
      </c>
      <c r="FD221" s="55">
        <f t="shared" si="1456"/>
        <v>0</v>
      </c>
      <c r="FE221" s="56">
        <f t="shared" si="1457"/>
        <v>0</v>
      </c>
      <c r="FF221" s="55">
        <f t="shared" si="1458"/>
        <v>0</v>
      </c>
      <c r="FG221" s="56">
        <f t="shared" si="1459"/>
        <v>0</v>
      </c>
      <c r="FH221" s="55">
        <f t="shared" si="1460"/>
        <v>0</v>
      </c>
      <c r="FI221" s="56">
        <f t="shared" si="1461"/>
        <v>0</v>
      </c>
      <c r="FJ221" s="55">
        <f t="shared" si="1462"/>
        <v>0</v>
      </c>
      <c r="FK221" s="56">
        <f t="shared" si="1463"/>
        <v>0</v>
      </c>
      <c r="FL221" s="55">
        <f t="shared" si="1464"/>
        <v>0</v>
      </c>
      <c r="FM221" s="56">
        <f t="shared" si="1465"/>
        <v>0</v>
      </c>
      <c r="FN221" s="55">
        <f t="shared" si="1466"/>
        <v>0</v>
      </c>
      <c r="FO221" s="56">
        <f t="shared" si="1467"/>
        <v>0</v>
      </c>
      <c r="FP221" s="55">
        <f t="shared" si="1468"/>
        <v>0</v>
      </c>
      <c r="FQ221" s="56">
        <f t="shared" si="1469"/>
        <v>0</v>
      </c>
      <c r="FR221" s="55"/>
      <c r="FS221" s="56">
        <f t="shared" si="1469"/>
        <v>0</v>
      </c>
      <c r="FT221" s="55">
        <f t="shared" si="1470"/>
        <v>0</v>
      </c>
      <c r="FU221" s="56">
        <f t="shared" si="1471"/>
        <v>0</v>
      </c>
      <c r="FV221" s="55">
        <f t="shared" si="1472"/>
        <v>0</v>
      </c>
      <c r="FW221" s="56">
        <f t="shared" si="1473"/>
        <v>0</v>
      </c>
      <c r="FX221" s="55">
        <f t="shared" si="1474"/>
        <v>0</v>
      </c>
      <c r="FY221" s="56">
        <f t="shared" si="1475"/>
        <v>0</v>
      </c>
      <c r="FZ221" s="55">
        <f t="shared" si="1476"/>
        <v>0</v>
      </c>
      <c r="GA221" s="56">
        <f t="shared" si="1477"/>
        <v>0</v>
      </c>
      <c r="GB221" s="55">
        <f t="shared" si="1478"/>
        <v>0</v>
      </c>
      <c r="GC221" s="56">
        <f t="shared" si="1479"/>
        <v>0</v>
      </c>
      <c r="GD221" s="56">
        <f t="shared" si="1480"/>
        <v>0</v>
      </c>
      <c r="GE221" s="84">
        <f t="shared" si="1481"/>
        <v>0</v>
      </c>
      <c r="GF221" s="84">
        <f t="shared" si="1482"/>
        <v>0</v>
      </c>
      <c r="GG221" s="39"/>
      <c r="GH221" s="39"/>
      <c r="GI221" s="39"/>
      <c r="GJ221" s="39"/>
      <c r="GL221" s="8"/>
      <c r="GM221" s="8"/>
      <c r="GN221" s="1"/>
      <c r="GO221" s="9"/>
      <c r="GP221" s="23"/>
      <c r="GQ221" s="4"/>
      <c r="GR221" s="34"/>
    </row>
    <row r="222" spans="1:200" ht="24.95" hidden="1" customHeight="1" x14ac:dyDescent="0.3">
      <c r="A222" s="113"/>
      <c r="B222" s="47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98">
        <f t="shared" si="1425"/>
        <v>0</v>
      </c>
      <c r="N222" s="94"/>
      <c r="O222" s="58"/>
      <c r="P222" s="97"/>
      <c r="Q222" s="58"/>
      <c r="R222" s="97"/>
      <c r="S222" s="58"/>
      <c r="T222" s="97"/>
      <c r="U222" s="58"/>
      <c r="V222" s="97"/>
      <c r="W222" s="58"/>
      <c r="X222" s="58"/>
      <c r="Y222" s="58"/>
      <c r="Z222" s="97"/>
      <c r="AA222" s="58"/>
      <c r="AB222" s="97"/>
      <c r="AC222" s="58"/>
      <c r="AD222" s="97"/>
      <c r="AE222" s="99"/>
      <c r="AF222" s="97"/>
      <c r="AG222" s="58"/>
      <c r="AH222" s="97"/>
      <c r="AI222" s="58"/>
      <c r="AJ222" s="97"/>
      <c r="AK222" s="58"/>
      <c r="AL222" s="97"/>
      <c r="AM222" s="58"/>
      <c r="AN222" s="97"/>
      <c r="AO222" s="58"/>
      <c r="AP222" s="97"/>
      <c r="AQ222" s="58"/>
      <c r="AR222" s="97"/>
      <c r="AS222" s="58"/>
      <c r="AT222" s="97"/>
      <c r="AU222" s="58"/>
      <c r="AV222" s="97"/>
      <c r="AW222" s="58"/>
      <c r="AX222" s="97"/>
      <c r="AY222" s="58"/>
      <c r="AZ222" s="97"/>
      <c r="BA222" s="58"/>
      <c r="BB222" s="97"/>
      <c r="BC222" s="58"/>
      <c r="BD222" s="97"/>
      <c r="BE222" s="58"/>
      <c r="BF222" s="58"/>
      <c r="BG222" s="58">
        <f t="shared" si="1432"/>
        <v>0</v>
      </c>
      <c r="BH222" s="58">
        <f t="shared" si="1433"/>
        <v>0</v>
      </c>
      <c r="BI222" s="39"/>
      <c r="BJ222" s="39"/>
      <c r="BK222" s="39"/>
      <c r="BL222" s="39"/>
      <c r="BM222" s="113"/>
      <c r="BN222" s="47"/>
      <c r="BO222" s="48"/>
      <c r="BP222" s="48"/>
      <c r="BQ222" s="48"/>
      <c r="BR222" s="48"/>
      <c r="BS222" s="48"/>
      <c r="BT222" s="48"/>
      <c r="BU222" s="48"/>
      <c r="BV222" s="48"/>
      <c r="BW222" s="48"/>
      <c r="BX222" s="47"/>
      <c r="BY222" s="62">
        <f t="shared" si="1484"/>
        <v>0</v>
      </c>
      <c r="BZ222" s="51"/>
      <c r="CA222" s="56"/>
      <c r="CB222" s="55"/>
      <c r="CC222" s="56"/>
      <c r="CD222" s="55"/>
      <c r="CE222" s="56"/>
      <c r="CF222" s="55"/>
      <c r="CG222" s="56"/>
      <c r="CH222" s="55"/>
      <c r="CI222" s="56"/>
      <c r="CJ222" s="56"/>
      <c r="CK222" s="56"/>
      <c r="CL222" s="55"/>
      <c r="CM222" s="56"/>
      <c r="CN222" s="55"/>
      <c r="CO222" s="56"/>
      <c r="CP222" s="55"/>
      <c r="CQ222" s="63"/>
      <c r="CR222" s="55"/>
      <c r="CS222" s="56"/>
      <c r="CT222" s="55"/>
      <c r="CU222" s="56"/>
      <c r="CV222" s="55"/>
      <c r="CW222" s="56"/>
      <c r="CX222" s="55"/>
      <c r="CY222" s="56"/>
      <c r="CZ222" s="55"/>
      <c r="DA222" s="56"/>
      <c r="DB222" s="55"/>
      <c r="DC222" s="56"/>
      <c r="DD222" s="55"/>
      <c r="DE222" s="56"/>
      <c r="DF222" s="55"/>
      <c r="DG222" s="56"/>
      <c r="DH222" s="55"/>
      <c r="DI222" s="56"/>
      <c r="DJ222" s="55"/>
      <c r="DK222" s="56"/>
      <c r="DL222" s="55"/>
      <c r="DM222" s="56"/>
      <c r="DN222" s="55"/>
      <c r="DO222" s="56"/>
      <c r="DP222" s="55"/>
      <c r="DQ222" s="56"/>
      <c r="DR222" s="56"/>
      <c r="DS222" s="84">
        <f t="shared" si="1434"/>
        <v>0</v>
      </c>
      <c r="DT222" s="84">
        <f t="shared" si="1435"/>
        <v>0</v>
      </c>
      <c r="DU222" s="39"/>
      <c r="DV222" s="39"/>
      <c r="DW222" s="39"/>
      <c r="DX222" s="39"/>
      <c r="DY222" s="113"/>
      <c r="DZ222" s="47"/>
      <c r="EA222" s="48"/>
      <c r="EB222" s="48"/>
      <c r="EC222" s="48"/>
      <c r="ED222" s="48"/>
      <c r="EE222" s="48"/>
      <c r="EF222" s="48"/>
      <c r="EG222" s="48"/>
      <c r="EH222" s="48"/>
      <c r="EI222" s="48"/>
      <c r="EJ222" s="47">
        <f t="shared" si="1436"/>
        <v>0</v>
      </c>
      <c r="EK222" s="62">
        <f t="shared" si="1437"/>
        <v>0</v>
      </c>
      <c r="EL222" s="51">
        <f t="shared" si="1438"/>
        <v>0</v>
      </c>
      <c r="EM222" s="56">
        <f t="shared" si="1439"/>
        <v>0</v>
      </c>
      <c r="EN222" s="55">
        <f t="shared" si="1440"/>
        <v>0</v>
      </c>
      <c r="EO222" s="56">
        <f t="shared" si="1441"/>
        <v>0</v>
      </c>
      <c r="EP222" s="55">
        <f t="shared" si="1442"/>
        <v>0</v>
      </c>
      <c r="EQ222" s="56">
        <f t="shared" si="1443"/>
        <v>0</v>
      </c>
      <c r="ER222" s="55">
        <f t="shared" si="1444"/>
        <v>0</v>
      </c>
      <c r="ES222" s="56">
        <f t="shared" si="1445"/>
        <v>0</v>
      </c>
      <c r="ET222" s="55">
        <f t="shared" si="1446"/>
        <v>0</v>
      </c>
      <c r="EU222" s="56">
        <f t="shared" si="1447"/>
        <v>0</v>
      </c>
      <c r="EV222" s="56">
        <f t="shared" si="1448"/>
        <v>0</v>
      </c>
      <c r="EW222" s="56">
        <f t="shared" si="1449"/>
        <v>0</v>
      </c>
      <c r="EX222" s="55">
        <f t="shared" si="1450"/>
        <v>0</v>
      </c>
      <c r="EY222" s="56">
        <f t="shared" si="1451"/>
        <v>0</v>
      </c>
      <c r="EZ222" s="55">
        <f t="shared" si="1452"/>
        <v>0</v>
      </c>
      <c r="FA222" s="56">
        <f t="shared" si="1453"/>
        <v>0</v>
      </c>
      <c r="FB222" s="55">
        <f t="shared" si="1454"/>
        <v>0</v>
      </c>
      <c r="FC222" s="63">
        <f t="shared" si="1455"/>
        <v>0</v>
      </c>
      <c r="FD222" s="55">
        <f t="shared" si="1456"/>
        <v>0</v>
      </c>
      <c r="FE222" s="56">
        <f t="shared" si="1457"/>
        <v>0</v>
      </c>
      <c r="FF222" s="55">
        <f t="shared" si="1458"/>
        <v>0</v>
      </c>
      <c r="FG222" s="56">
        <f t="shared" si="1459"/>
        <v>0</v>
      </c>
      <c r="FH222" s="55">
        <f t="shared" si="1460"/>
        <v>0</v>
      </c>
      <c r="FI222" s="56">
        <f t="shared" si="1461"/>
        <v>0</v>
      </c>
      <c r="FJ222" s="55">
        <f t="shared" si="1462"/>
        <v>0</v>
      </c>
      <c r="FK222" s="56">
        <f t="shared" si="1463"/>
        <v>0</v>
      </c>
      <c r="FL222" s="55">
        <f t="shared" si="1464"/>
        <v>0</v>
      </c>
      <c r="FM222" s="56">
        <f t="shared" si="1465"/>
        <v>0</v>
      </c>
      <c r="FN222" s="55">
        <f t="shared" si="1466"/>
        <v>0</v>
      </c>
      <c r="FO222" s="56">
        <f t="shared" si="1467"/>
        <v>0</v>
      </c>
      <c r="FP222" s="55">
        <f t="shared" si="1468"/>
        <v>0</v>
      </c>
      <c r="FQ222" s="56">
        <f t="shared" si="1469"/>
        <v>0</v>
      </c>
      <c r="FR222" s="55"/>
      <c r="FS222" s="56">
        <f t="shared" si="1469"/>
        <v>0</v>
      </c>
      <c r="FT222" s="55">
        <f t="shared" si="1470"/>
        <v>0</v>
      </c>
      <c r="FU222" s="56">
        <f t="shared" si="1471"/>
        <v>0</v>
      </c>
      <c r="FV222" s="55">
        <f t="shared" si="1472"/>
        <v>0</v>
      </c>
      <c r="FW222" s="56">
        <f t="shared" si="1473"/>
        <v>0</v>
      </c>
      <c r="FX222" s="55">
        <f t="shared" si="1474"/>
        <v>0</v>
      </c>
      <c r="FY222" s="56">
        <f t="shared" si="1475"/>
        <v>0</v>
      </c>
      <c r="FZ222" s="55">
        <f t="shared" si="1476"/>
        <v>0</v>
      </c>
      <c r="GA222" s="56">
        <f t="shared" si="1477"/>
        <v>0</v>
      </c>
      <c r="GB222" s="55">
        <f t="shared" si="1478"/>
        <v>0</v>
      </c>
      <c r="GC222" s="56">
        <f t="shared" si="1479"/>
        <v>0</v>
      </c>
      <c r="GD222" s="56">
        <f t="shared" si="1480"/>
        <v>0</v>
      </c>
      <c r="GE222" s="84">
        <f t="shared" si="1481"/>
        <v>0</v>
      </c>
      <c r="GF222" s="84">
        <f t="shared" si="1482"/>
        <v>0</v>
      </c>
      <c r="GG222" s="39"/>
      <c r="GH222" s="39"/>
      <c r="GI222" s="39"/>
      <c r="GJ222" s="39"/>
      <c r="GL222" s="8"/>
      <c r="GM222" s="8"/>
      <c r="GN222" s="1"/>
      <c r="GO222" s="9"/>
      <c r="GP222" s="23"/>
      <c r="GQ222" s="4"/>
      <c r="GR222" s="34"/>
    </row>
    <row r="223" spans="1:200" ht="24.95" hidden="1" customHeight="1" x14ac:dyDescent="0.3">
      <c r="A223" s="113"/>
      <c r="B223" s="47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98">
        <f t="shared" si="1425"/>
        <v>0</v>
      </c>
      <c r="N223" s="94"/>
      <c r="O223" s="58"/>
      <c r="P223" s="97"/>
      <c r="Q223" s="58"/>
      <c r="R223" s="97"/>
      <c r="S223" s="58"/>
      <c r="T223" s="97"/>
      <c r="U223" s="58"/>
      <c r="V223" s="97"/>
      <c r="W223" s="58"/>
      <c r="X223" s="58"/>
      <c r="Y223" s="58"/>
      <c r="Z223" s="97"/>
      <c r="AA223" s="58"/>
      <c r="AB223" s="97"/>
      <c r="AC223" s="58"/>
      <c r="AD223" s="97"/>
      <c r="AE223" s="99"/>
      <c r="AF223" s="97"/>
      <c r="AG223" s="58"/>
      <c r="AH223" s="97"/>
      <c r="AI223" s="58"/>
      <c r="AJ223" s="97"/>
      <c r="AK223" s="58"/>
      <c r="AL223" s="97"/>
      <c r="AM223" s="58"/>
      <c r="AN223" s="97"/>
      <c r="AO223" s="58"/>
      <c r="AP223" s="97"/>
      <c r="AQ223" s="58"/>
      <c r="AR223" s="97"/>
      <c r="AS223" s="58"/>
      <c r="AT223" s="97"/>
      <c r="AU223" s="58"/>
      <c r="AV223" s="97"/>
      <c r="AW223" s="58"/>
      <c r="AX223" s="97"/>
      <c r="AY223" s="58"/>
      <c r="AZ223" s="97"/>
      <c r="BA223" s="58"/>
      <c r="BB223" s="97"/>
      <c r="BC223" s="58"/>
      <c r="BD223" s="97"/>
      <c r="BE223" s="58"/>
      <c r="BF223" s="58"/>
      <c r="BG223" s="58">
        <f t="shared" si="1432"/>
        <v>0</v>
      </c>
      <c r="BH223" s="58">
        <f t="shared" si="1433"/>
        <v>0</v>
      </c>
      <c r="BI223" s="39"/>
      <c r="BJ223" s="39"/>
      <c r="BK223" s="39"/>
      <c r="BL223" s="39"/>
      <c r="BM223" s="113"/>
      <c r="BN223" s="47"/>
      <c r="BO223" s="48"/>
      <c r="BP223" s="48"/>
      <c r="BQ223" s="48"/>
      <c r="BR223" s="48"/>
      <c r="BS223" s="48"/>
      <c r="BT223" s="48"/>
      <c r="BU223" s="48"/>
      <c r="BV223" s="48"/>
      <c r="BW223" s="48"/>
      <c r="BX223" s="47"/>
      <c r="BY223" s="62">
        <f t="shared" si="1484"/>
        <v>0</v>
      </c>
      <c r="BZ223" s="51"/>
      <c r="CA223" s="56"/>
      <c r="CB223" s="55"/>
      <c r="CC223" s="56"/>
      <c r="CD223" s="55"/>
      <c r="CE223" s="56"/>
      <c r="CF223" s="55"/>
      <c r="CG223" s="56"/>
      <c r="CH223" s="55"/>
      <c r="CI223" s="56"/>
      <c r="CJ223" s="56"/>
      <c r="CK223" s="56"/>
      <c r="CL223" s="55"/>
      <c r="CM223" s="56"/>
      <c r="CN223" s="55"/>
      <c r="CO223" s="56"/>
      <c r="CP223" s="55"/>
      <c r="CQ223" s="63"/>
      <c r="CR223" s="55"/>
      <c r="CS223" s="56"/>
      <c r="CT223" s="55"/>
      <c r="CU223" s="56"/>
      <c r="CV223" s="55"/>
      <c r="CW223" s="56"/>
      <c r="CX223" s="55"/>
      <c r="CY223" s="56"/>
      <c r="CZ223" s="55"/>
      <c r="DA223" s="56"/>
      <c r="DB223" s="55"/>
      <c r="DC223" s="56"/>
      <c r="DD223" s="55"/>
      <c r="DE223" s="56"/>
      <c r="DF223" s="55"/>
      <c r="DG223" s="56"/>
      <c r="DH223" s="55"/>
      <c r="DI223" s="56"/>
      <c r="DJ223" s="55"/>
      <c r="DK223" s="56"/>
      <c r="DL223" s="55"/>
      <c r="DM223" s="56"/>
      <c r="DN223" s="55"/>
      <c r="DO223" s="56"/>
      <c r="DP223" s="55"/>
      <c r="DQ223" s="56"/>
      <c r="DR223" s="56"/>
      <c r="DS223" s="84">
        <f t="shared" si="1434"/>
        <v>0</v>
      </c>
      <c r="DT223" s="84">
        <f t="shared" si="1435"/>
        <v>0</v>
      </c>
      <c r="DU223" s="39"/>
      <c r="DV223" s="39"/>
      <c r="DW223" s="39"/>
      <c r="DX223" s="39"/>
      <c r="DY223" s="113"/>
      <c r="DZ223" s="47"/>
      <c r="EA223" s="48"/>
      <c r="EB223" s="48"/>
      <c r="EC223" s="48"/>
      <c r="ED223" s="48"/>
      <c r="EE223" s="48"/>
      <c r="EF223" s="48"/>
      <c r="EG223" s="48"/>
      <c r="EH223" s="48"/>
      <c r="EI223" s="48"/>
      <c r="EJ223" s="47">
        <f t="shared" si="1436"/>
        <v>0</v>
      </c>
      <c r="EK223" s="62">
        <f t="shared" si="1437"/>
        <v>0</v>
      </c>
      <c r="EL223" s="51">
        <f t="shared" si="1438"/>
        <v>0</v>
      </c>
      <c r="EM223" s="56">
        <f t="shared" si="1439"/>
        <v>0</v>
      </c>
      <c r="EN223" s="55">
        <f t="shared" si="1440"/>
        <v>0</v>
      </c>
      <c r="EO223" s="56">
        <f t="shared" si="1441"/>
        <v>0</v>
      </c>
      <c r="EP223" s="55">
        <f t="shared" si="1442"/>
        <v>0</v>
      </c>
      <c r="EQ223" s="56">
        <f t="shared" si="1443"/>
        <v>0</v>
      </c>
      <c r="ER223" s="55">
        <f t="shared" si="1444"/>
        <v>0</v>
      </c>
      <c r="ES223" s="56">
        <f t="shared" si="1445"/>
        <v>0</v>
      </c>
      <c r="ET223" s="55">
        <f t="shared" si="1446"/>
        <v>0</v>
      </c>
      <c r="EU223" s="56">
        <f t="shared" si="1447"/>
        <v>0</v>
      </c>
      <c r="EV223" s="56">
        <f t="shared" si="1448"/>
        <v>0</v>
      </c>
      <c r="EW223" s="56">
        <f t="shared" si="1449"/>
        <v>0</v>
      </c>
      <c r="EX223" s="55">
        <f t="shared" si="1450"/>
        <v>0</v>
      </c>
      <c r="EY223" s="56">
        <f t="shared" si="1451"/>
        <v>0</v>
      </c>
      <c r="EZ223" s="55">
        <f t="shared" si="1452"/>
        <v>0</v>
      </c>
      <c r="FA223" s="56">
        <f t="shared" si="1453"/>
        <v>0</v>
      </c>
      <c r="FB223" s="55">
        <f t="shared" si="1454"/>
        <v>0</v>
      </c>
      <c r="FC223" s="63">
        <f t="shared" si="1455"/>
        <v>0</v>
      </c>
      <c r="FD223" s="55">
        <f t="shared" si="1456"/>
        <v>0</v>
      </c>
      <c r="FE223" s="56">
        <f t="shared" si="1457"/>
        <v>0</v>
      </c>
      <c r="FF223" s="55">
        <f t="shared" si="1458"/>
        <v>0</v>
      </c>
      <c r="FG223" s="56">
        <f t="shared" si="1459"/>
        <v>0</v>
      </c>
      <c r="FH223" s="55">
        <f t="shared" si="1460"/>
        <v>0</v>
      </c>
      <c r="FI223" s="56">
        <f t="shared" si="1461"/>
        <v>0</v>
      </c>
      <c r="FJ223" s="55">
        <f t="shared" si="1462"/>
        <v>0</v>
      </c>
      <c r="FK223" s="56">
        <f t="shared" si="1463"/>
        <v>0</v>
      </c>
      <c r="FL223" s="55">
        <f t="shared" si="1464"/>
        <v>0</v>
      </c>
      <c r="FM223" s="56">
        <f t="shared" si="1465"/>
        <v>0</v>
      </c>
      <c r="FN223" s="55">
        <f t="shared" si="1466"/>
        <v>0</v>
      </c>
      <c r="FO223" s="56">
        <f t="shared" si="1467"/>
        <v>0</v>
      </c>
      <c r="FP223" s="55">
        <f t="shared" si="1468"/>
        <v>0</v>
      </c>
      <c r="FQ223" s="56">
        <f t="shared" si="1469"/>
        <v>0</v>
      </c>
      <c r="FR223" s="55"/>
      <c r="FS223" s="56">
        <f t="shared" si="1469"/>
        <v>0</v>
      </c>
      <c r="FT223" s="55">
        <f t="shared" si="1470"/>
        <v>0</v>
      </c>
      <c r="FU223" s="56">
        <f t="shared" si="1471"/>
        <v>0</v>
      </c>
      <c r="FV223" s="55">
        <f t="shared" si="1472"/>
        <v>0</v>
      </c>
      <c r="FW223" s="56">
        <f t="shared" si="1473"/>
        <v>0</v>
      </c>
      <c r="FX223" s="55">
        <f t="shared" si="1474"/>
        <v>0</v>
      </c>
      <c r="FY223" s="56">
        <f t="shared" si="1475"/>
        <v>0</v>
      </c>
      <c r="FZ223" s="55">
        <f t="shared" si="1476"/>
        <v>0</v>
      </c>
      <c r="GA223" s="56">
        <f t="shared" si="1477"/>
        <v>0</v>
      </c>
      <c r="GB223" s="55">
        <f t="shared" si="1478"/>
        <v>0</v>
      </c>
      <c r="GC223" s="56">
        <f t="shared" si="1479"/>
        <v>0</v>
      </c>
      <c r="GD223" s="56">
        <f t="shared" si="1480"/>
        <v>0</v>
      </c>
      <c r="GE223" s="84">
        <f t="shared" si="1481"/>
        <v>0</v>
      </c>
      <c r="GF223" s="84">
        <f t="shared" si="1482"/>
        <v>0</v>
      </c>
      <c r="GG223" s="39"/>
      <c r="GH223" s="39"/>
      <c r="GI223" s="39"/>
      <c r="GJ223" s="39"/>
      <c r="GL223" s="8"/>
      <c r="GM223" s="8"/>
      <c r="GN223" s="1"/>
      <c r="GO223" s="9"/>
      <c r="GP223" s="23"/>
      <c r="GQ223" s="4"/>
      <c r="GR223" s="34"/>
    </row>
    <row r="224" spans="1:200" ht="24.95" hidden="1" customHeight="1" x14ac:dyDescent="0.3">
      <c r="A224" s="113"/>
      <c r="B224" s="47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98">
        <f t="shared" si="1425"/>
        <v>0</v>
      </c>
      <c r="N224" s="94"/>
      <c r="O224" s="58"/>
      <c r="P224" s="97"/>
      <c r="Q224" s="58"/>
      <c r="R224" s="97"/>
      <c r="S224" s="58"/>
      <c r="T224" s="97"/>
      <c r="U224" s="58"/>
      <c r="V224" s="97"/>
      <c r="W224" s="58"/>
      <c r="X224" s="58"/>
      <c r="Y224" s="58"/>
      <c r="Z224" s="97"/>
      <c r="AA224" s="58"/>
      <c r="AB224" s="97"/>
      <c r="AC224" s="58"/>
      <c r="AD224" s="97"/>
      <c r="AE224" s="99"/>
      <c r="AF224" s="97"/>
      <c r="AG224" s="58"/>
      <c r="AH224" s="97"/>
      <c r="AI224" s="58"/>
      <c r="AJ224" s="97"/>
      <c r="AK224" s="58"/>
      <c r="AL224" s="97"/>
      <c r="AM224" s="58"/>
      <c r="AN224" s="97"/>
      <c r="AO224" s="58"/>
      <c r="AP224" s="97"/>
      <c r="AQ224" s="58"/>
      <c r="AR224" s="97"/>
      <c r="AS224" s="58"/>
      <c r="AT224" s="97"/>
      <c r="AU224" s="58"/>
      <c r="AV224" s="97"/>
      <c r="AW224" s="58"/>
      <c r="AX224" s="97"/>
      <c r="AY224" s="58"/>
      <c r="AZ224" s="97"/>
      <c r="BA224" s="58"/>
      <c r="BB224" s="97"/>
      <c r="BC224" s="58"/>
      <c r="BD224" s="97"/>
      <c r="BE224" s="58"/>
      <c r="BF224" s="58"/>
      <c r="BG224" s="58">
        <f t="shared" si="1432"/>
        <v>0</v>
      </c>
      <c r="BH224" s="58">
        <f t="shared" si="1433"/>
        <v>0</v>
      </c>
      <c r="BI224" s="39"/>
      <c r="BJ224" s="39"/>
      <c r="BK224" s="39"/>
      <c r="BL224" s="39"/>
      <c r="BM224" s="113"/>
      <c r="BN224" s="47"/>
      <c r="BO224" s="48"/>
      <c r="BP224" s="48"/>
      <c r="BQ224" s="48"/>
      <c r="BR224" s="48"/>
      <c r="BS224" s="48"/>
      <c r="BT224" s="48"/>
      <c r="BU224" s="48"/>
      <c r="BV224" s="48"/>
      <c r="BW224" s="48"/>
      <c r="BX224" s="65"/>
      <c r="BY224" s="62">
        <f t="shared" si="1484"/>
        <v>0</v>
      </c>
      <c r="BZ224" s="51"/>
      <c r="CA224" s="56"/>
      <c r="CB224" s="55"/>
      <c r="CC224" s="56"/>
      <c r="CD224" s="55"/>
      <c r="CE224" s="56"/>
      <c r="CF224" s="55"/>
      <c r="CG224" s="56"/>
      <c r="CH224" s="55"/>
      <c r="CI224" s="56"/>
      <c r="CJ224" s="56"/>
      <c r="CK224" s="56"/>
      <c r="CL224" s="55"/>
      <c r="CM224" s="56"/>
      <c r="CN224" s="55"/>
      <c r="CO224" s="56"/>
      <c r="CP224" s="55"/>
      <c r="CQ224" s="63"/>
      <c r="CR224" s="55"/>
      <c r="CS224" s="56"/>
      <c r="CT224" s="55"/>
      <c r="CU224" s="56"/>
      <c r="CV224" s="55"/>
      <c r="CW224" s="56"/>
      <c r="CX224" s="55"/>
      <c r="CY224" s="56"/>
      <c r="CZ224" s="55"/>
      <c r="DA224" s="56"/>
      <c r="DB224" s="55"/>
      <c r="DC224" s="56"/>
      <c r="DD224" s="55"/>
      <c r="DE224" s="56"/>
      <c r="DF224" s="55"/>
      <c r="DG224" s="56"/>
      <c r="DH224" s="55"/>
      <c r="DI224" s="56"/>
      <c r="DJ224" s="55"/>
      <c r="DK224" s="56"/>
      <c r="DL224" s="55"/>
      <c r="DM224" s="56"/>
      <c r="DN224" s="55"/>
      <c r="DO224" s="56"/>
      <c r="DP224" s="55"/>
      <c r="DQ224" s="56"/>
      <c r="DR224" s="56"/>
      <c r="DS224" s="84">
        <f t="shared" si="1434"/>
        <v>0</v>
      </c>
      <c r="DT224" s="84">
        <f t="shared" si="1435"/>
        <v>0</v>
      </c>
      <c r="DU224" s="39"/>
      <c r="DV224" s="39"/>
      <c r="DW224" s="39"/>
      <c r="DX224" s="39"/>
      <c r="DY224" s="113"/>
      <c r="DZ224" s="47"/>
      <c r="EA224" s="48"/>
      <c r="EB224" s="48"/>
      <c r="EC224" s="48"/>
      <c r="ED224" s="48"/>
      <c r="EE224" s="48"/>
      <c r="EF224" s="48"/>
      <c r="EG224" s="48"/>
      <c r="EH224" s="48"/>
      <c r="EI224" s="48"/>
      <c r="EJ224" s="65">
        <f t="shared" si="1436"/>
        <v>0</v>
      </c>
      <c r="EK224" s="62">
        <f t="shared" si="1437"/>
        <v>0</v>
      </c>
      <c r="EL224" s="51">
        <f t="shared" si="1438"/>
        <v>0</v>
      </c>
      <c r="EM224" s="56">
        <f t="shared" si="1439"/>
        <v>0</v>
      </c>
      <c r="EN224" s="55">
        <f t="shared" si="1440"/>
        <v>0</v>
      </c>
      <c r="EO224" s="56">
        <f t="shared" si="1441"/>
        <v>0</v>
      </c>
      <c r="EP224" s="55">
        <f t="shared" si="1442"/>
        <v>0</v>
      </c>
      <c r="EQ224" s="56">
        <f t="shared" si="1443"/>
        <v>0</v>
      </c>
      <c r="ER224" s="55">
        <f t="shared" si="1444"/>
        <v>0</v>
      </c>
      <c r="ES224" s="56">
        <f t="shared" si="1445"/>
        <v>0</v>
      </c>
      <c r="ET224" s="55">
        <f t="shared" si="1446"/>
        <v>0</v>
      </c>
      <c r="EU224" s="56">
        <f t="shared" si="1447"/>
        <v>0</v>
      </c>
      <c r="EV224" s="56">
        <f t="shared" si="1448"/>
        <v>0</v>
      </c>
      <c r="EW224" s="56">
        <f t="shared" si="1449"/>
        <v>0</v>
      </c>
      <c r="EX224" s="55">
        <f t="shared" si="1450"/>
        <v>0</v>
      </c>
      <c r="EY224" s="56">
        <f t="shared" si="1451"/>
        <v>0</v>
      </c>
      <c r="EZ224" s="55">
        <f t="shared" si="1452"/>
        <v>0</v>
      </c>
      <c r="FA224" s="56">
        <f t="shared" si="1453"/>
        <v>0</v>
      </c>
      <c r="FB224" s="55">
        <f t="shared" si="1454"/>
        <v>0</v>
      </c>
      <c r="FC224" s="63">
        <f t="shared" si="1455"/>
        <v>0</v>
      </c>
      <c r="FD224" s="55">
        <f t="shared" si="1456"/>
        <v>0</v>
      </c>
      <c r="FE224" s="56">
        <f t="shared" si="1457"/>
        <v>0</v>
      </c>
      <c r="FF224" s="55">
        <f t="shared" si="1458"/>
        <v>0</v>
      </c>
      <c r="FG224" s="56">
        <f t="shared" si="1459"/>
        <v>0</v>
      </c>
      <c r="FH224" s="55">
        <f t="shared" si="1460"/>
        <v>0</v>
      </c>
      <c r="FI224" s="56">
        <f t="shared" si="1461"/>
        <v>0</v>
      </c>
      <c r="FJ224" s="55">
        <f t="shared" si="1462"/>
        <v>0</v>
      </c>
      <c r="FK224" s="56">
        <f t="shared" si="1463"/>
        <v>0</v>
      </c>
      <c r="FL224" s="55">
        <f t="shared" si="1464"/>
        <v>0</v>
      </c>
      <c r="FM224" s="56">
        <f t="shared" si="1465"/>
        <v>0</v>
      </c>
      <c r="FN224" s="55">
        <f t="shared" si="1466"/>
        <v>0</v>
      </c>
      <c r="FO224" s="56">
        <f t="shared" si="1467"/>
        <v>0</v>
      </c>
      <c r="FP224" s="55">
        <f t="shared" si="1468"/>
        <v>0</v>
      </c>
      <c r="FQ224" s="56">
        <f t="shared" si="1469"/>
        <v>0</v>
      </c>
      <c r="FR224" s="55"/>
      <c r="FS224" s="56">
        <f t="shared" si="1469"/>
        <v>0</v>
      </c>
      <c r="FT224" s="55">
        <f t="shared" si="1470"/>
        <v>0</v>
      </c>
      <c r="FU224" s="56">
        <f t="shared" si="1471"/>
        <v>0</v>
      </c>
      <c r="FV224" s="55">
        <f t="shared" si="1472"/>
        <v>0</v>
      </c>
      <c r="FW224" s="56">
        <f t="shared" si="1473"/>
        <v>0</v>
      </c>
      <c r="FX224" s="55">
        <f t="shared" si="1474"/>
        <v>0</v>
      </c>
      <c r="FY224" s="56">
        <f t="shared" si="1475"/>
        <v>0</v>
      </c>
      <c r="FZ224" s="55">
        <f t="shared" si="1476"/>
        <v>0</v>
      </c>
      <c r="GA224" s="56">
        <f t="shared" si="1477"/>
        <v>0</v>
      </c>
      <c r="GB224" s="55">
        <f t="shared" si="1478"/>
        <v>0</v>
      </c>
      <c r="GC224" s="56">
        <f t="shared" si="1479"/>
        <v>0</v>
      </c>
      <c r="GD224" s="56">
        <f t="shared" si="1480"/>
        <v>0</v>
      </c>
      <c r="GE224" s="84">
        <f t="shared" si="1481"/>
        <v>0</v>
      </c>
      <c r="GF224" s="84">
        <f t="shared" si="1482"/>
        <v>0</v>
      </c>
      <c r="GG224" s="39"/>
      <c r="GH224" s="39"/>
      <c r="GI224" s="39"/>
      <c r="GJ224" s="39"/>
      <c r="GL224" s="8"/>
      <c r="GM224" s="8"/>
      <c r="GN224" s="1"/>
      <c r="GO224" s="9"/>
      <c r="GP224" s="23"/>
      <c r="GQ224" s="4"/>
      <c r="GR224" s="34"/>
    </row>
    <row r="225" spans="1:200" ht="24.95" hidden="1" customHeight="1" x14ac:dyDescent="0.3">
      <c r="A225" s="113"/>
      <c r="B225" s="47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98">
        <f t="shared" si="1425"/>
        <v>0</v>
      </c>
      <c r="N225" s="94"/>
      <c r="O225" s="58"/>
      <c r="P225" s="97"/>
      <c r="Q225" s="58"/>
      <c r="R225" s="97"/>
      <c r="S225" s="58"/>
      <c r="T225" s="97"/>
      <c r="U225" s="58"/>
      <c r="V225" s="97"/>
      <c r="W225" s="58"/>
      <c r="X225" s="58"/>
      <c r="Y225" s="58"/>
      <c r="Z225" s="97"/>
      <c r="AA225" s="58"/>
      <c r="AB225" s="97"/>
      <c r="AC225" s="58"/>
      <c r="AD225" s="97"/>
      <c r="AE225" s="99"/>
      <c r="AF225" s="97"/>
      <c r="AG225" s="58"/>
      <c r="AH225" s="97"/>
      <c r="AI225" s="58"/>
      <c r="AJ225" s="97"/>
      <c r="AK225" s="58"/>
      <c r="AL225" s="97"/>
      <c r="AM225" s="58"/>
      <c r="AN225" s="97"/>
      <c r="AO225" s="58"/>
      <c r="AP225" s="97"/>
      <c r="AQ225" s="58"/>
      <c r="AR225" s="97"/>
      <c r="AS225" s="58"/>
      <c r="AT225" s="97"/>
      <c r="AU225" s="58"/>
      <c r="AV225" s="97"/>
      <c r="AW225" s="58"/>
      <c r="AX225" s="97"/>
      <c r="AY225" s="58"/>
      <c r="AZ225" s="97"/>
      <c r="BA225" s="58"/>
      <c r="BB225" s="97"/>
      <c r="BC225" s="58"/>
      <c r="BD225" s="97"/>
      <c r="BE225" s="58"/>
      <c r="BF225" s="58"/>
      <c r="BG225" s="58">
        <f t="shared" si="1432"/>
        <v>0</v>
      </c>
      <c r="BH225" s="58">
        <f t="shared" si="1433"/>
        <v>0</v>
      </c>
      <c r="BI225" s="39"/>
      <c r="BJ225" s="39"/>
      <c r="BK225" s="39"/>
      <c r="BL225" s="39"/>
      <c r="BM225" s="113"/>
      <c r="BN225" s="47"/>
      <c r="BO225" s="48"/>
      <c r="BP225" s="48"/>
      <c r="BQ225" s="48"/>
      <c r="BR225" s="48"/>
      <c r="BS225" s="48"/>
      <c r="BT225" s="48"/>
      <c r="BU225" s="48"/>
      <c r="BV225" s="48"/>
      <c r="BW225" s="48"/>
      <c r="BX225" s="47"/>
      <c r="BY225" s="62">
        <f t="shared" si="1484"/>
        <v>0</v>
      </c>
      <c r="BZ225" s="51"/>
      <c r="CA225" s="56"/>
      <c r="CB225" s="55"/>
      <c r="CC225" s="56"/>
      <c r="CD225" s="55"/>
      <c r="CE225" s="56"/>
      <c r="CF225" s="55"/>
      <c r="CG225" s="56"/>
      <c r="CH225" s="55"/>
      <c r="CI225" s="56"/>
      <c r="CJ225" s="56"/>
      <c r="CK225" s="56"/>
      <c r="CL225" s="55"/>
      <c r="CM225" s="56"/>
      <c r="CN225" s="55"/>
      <c r="CO225" s="56"/>
      <c r="CP225" s="55"/>
      <c r="CQ225" s="63"/>
      <c r="CR225" s="55"/>
      <c r="CS225" s="56"/>
      <c r="CT225" s="55"/>
      <c r="CU225" s="56"/>
      <c r="CV225" s="55"/>
      <c r="CW225" s="56"/>
      <c r="CX225" s="55"/>
      <c r="CY225" s="56"/>
      <c r="CZ225" s="55"/>
      <c r="DA225" s="56"/>
      <c r="DB225" s="55"/>
      <c r="DC225" s="56"/>
      <c r="DD225" s="55"/>
      <c r="DE225" s="56"/>
      <c r="DF225" s="55"/>
      <c r="DG225" s="56"/>
      <c r="DH225" s="55"/>
      <c r="DI225" s="56"/>
      <c r="DJ225" s="55"/>
      <c r="DK225" s="56"/>
      <c r="DL225" s="55"/>
      <c r="DM225" s="56"/>
      <c r="DN225" s="55"/>
      <c r="DO225" s="56"/>
      <c r="DP225" s="55"/>
      <c r="DQ225" s="56"/>
      <c r="DR225" s="56"/>
      <c r="DS225" s="84">
        <f t="shared" si="1434"/>
        <v>0</v>
      </c>
      <c r="DT225" s="84">
        <f t="shared" si="1435"/>
        <v>0</v>
      </c>
      <c r="DU225" s="39"/>
      <c r="DV225" s="39"/>
      <c r="DW225" s="39"/>
      <c r="DX225" s="39"/>
      <c r="DY225" s="113"/>
      <c r="DZ225" s="47"/>
      <c r="EA225" s="48"/>
      <c r="EB225" s="48"/>
      <c r="EC225" s="48"/>
      <c r="ED225" s="48"/>
      <c r="EE225" s="48"/>
      <c r="EF225" s="48"/>
      <c r="EG225" s="48"/>
      <c r="EH225" s="48"/>
      <c r="EI225" s="48"/>
      <c r="EJ225" s="47">
        <f t="shared" si="1436"/>
        <v>0</v>
      </c>
      <c r="EK225" s="62">
        <f t="shared" si="1437"/>
        <v>0</v>
      </c>
      <c r="EL225" s="51">
        <f t="shared" si="1438"/>
        <v>0</v>
      </c>
      <c r="EM225" s="56">
        <f t="shared" si="1439"/>
        <v>0</v>
      </c>
      <c r="EN225" s="55">
        <f t="shared" si="1440"/>
        <v>0</v>
      </c>
      <c r="EO225" s="56">
        <f t="shared" si="1441"/>
        <v>0</v>
      </c>
      <c r="EP225" s="55">
        <f t="shared" si="1442"/>
        <v>0</v>
      </c>
      <c r="EQ225" s="56">
        <f t="shared" si="1443"/>
        <v>0</v>
      </c>
      <c r="ER225" s="55">
        <f t="shared" si="1444"/>
        <v>0</v>
      </c>
      <c r="ES225" s="56">
        <f t="shared" si="1445"/>
        <v>0</v>
      </c>
      <c r="ET225" s="55">
        <f t="shared" si="1446"/>
        <v>0</v>
      </c>
      <c r="EU225" s="56">
        <f t="shared" si="1447"/>
        <v>0</v>
      </c>
      <c r="EV225" s="56">
        <f t="shared" si="1448"/>
        <v>0</v>
      </c>
      <c r="EW225" s="56">
        <f t="shared" si="1449"/>
        <v>0</v>
      </c>
      <c r="EX225" s="55">
        <f t="shared" si="1450"/>
        <v>0</v>
      </c>
      <c r="EY225" s="56">
        <f t="shared" si="1451"/>
        <v>0</v>
      </c>
      <c r="EZ225" s="55">
        <f t="shared" si="1452"/>
        <v>0</v>
      </c>
      <c r="FA225" s="56">
        <f t="shared" si="1453"/>
        <v>0</v>
      </c>
      <c r="FB225" s="55">
        <f t="shared" si="1454"/>
        <v>0</v>
      </c>
      <c r="FC225" s="63">
        <f t="shared" si="1455"/>
        <v>0</v>
      </c>
      <c r="FD225" s="55">
        <f t="shared" si="1456"/>
        <v>0</v>
      </c>
      <c r="FE225" s="56">
        <f t="shared" si="1457"/>
        <v>0</v>
      </c>
      <c r="FF225" s="55">
        <f t="shared" si="1458"/>
        <v>0</v>
      </c>
      <c r="FG225" s="56">
        <f t="shared" si="1459"/>
        <v>0</v>
      </c>
      <c r="FH225" s="55">
        <f t="shared" si="1460"/>
        <v>0</v>
      </c>
      <c r="FI225" s="56">
        <f t="shared" si="1461"/>
        <v>0</v>
      </c>
      <c r="FJ225" s="55">
        <f t="shared" si="1462"/>
        <v>0</v>
      </c>
      <c r="FK225" s="56">
        <f t="shared" si="1463"/>
        <v>0</v>
      </c>
      <c r="FL225" s="55">
        <f t="shared" si="1464"/>
        <v>0</v>
      </c>
      <c r="FM225" s="56">
        <f t="shared" si="1465"/>
        <v>0</v>
      </c>
      <c r="FN225" s="55">
        <f t="shared" si="1466"/>
        <v>0</v>
      </c>
      <c r="FO225" s="56">
        <f t="shared" si="1467"/>
        <v>0</v>
      </c>
      <c r="FP225" s="55">
        <f t="shared" si="1468"/>
        <v>0</v>
      </c>
      <c r="FQ225" s="56">
        <f t="shared" si="1469"/>
        <v>0</v>
      </c>
      <c r="FR225" s="55"/>
      <c r="FS225" s="56">
        <f t="shared" si="1469"/>
        <v>0</v>
      </c>
      <c r="FT225" s="55">
        <f t="shared" si="1470"/>
        <v>0</v>
      </c>
      <c r="FU225" s="56">
        <f t="shared" si="1471"/>
        <v>0</v>
      </c>
      <c r="FV225" s="55">
        <f t="shared" si="1472"/>
        <v>0</v>
      </c>
      <c r="FW225" s="56">
        <f t="shared" si="1473"/>
        <v>0</v>
      </c>
      <c r="FX225" s="55">
        <f t="shared" si="1474"/>
        <v>0</v>
      </c>
      <c r="FY225" s="56">
        <f t="shared" si="1475"/>
        <v>0</v>
      </c>
      <c r="FZ225" s="55">
        <f t="shared" si="1476"/>
        <v>0</v>
      </c>
      <c r="GA225" s="56">
        <f t="shared" si="1477"/>
        <v>0</v>
      </c>
      <c r="GB225" s="55">
        <f t="shared" si="1478"/>
        <v>0</v>
      </c>
      <c r="GC225" s="56">
        <f t="shared" si="1479"/>
        <v>0</v>
      </c>
      <c r="GD225" s="56">
        <f t="shared" si="1480"/>
        <v>0</v>
      </c>
      <c r="GE225" s="84">
        <f t="shared" si="1481"/>
        <v>0</v>
      </c>
      <c r="GF225" s="84">
        <f t="shared" si="1482"/>
        <v>0</v>
      </c>
      <c r="GG225" s="39"/>
      <c r="GH225" s="39"/>
      <c r="GI225" s="39"/>
      <c r="GJ225" s="39"/>
      <c r="GL225" s="8"/>
      <c r="GM225" s="8"/>
      <c r="GN225" s="1"/>
      <c r="GO225" s="9"/>
      <c r="GP225" s="23"/>
      <c r="GQ225" s="4"/>
      <c r="GR225" s="34"/>
    </row>
    <row r="226" spans="1:200" ht="24.95" hidden="1" customHeight="1" x14ac:dyDescent="0.3">
      <c r="A226" s="113"/>
      <c r="B226" s="47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98">
        <f t="shared" si="1425"/>
        <v>0</v>
      </c>
      <c r="N226" s="94"/>
      <c r="O226" s="58"/>
      <c r="P226" s="97"/>
      <c r="Q226" s="58"/>
      <c r="R226" s="97"/>
      <c r="S226" s="58"/>
      <c r="T226" s="97"/>
      <c r="U226" s="58"/>
      <c r="V226" s="97"/>
      <c r="W226" s="58"/>
      <c r="X226" s="58"/>
      <c r="Y226" s="58"/>
      <c r="Z226" s="97"/>
      <c r="AA226" s="58"/>
      <c r="AB226" s="97"/>
      <c r="AC226" s="58"/>
      <c r="AD226" s="97"/>
      <c r="AE226" s="99"/>
      <c r="AF226" s="97"/>
      <c r="AG226" s="58"/>
      <c r="AH226" s="97"/>
      <c r="AI226" s="58"/>
      <c r="AJ226" s="97"/>
      <c r="AK226" s="58"/>
      <c r="AL226" s="97"/>
      <c r="AM226" s="58"/>
      <c r="AN226" s="97"/>
      <c r="AO226" s="58"/>
      <c r="AP226" s="97"/>
      <c r="AQ226" s="58"/>
      <c r="AR226" s="97"/>
      <c r="AS226" s="58"/>
      <c r="AT226" s="97"/>
      <c r="AU226" s="58"/>
      <c r="AV226" s="97"/>
      <c r="AW226" s="58"/>
      <c r="AX226" s="97"/>
      <c r="AY226" s="58"/>
      <c r="AZ226" s="97"/>
      <c r="BA226" s="58"/>
      <c r="BB226" s="97"/>
      <c r="BC226" s="58"/>
      <c r="BD226" s="97"/>
      <c r="BE226" s="58"/>
      <c r="BF226" s="58"/>
      <c r="BG226" s="58">
        <f t="shared" si="1432"/>
        <v>0</v>
      </c>
      <c r="BH226" s="58">
        <f t="shared" si="1433"/>
        <v>0</v>
      </c>
      <c r="BI226" s="39"/>
      <c r="BJ226" s="39"/>
      <c r="BK226" s="39"/>
      <c r="BL226" s="39"/>
      <c r="BM226" s="113"/>
      <c r="BN226" s="47"/>
      <c r="BO226" s="48"/>
      <c r="BP226" s="48"/>
      <c r="BQ226" s="48"/>
      <c r="BR226" s="48"/>
      <c r="BS226" s="48"/>
      <c r="BT226" s="48"/>
      <c r="BU226" s="48"/>
      <c r="BV226" s="48"/>
      <c r="BW226" s="48"/>
      <c r="BX226" s="47"/>
      <c r="BY226" s="62">
        <f t="shared" si="1484"/>
        <v>0</v>
      </c>
      <c r="BZ226" s="51"/>
      <c r="CA226" s="56"/>
      <c r="CB226" s="55"/>
      <c r="CC226" s="56"/>
      <c r="CD226" s="55"/>
      <c r="CE226" s="56"/>
      <c r="CF226" s="55"/>
      <c r="CG226" s="56"/>
      <c r="CH226" s="55"/>
      <c r="CI226" s="56"/>
      <c r="CJ226" s="56"/>
      <c r="CK226" s="56"/>
      <c r="CL226" s="55"/>
      <c r="CM226" s="56"/>
      <c r="CN226" s="55"/>
      <c r="CO226" s="56"/>
      <c r="CP226" s="55"/>
      <c r="CQ226" s="63"/>
      <c r="CR226" s="55"/>
      <c r="CS226" s="56"/>
      <c r="CT226" s="55"/>
      <c r="CU226" s="56"/>
      <c r="CV226" s="55"/>
      <c r="CW226" s="56"/>
      <c r="CX226" s="55"/>
      <c r="CY226" s="56"/>
      <c r="CZ226" s="55"/>
      <c r="DA226" s="56"/>
      <c r="DB226" s="55"/>
      <c r="DC226" s="56"/>
      <c r="DD226" s="55"/>
      <c r="DE226" s="56"/>
      <c r="DF226" s="55"/>
      <c r="DG226" s="56"/>
      <c r="DH226" s="55"/>
      <c r="DI226" s="56"/>
      <c r="DJ226" s="55"/>
      <c r="DK226" s="56"/>
      <c r="DL226" s="55"/>
      <c r="DM226" s="56"/>
      <c r="DN226" s="55"/>
      <c r="DO226" s="56"/>
      <c r="DP226" s="55"/>
      <c r="DQ226" s="56"/>
      <c r="DR226" s="56"/>
      <c r="DS226" s="84">
        <f t="shared" si="1434"/>
        <v>0</v>
      </c>
      <c r="DT226" s="84">
        <f t="shared" si="1435"/>
        <v>0</v>
      </c>
      <c r="DU226" s="39"/>
      <c r="DV226" s="39"/>
      <c r="DW226" s="39"/>
      <c r="DX226" s="39"/>
      <c r="DY226" s="113"/>
      <c r="DZ226" s="47"/>
      <c r="EA226" s="48"/>
      <c r="EB226" s="48"/>
      <c r="EC226" s="48"/>
      <c r="ED226" s="48"/>
      <c r="EE226" s="48"/>
      <c r="EF226" s="48"/>
      <c r="EG226" s="48"/>
      <c r="EH226" s="48"/>
      <c r="EI226" s="48"/>
      <c r="EJ226" s="47">
        <f t="shared" si="1436"/>
        <v>0</v>
      </c>
      <c r="EK226" s="62">
        <f t="shared" si="1437"/>
        <v>0</v>
      </c>
      <c r="EL226" s="51">
        <f t="shared" si="1438"/>
        <v>0</v>
      </c>
      <c r="EM226" s="56">
        <f t="shared" si="1439"/>
        <v>0</v>
      </c>
      <c r="EN226" s="55">
        <f t="shared" si="1440"/>
        <v>0</v>
      </c>
      <c r="EO226" s="56">
        <f t="shared" si="1441"/>
        <v>0</v>
      </c>
      <c r="EP226" s="55">
        <f t="shared" si="1442"/>
        <v>0</v>
      </c>
      <c r="EQ226" s="56">
        <f t="shared" si="1443"/>
        <v>0</v>
      </c>
      <c r="ER226" s="55">
        <f t="shared" si="1444"/>
        <v>0</v>
      </c>
      <c r="ES226" s="56">
        <f t="shared" si="1445"/>
        <v>0</v>
      </c>
      <c r="ET226" s="55">
        <f t="shared" si="1446"/>
        <v>0</v>
      </c>
      <c r="EU226" s="56">
        <f t="shared" si="1447"/>
        <v>0</v>
      </c>
      <c r="EV226" s="56">
        <f t="shared" si="1448"/>
        <v>0</v>
      </c>
      <c r="EW226" s="56">
        <f t="shared" si="1449"/>
        <v>0</v>
      </c>
      <c r="EX226" s="55">
        <f t="shared" si="1450"/>
        <v>0</v>
      </c>
      <c r="EY226" s="56">
        <f t="shared" si="1451"/>
        <v>0</v>
      </c>
      <c r="EZ226" s="55">
        <f t="shared" si="1452"/>
        <v>0</v>
      </c>
      <c r="FA226" s="56">
        <f t="shared" si="1453"/>
        <v>0</v>
      </c>
      <c r="FB226" s="55">
        <f t="shared" si="1454"/>
        <v>0</v>
      </c>
      <c r="FC226" s="63">
        <f t="shared" si="1455"/>
        <v>0</v>
      </c>
      <c r="FD226" s="55">
        <f t="shared" si="1456"/>
        <v>0</v>
      </c>
      <c r="FE226" s="56">
        <f t="shared" si="1457"/>
        <v>0</v>
      </c>
      <c r="FF226" s="55">
        <f t="shared" si="1458"/>
        <v>0</v>
      </c>
      <c r="FG226" s="56">
        <f t="shared" si="1459"/>
        <v>0</v>
      </c>
      <c r="FH226" s="55">
        <f t="shared" si="1460"/>
        <v>0</v>
      </c>
      <c r="FI226" s="56">
        <f t="shared" si="1461"/>
        <v>0</v>
      </c>
      <c r="FJ226" s="55">
        <f t="shared" si="1462"/>
        <v>0</v>
      </c>
      <c r="FK226" s="56">
        <f t="shared" si="1463"/>
        <v>0</v>
      </c>
      <c r="FL226" s="55">
        <f t="shared" si="1464"/>
        <v>0</v>
      </c>
      <c r="FM226" s="56">
        <f t="shared" si="1465"/>
        <v>0</v>
      </c>
      <c r="FN226" s="55">
        <f t="shared" si="1466"/>
        <v>0</v>
      </c>
      <c r="FO226" s="56">
        <f t="shared" si="1467"/>
        <v>0</v>
      </c>
      <c r="FP226" s="55">
        <f t="shared" si="1468"/>
        <v>0</v>
      </c>
      <c r="FQ226" s="56">
        <f t="shared" si="1469"/>
        <v>0</v>
      </c>
      <c r="FR226" s="55"/>
      <c r="FS226" s="56">
        <f t="shared" si="1469"/>
        <v>0</v>
      </c>
      <c r="FT226" s="55">
        <f t="shared" si="1470"/>
        <v>0</v>
      </c>
      <c r="FU226" s="56">
        <f t="shared" si="1471"/>
        <v>0</v>
      </c>
      <c r="FV226" s="55">
        <f t="shared" si="1472"/>
        <v>0</v>
      </c>
      <c r="FW226" s="56">
        <f t="shared" si="1473"/>
        <v>0</v>
      </c>
      <c r="FX226" s="55">
        <f t="shared" si="1474"/>
        <v>0</v>
      </c>
      <c r="FY226" s="56">
        <f t="shared" si="1475"/>
        <v>0</v>
      </c>
      <c r="FZ226" s="55">
        <f t="shared" si="1476"/>
        <v>0</v>
      </c>
      <c r="GA226" s="56">
        <f t="shared" si="1477"/>
        <v>0</v>
      </c>
      <c r="GB226" s="55">
        <f t="shared" si="1478"/>
        <v>0</v>
      </c>
      <c r="GC226" s="56">
        <f t="shared" si="1479"/>
        <v>0</v>
      </c>
      <c r="GD226" s="56">
        <f t="shared" si="1480"/>
        <v>0</v>
      </c>
      <c r="GE226" s="84">
        <f t="shared" si="1481"/>
        <v>0</v>
      </c>
      <c r="GF226" s="84">
        <f t="shared" si="1482"/>
        <v>0</v>
      </c>
      <c r="GG226" s="39"/>
      <c r="GH226" s="39"/>
      <c r="GI226" s="39"/>
      <c r="GJ226" s="39"/>
      <c r="GL226" s="8"/>
      <c r="GM226" s="8"/>
      <c r="GN226" s="1"/>
      <c r="GO226" s="9"/>
      <c r="GP226" s="23"/>
      <c r="GQ226" s="4"/>
      <c r="GR226" s="34"/>
    </row>
    <row r="227" spans="1:200" ht="24.95" customHeight="1" x14ac:dyDescent="0.3">
      <c r="A227" s="113">
        <v>17</v>
      </c>
      <c r="B227" s="66" t="s">
        <v>75</v>
      </c>
      <c r="C227" s="66" t="s">
        <v>76</v>
      </c>
      <c r="D227" s="113">
        <v>1</v>
      </c>
      <c r="E227" s="113"/>
      <c r="F227" s="113"/>
      <c r="G227" s="113"/>
      <c r="H227" s="113"/>
      <c r="I227" s="113"/>
      <c r="J227" s="113"/>
      <c r="K227" s="113"/>
      <c r="L227" s="113">
        <f>SUM(L239:L262)</f>
        <v>268</v>
      </c>
      <c r="M227" s="92">
        <f t="shared" ref="M227:Q227" si="1662">SUM(M228:M238)</f>
        <v>116</v>
      </c>
      <c r="N227" s="92">
        <f t="shared" si="1662"/>
        <v>72</v>
      </c>
      <c r="O227" s="92">
        <f t="shared" si="1662"/>
        <v>64</v>
      </c>
      <c r="P227" s="92">
        <f t="shared" si="1662"/>
        <v>2</v>
      </c>
      <c r="Q227" s="92">
        <f t="shared" si="1662"/>
        <v>6</v>
      </c>
      <c r="R227" s="92">
        <f t="shared" ref="Q227:BH227" si="1663">SUM(R228:R238)</f>
        <v>42</v>
      </c>
      <c r="S227" s="92">
        <f t="shared" si="1663"/>
        <v>84</v>
      </c>
      <c r="T227" s="92">
        <f t="shared" si="1663"/>
        <v>0</v>
      </c>
      <c r="U227" s="92">
        <f t="shared" si="1663"/>
        <v>0</v>
      </c>
      <c r="V227" s="92">
        <f t="shared" si="1663"/>
        <v>0</v>
      </c>
      <c r="W227" s="92">
        <f t="shared" si="1663"/>
        <v>0</v>
      </c>
      <c r="X227" s="92">
        <f t="shared" si="1663"/>
        <v>8</v>
      </c>
      <c r="Y227" s="92">
        <f t="shared" si="1663"/>
        <v>15.7</v>
      </c>
      <c r="Z227" s="92">
        <f t="shared" si="1663"/>
        <v>0</v>
      </c>
      <c r="AA227" s="92">
        <f t="shared" si="1663"/>
        <v>0</v>
      </c>
      <c r="AB227" s="92">
        <f t="shared" si="1663"/>
        <v>0</v>
      </c>
      <c r="AC227" s="92">
        <f t="shared" si="1663"/>
        <v>0</v>
      </c>
      <c r="AD227" s="92">
        <f t="shared" si="1663"/>
        <v>0</v>
      </c>
      <c r="AE227" s="92">
        <f t="shared" si="1663"/>
        <v>0</v>
      </c>
      <c r="AF227" s="92">
        <f t="shared" si="1663"/>
        <v>0</v>
      </c>
      <c r="AG227" s="92">
        <f t="shared" si="1663"/>
        <v>0</v>
      </c>
      <c r="AH227" s="92">
        <f t="shared" si="1663"/>
        <v>1</v>
      </c>
      <c r="AI227" s="92">
        <f t="shared" si="1663"/>
        <v>13.333333333333334</v>
      </c>
      <c r="AJ227" s="92">
        <f t="shared" si="1663"/>
        <v>0</v>
      </c>
      <c r="AK227" s="92">
        <f t="shared" si="1663"/>
        <v>0</v>
      </c>
      <c r="AL227" s="92">
        <f t="shared" si="1663"/>
        <v>3</v>
      </c>
      <c r="AM227" s="92">
        <f t="shared" si="1663"/>
        <v>0</v>
      </c>
      <c r="AN227" s="92">
        <f t="shared" si="1663"/>
        <v>0</v>
      </c>
      <c r="AO227" s="92">
        <f t="shared" si="1663"/>
        <v>0</v>
      </c>
      <c r="AP227" s="92">
        <f t="shared" si="1663"/>
        <v>0</v>
      </c>
      <c r="AQ227" s="92">
        <f t="shared" si="1663"/>
        <v>0</v>
      </c>
      <c r="AR227" s="92">
        <f t="shared" si="1663"/>
        <v>0</v>
      </c>
      <c r="AS227" s="92">
        <f t="shared" si="1663"/>
        <v>0</v>
      </c>
      <c r="AT227" s="92">
        <f t="shared" si="1663"/>
        <v>0</v>
      </c>
      <c r="AU227" s="92">
        <f t="shared" si="1663"/>
        <v>0</v>
      </c>
      <c r="AV227" s="92">
        <f t="shared" si="1663"/>
        <v>0</v>
      </c>
      <c r="AW227" s="92">
        <f t="shared" si="1663"/>
        <v>0</v>
      </c>
      <c r="AX227" s="92">
        <f t="shared" si="1663"/>
        <v>4</v>
      </c>
      <c r="AY227" s="92">
        <f t="shared" si="1663"/>
        <v>72</v>
      </c>
      <c r="AZ227" s="92">
        <f t="shared" si="1663"/>
        <v>0</v>
      </c>
      <c r="BA227" s="92">
        <f t="shared" si="1663"/>
        <v>0</v>
      </c>
      <c r="BB227" s="92">
        <f t="shared" si="1663"/>
        <v>0</v>
      </c>
      <c r="BC227" s="92">
        <f t="shared" si="1663"/>
        <v>0</v>
      </c>
      <c r="BD227" s="92">
        <f t="shared" si="1663"/>
        <v>0</v>
      </c>
      <c r="BE227" s="92">
        <f t="shared" si="1663"/>
        <v>0</v>
      </c>
      <c r="BF227" s="92">
        <f t="shared" si="1663"/>
        <v>0</v>
      </c>
      <c r="BG227" s="92">
        <f t="shared" si="1663"/>
        <v>263.0333333333333</v>
      </c>
      <c r="BH227" s="92">
        <f t="shared" si="1663"/>
        <v>234</v>
      </c>
      <c r="BI227" s="39"/>
      <c r="BJ227" s="39"/>
      <c r="BK227" s="39"/>
      <c r="BL227" s="39"/>
      <c r="BM227" s="113">
        <v>17</v>
      </c>
      <c r="BN227" s="66" t="s">
        <v>75</v>
      </c>
      <c r="BO227" s="66" t="s">
        <v>76</v>
      </c>
      <c r="BP227" s="113">
        <v>1</v>
      </c>
      <c r="BQ227" s="39"/>
      <c r="BR227" s="39"/>
      <c r="BS227" s="39"/>
      <c r="BT227" s="39"/>
      <c r="BU227" s="39"/>
      <c r="BV227" s="39"/>
      <c r="BW227" s="39"/>
      <c r="BX227" s="45">
        <f>SUM(BX228:BX229)</f>
        <v>16</v>
      </c>
      <c r="BY227" s="45">
        <f>SUM(BY228:BY229)</f>
        <v>16</v>
      </c>
      <c r="BZ227" s="111">
        <f>SUM(BZ228:BZ238)</f>
        <v>42</v>
      </c>
      <c r="CA227" s="46">
        <f>SUM(CA228:CA238)</f>
        <v>38</v>
      </c>
      <c r="CB227" s="46">
        <f t="shared" ref="BZ227:CB227" si="1664">SUM(CB228:CB241)</f>
        <v>100</v>
      </c>
      <c r="CC227" s="46">
        <f t="shared" ref="CC227:DT227" si="1665">SUM(CC228:CC238)</f>
        <v>6</v>
      </c>
      <c r="CD227" s="46">
        <f t="shared" si="1665"/>
        <v>22</v>
      </c>
      <c r="CE227" s="46">
        <f t="shared" si="1665"/>
        <v>64</v>
      </c>
      <c r="CF227" s="46">
        <f t="shared" si="1665"/>
        <v>0</v>
      </c>
      <c r="CG227" s="46">
        <f t="shared" si="1665"/>
        <v>0</v>
      </c>
      <c r="CH227" s="46">
        <f t="shared" si="1665"/>
        <v>0</v>
      </c>
      <c r="CI227" s="46">
        <f t="shared" si="1665"/>
        <v>0</v>
      </c>
      <c r="CJ227" s="46">
        <f t="shared" si="1665"/>
        <v>0</v>
      </c>
      <c r="CK227" s="46">
        <f t="shared" si="1665"/>
        <v>13.2</v>
      </c>
      <c r="CL227" s="46">
        <f t="shared" si="1665"/>
        <v>0</v>
      </c>
      <c r="CM227" s="46">
        <f t="shared" si="1665"/>
        <v>0</v>
      </c>
      <c r="CN227" s="46">
        <f t="shared" si="1665"/>
        <v>0</v>
      </c>
      <c r="CO227" s="46">
        <f t="shared" si="1665"/>
        <v>0</v>
      </c>
      <c r="CP227" s="46">
        <f t="shared" si="1665"/>
        <v>0</v>
      </c>
      <c r="CQ227" s="46">
        <f t="shared" si="1665"/>
        <v>0</v>
      </c>
      <c r="CR227" s="46">
        <f t="shared" si="1665"/>
        <v>0</v>
      </c>
      <c r="CS227" s="46">
        <f t="shared" si="1665"/>
        <v>0</v>
      </c>
      <c r="CT227" s="46">
        <f t="shared" si="1665"/>
        <v>1</v>
      </c>
      <c r="CU227" s="46">
        <f t="shared" si="1665"/>
        <v>15</v>
      </c>
      <c r="CV227" s="46">
        <f t="shared" si="1665"/>
        <v>0</v>
      </c>
      <c r="CW227" s="46">
        <f t="shared" si="1665"/>
        <v>0</v>
      </c>
      <c r="CX227" s="46">
        <f t="shared" si="1665"/>
        <v>2</v>
      </c>
      <c r="CY227" s="46">
        <f t="shared" si="1665"/>
        <v>340</v>
      </c>
      <c r="CZ227" s="46">
        <f t="shared" si="1665"/>
        <v>0</v>
      </c>
      <c r="DA227" s="46">
        <f t="shared" si="1665"/>
        <v>0</v>
      </c>
      <c r="DB227" s="46">
        <f t="shared" si="1665"/>
        <v>0</v>
      </c>
      <c r="DC227" s="46">
        <f t="shared" si="1665"/>
        <v>0</v>
      </c>
      <c r="DD227" s="46">
        <f t="shared" si="1665"/>
        <v>1</v>
      </c>
      <c r="DE227" s="46">
        <f t="shared" si="1665"/>
        <v>18</v>
      </c>
      <c r="DF227" s="46">
        <f t="shared" si="1665"/>
        <v>0</v>
      </c>
      <c r="DG227" s="46">
        <f t="shared" si="1665"/>
        <v>0</v>
      </c>
      <c r="DH227" s="46">
        <f t="shared" si="1665"/>
        <v>0</v>
      </c>
      <c r="DI227" s="46">
        <f t="shared" si="1665"/>
        <v>0</v>
      </c>
      <c r="DJ227" s="46">
        <f t="shared" si="1665"/>
        <v>2</v>
      </c>
      <c r="DK227" s="46">
        <f t="shared" si="1665"/>
        <v>39</v>
      </c>
      <c r="DL227" s="46">
        <f t="shared" si="1665"/>
        <v>0</v>
      </c>
      <c r="DM227" s="46">
        <f t="shared" si="1665"/>
        <v>0</v>
      </c>
      <c r="DN227" s="46">
        <f t="shared" si="1665"/>
        <v>0</v>
      </c>
      <c r="DO227" s="46">
        <f t="shared" si="1665"/>
        <v>0</v>
      </c>
      <c r="DP227" s="46">
        <f t="shared" si="1665"/>
        <v>0</v>
      </c>
      <c r="DQ227" s="46">
        <f t="shared" si="1665"/>
        <v>0</v>
      </c>
      <c r="DR227" s="46">
        <f t="shared" si="1665"/>
        <v>0</v>
      </c>
      <c r="DS227" s="83">
        <f t="shared" si="1665"/>
        <v>533.20000000000005</v>
      </c>
      <c r="DT227" s="83">
        <f t="shared" si="1665"/>
        <v>165</v>
      </c>
      <c r="DU227" s="39"/>
      <c r="DV227" s="39"/>
      <c r="DW227" s="39"/>
      <c r="DX227" s="39"/>
      <c r="DY227" s="113">
        <v>17</v>
      </c>
      <c r="DZ227" s="66" t="s">
        <v>75</v>
      </c>
      <c r="EA227" s="66" t="s">
        <v>76</v>
      </c>
      <c r="EB227" s="113">
        <v>1</v>
      </c>
      <c r="EC227" s="39"/>
      <c r="ED227" s="39"/>
      <c r="EE227" s="39"/>
      <c r="EF227" s="39"/>
      <c r="EG227" s="39"/>
      <c r="EH227" s="39"/>
      <c r="EI227" s="39"/>
      <c r="EJ227" s="45">
        <f t="shared" ref="EJ227:EN227" si="1666">SUM(EJ228:EJ241)</f>
        <v>554</v>
      </c>
      <c r="EK227" s="110">
        <f>SUM(EK228:EK238)</f>
        <v>182</v>
      </c>
      <c r="EL227" s="39">
        <f t="shared" si="1666"/>
        <v>284</v>
      </c>
      <c r="EM227" s="46">
        <f>SUM(EM228:EM238)</f>
        <v>102</v>
      </c>
      <c r="EN227" s="46">
        <f t="shared" si="1666"/>
        <v>266</v>
      </c>
      <c r="EO227" s="46">
        <f t="shared" ref="EO227:GF227" si="1667">SUM(EO228:EO238)</f>
        <v>12</v>
      </c>
      <c r="EP227" s="46">
        <f t="shared" si="1667"/>
        <v>64</v>
      </c>
      <c r="EQ227" s="46">
        <f t="shared" si="1667"/>
        <v>148</v>
      </c>
      <c r="ER227" s="46">
        <f t="shared" si="1667"/>
        <v>0</v>
      </c>
      <c r="ES227" s="46">
        <f t="shared" si="1667"/>
        <v>0</v>
      </c>
      <c r="ET227" s="46">
        <f t="shared" si="1667"/>
        <v>0</v>
      </c>
      <c r="EU227" s="46">
        <f t="shared" si="1667"/>
        <v>0</v>
      </c>
      <c r="EV227" s="46">
        <f t="shared" si="1667"/>
        <v>8</v>
      </c>
      <c r="EW227" s="46">
        <f t="shared" si="1667"/>
        <v>28.9</v>
      </c>
      <c r="EX227" s="46">
        <f t="shared" si="1667"/>
        <v>0</v>
      </c>
      <c r="EY227" s="46">
        <f t="shared" si="1667"/>
        <v>0</v>
      </c>
      <c r="EZ227" s="46">
        <f t="shared" si="1667"/>
        <v>0</v>
      </c>
      <c r="FA227" s="46">
        <f t="shared" si="1667"/>
        <v>0</v>
      </c>
      <c r="FB227" s="46">
        <f t="shared" si="1667"/>
        <v>0</v>
      </c>
      <c r="FC227" s="46">
        <f t="shared" si="1667"/>
        <v>0</v>
      </c>
      <c r="FD227" s="46">
        <f t="shared" si="1667"/>
        <v>0</v>
      </c>
      <c r="FE227" s="46">
        <f t="shared" si="1667"/>
        <v>0</v>
      </c>
      <c r="FF227" s="46">
        <f t="shared" si="1667"/>
        <v>2</v>
      </c>
      <c r="FG227" s="46">
        <f t="shared" si="1667"/>
        <v>28.333333333333336</v>
      </c>
      <c r="FH227" s="46">
        <f t="shared" si="1667"/>
        <v>0</v>
      </c>
      <c r="FI227" s="46">
        <f t="shared" si="1667"/>
        <v>0</v>
      </c>
      <c r="FJ227" s="46">
        <f t="shared" si="1667"/>
        <v>5</v>
      </c>
      <c r="FK227" s="46">
        <f t="shared" si="1667"/>
        <v>340</v>
      </c>
      <c r="FL227" s="46">
        <f t="shared" si="1667"/>
        <v>0</v>
      </c>
      <c r="FM227" s="46">
        <f t="shared" si="1667"/>
        <v>0</v>
      </c>
      <c r="FN227" s="46">
        <f t="shared" si="1667"/>
        <v>0</v>
      </c>
      <c r="FO227" s="46">
        <f t="shared" si="1667"/>
        <v>0</v>
      </c>
      <c r="FP227" s="46">
        <f t="shared" si="1667"/>
        <v>1</v>
      </c>
      <c r="FQ227" s="46">
        <f t="shared" si="1667"/>
        <v>18</v>
      </c>
      <c r="FR227" s="46">
        <f t="shared" si="1667"/>
        <v>0</v>
      </c>
      <c r="FS227" s="46">
        <f t="shared" si="1667"/>
        <v>0</v>
      </c>
      <c r="FT227" s="46">
        <f t="shared" si="1667"/>
        <v>0</v>
      </c>
      <c r="FU227" s="46">
        <f t="shared" si="1667"/>
        <v>0</v>
      </c>
      <c r="FV227" s="46">
        <f t="shared" si="1667"/>
        <v>6</v>
      </c>
      <c r="FW227" s="46">
        <f t="shared" si="1667"/>
        <v>111</v>
      </c>
      <c r="FX227" s="46">
        <f t="shared" si="1667"/>
        <v>0</v>
      </c>
      <c r="FY227" s="46">
        <f t="shared" si="1667"/>
        <v>0</v>
      </c>
      <c r="FZ227" s="46">
        <f t="shared" si="1667"/>
        <v>0</v>
      </c>
      <c r="GA227" s="46">
        <f t="shared" si="1667"/>
        <v>0</v>
      </c>
      <c r="GB227" s="46">
        <f t="shared" si="1667"/>
        <v>0</v>
      </c>
      <c r="GC227" s="46">
        <f t="shared" si="1667"/>
        <v>0</v>
      </c>
      <c r="GD227" s="46">
        <f t="shared" si="1667"/>
        <v>0</v>
      </c>
      <c r="GE227" s="83">
        <f t="shared" si="1667"/>
        <v>796.23333333333335</v>
      </c>
      <c r="GF227" s="83">
        <f t="shared" si="1667"/>
        <v>399</v>
      </c>
      <c r="GG227" s="39"/>
      <c r="GH227" s="39"/>
      <c r="GI227" s="39"/>
      <c r="GJ227" s="39"/>
      <c r="GL227" s="8"/>
      <c r="GM227" s="8"/>
      <c r="GN227" s="7"/>
      <c r="GO227" s="7"/>
      <c r="GP227" s="24"/>
      <c r="GQ227" s="4"/>
      <c r="GR227" s="34"/>
    </row>
    <row r="228" spans="1:200" ht="24.95" hidden="1" customHeight="1" x14ac:dyDescent="0.3">
      <c r="A228" s="113"/>
      <c r="B228" s="47" t="s">
        <v>90</v>
      </c>
      <c r="C228" s="57" t="s">
        <v>95</v>
      </c>
      <c r="D228" s="57" t="s">
        <v>80</v>
      </c>
      <c r="E228" s="48" t="s">
        <v>125</v>
      </c>
      <c r="F228" s="48" t="s">
        <v>177</v>
      </c>
      <c r="G228" s="57">
        <v>3</v>
      </c>
      <c r="H228" s="48">
        <v>59</v>
      </c>
      <c r="I228" s="48">
        <v>1</v>
      </c>
      <c r="J228" s="48">
        <v>2</v>
      </c>
      <c r="K228" s="48">
        <f>SUM(J228)*2</f>
        <v>4</v>
      </c>
      <c r="L228" s="48">
        <v>50</v>
      </c>
      <c r="M228" s="93">
        <f t="shared" ref="M228" si="1668">SUM(N228+P228+R228+T228+V228)</f>
        <v>50</v>
      </c>
      <c r="N228" s="94">
        <v>30</v>
      </c>
      <c r="O228" s="58">
        <f t="shared" ref="O228" si="1669">SUM(N228)*I228</f>
        <v>30</v>
      </c>
      <c r="P228" s="97"/>
      <c r="Q228" s="58">
        <f t="shared" ref="Q228" si="1670">SUM(P228)*J228</f>
        <v>0</v>
      </c>
      <c r="R228" s="97">
        <v>20</v>
      </c>
      <c r="S228" s="58">
        <f t="shared" ref="S228" si="1671">SUM(R228)*J228</f>
        <v>40</v>
      </c>
      <c r="T228" s="97"/>
      <c r="U228" s="58">
        <f t="shared" ref="U228" si="1672">SUM(T228)*K228</f>
        <v>0</v>
      </c>
      <c r="V228" s="97"/>
      <c r="W228" s="58">
        <f t="shared" ref="W228" si="1673">SUM(V228)*J228*5</f>
        <v>0</v>
      </c>
      <c r="X228" s="58">
        <f t="shared" ref="X228" si="1674">SUM(J228*AX228*2+K228*AZ228*2)</f>
        <v>4</v>
      </c>
      <c r="Y228" s="58">
        <f t="shared" ref="Y228" si="1675">SUM(L228*5/100*J228)</f>
        <v>5</v>
      </c>
      <c r="Z228" s="97"/>
      <c r="AA228" s="58"/>
      <c r="AB228" s="97"/>
      <c r="AC228" s="58">
        <f t="shared" ref="AC228" si="1676">SUM(AB228)*3*H228/5</f>
        <v>0</v>
      </c>
      <c r="AD228" s="97"/>
      <c r="AE228" s="99">
        <f t="shared" ref="AE228" si="1677">SUM(AD228*H228*(30+4))</f>
        <v>0</v>
      </c>
      <c r="AF228" s="97"/>
      <c r="AG228" s="58">
        <f t="shared" ref="AG228" si="1678">SUM(AF228*H228*3)</f>
        <v>0</v>
      </c>
      <c r="AH228" s="97"/>
      <c r="AI228" s="58">
        <f t="shared" ref="AI228" si="1679">SUM(AH228*H228/3)</f>
        <v>0</v>
      </c>
      <c r="AJ228" s="97"/>
      <c r="AK228" s="58">
        <f t="shared" ref="AK228" si="1680">SUM(AJ228*H228*2/3)</f>
        <v>0</v>
      </c>
      <c r="AL228" s="97">
        <v>1</v>
      </c>
      <c r="AM228" s="58"/>
      <c r="AN228" s="97"/>
      <c r="AO228" s="58">
        <f t="shared" ref="AO228" si="1681">SUM(AN228*J228*2)</f>
        <v>0</v>
      </c>
      <c r="AP228" s="97"/>
      <c r="AQ228" s="58">
        <f t="shared" ref="AQ228" si="1682">SUM(AP228*H228*2)</f>
        <v>0</v>
      </c>
      <c r="AR228" s="97"/>
      <c r="AS228" s="58">
        <f t="shared" ref="AS228" si="1683">SUM(J228*AR228*6)</f>
        <v>0</v>
      </c>
      <c r="AT228" s="97"/>
      <c r="AU228" s="58">
        <f t="shared" ref="AU228" si="1684">AT228*H228/3</f>
        <v>0</v>
      </c>
      <c r="AV228" s="97"/>
      <c r="AW228" s="58">
        <f t="shared" ref="AW228" si="1685">SUM(AV228*H228/3)</f>
        <v>0</v>
      </c>
      <c r="AX228" s="97">
        <v>1</v>
      </c>
      <c r="AY228" s="58">
        <f t="shared" ref="AY228" si="1686">SUM(J228*AX228*8)</f>
        <v>16</v>
      </c>
      <c r="AZ228" s="97"/>
      <c r="BA228" s="58">
        <f t="shared" ref="BA228" si="1687">SUM(AZ228*K228*5*6)</f>
        <v>0</v>
      </c>
      <c r="BB228" s="97"/>
      <c r="BC228" s="58">
        <f t="shared" ref="BC228" si="1688">SUM(BB228*K228*4*6)</f>
        <v>0</v>
      </c>
      <c r="BD228" s="97"/>
      <c r="BE228" s="58"/>
      <c r="BF228" s="58"/>
      <c r="BG228" s="58">
        <f t="shared" ref="BG228:BG238" si="1689">SUM(AO228+BE228+BC228+BA228+AY228+AW228+AS228+AQ228+AK228+AM228+AI228+AG228+AE228+AC228+AA228+Y228+X228+W228+U228+Q228+O228+S228+AU228)</f>
        <v>95</v>
      </c>
      <c r="BH228" s="58">
        <f t="shared" ref="BH228:BH238" si="1690">SUM(O228+Q228+U228+W228+X228+AS228+AW228+AY228+BA228+BC228+S228+AQ228)</f>
        <v>90</v>
      </c>
      <c r="BI228" s="73"/>
      <c r="BJ228" s="70"/>
      <c r="BK228" s="47"/>
      <c r="BL228" s="47"/>
      <c r="BM228" s="113"/>
      <c r="BN228" s="47" t="s">
        <v>97</v>
      </c>
      <c r="BO228" s="48" t="s">
        <v>95</v>
      </c>
      <c r="BP228" s="57" t="s">
        <v>92</v>
      </c>
      <c r="BQ228" s="48" t="s">
        <v>93</v>
      </c>
      <c r="BR228" s="48" t="s">
        <v>210</v>
      </c>
      <c r="BS228" s="48">
        <v>4</v>
      </c>
      <c r="BT228" s="48">
        <v>45</v>
      </c>
      <c r="BU228" s="48">
        <v>1</v>
      </c>
      <c r="BV228" s="48">
        <v>2</v>
      </c>
      <c r="BW228" s="48">
        <f>SUM(BV228)*2</f>
        <v>4</v>
      </c>
      <c r="BX228" s="65">
        <v>10</v>
      </c>
      <c r="BY228" s="50">
        <f>SUM(BZ228+CB228+CD228+CF228+CH228)</f>
        <v>10</v>
      </c>
      <c r="BZ228" s="51">
        <v>8</v>
      </c>
      <c r="CA228" s="56">
        <f>SUM(BZ228)*BU228</f>
        <v>8</v>
      </c>
      <c r="CB228" s="55"/>
      <c r="CC228" s="56">
        <f>SUM(CB228)*BV228</f>
        <v>0</v>
      </c>
      <c r="CD228" s="55">
        <v>2</v>
      </c>
      <c r="CE228" s="56">
        <f>SUM(CD228)*BV228</f>
        <v>4</v>
      </c>
      <c r="CF228" s="55"/>
      <c r="CG228" s="56">
        <f>SUM(CF228)*BW228</f>
        <v>0</v>
      </c>
      <c r="CH228" s="55"/>
      <c r="CI228" s="56">
        <f>SUM(CH228)*BV228*5</f>
        <v>0</v>
      </c>
      <c r="CJ228" s="56">
        <v>0</v>
      </c>
      <c r="CK228" s="56">
        <f>SUM(BX228*15/100*BV228)</f>
        <v>3</v>
      </c>
      <c r="CL228" s="55"/>
      <c r="CM228" s="56"/>
      <c r="CN228" s="55"/>
      <c r="CO228" s="56">
        <f>SUM(CN228)*3*BT228/5</f>
        <v>0</v>
      </c>
      <c r="CP228" s="55"/>
      <c r="CQ228" s="63">
        <f>SUM(CP228*BT228*(30+4))</f>
        <v>0</v>
      </c>
      <c r="CR228" s="55"/>
      <c r="CS228" s="56">
        <f>SUM(CR228*BT228*3)</f>
        <v>0</v>
      </c>
      <c r="CT228" s="55">
        <v>1</v>
      </c>
      <c r="CU228" s="56">
        <f>SUM(CT228*BT228/3)</f>
        <v>15</v>
      </c>
      <c r="CV228" s="55"/>
      <c r="CW228" s="56">
        <f>SUM(CV228*BT228*2/3)</f>
        <v>0</v>
      </c>
      <c r="CX228" s="55"/>
      <c r="CY228" s="56">
        <f>SUM(CX228*BT228)*2</f>
        <v>0</v>
      </c>
      <c r="CZ228" s="55"/>
      <c r="DA228" s="56">
        <f>SUM(CZ228*BV228)</f>
        <v>0</v>
      </c>
      <c r="DB228" s="55"/>
      <c r="DC228" s="56">
        <f>SUM(DB228*BT228*2)</f>
        <v>0</v>
      </c>
      <c r="DD228" s="55"/>
      <c r="DE228" s="56">
        <f>SUM(BV228*DD228*6)</f>
        <v>0</v>
      </c>
      <c r="DF228" s="55"/>
      <c r="DG228" s="56">
        <f t="shared" ref="DG228" si="1691">DF228*BT228/3</f>
        <v>0</v>
      </c>
      <c r="DH228" s="55"/>
      <c r="DI228" s="56">
        <f>SUM(DH228*6*BV228)</f>
        <v>0</v>
      </c>
      <c r="DJ228" s="55">
        <v>1</v>
      </c>
      <c r="DK228" s="56">
        <f>DJ228*BT228/3</f>
        <v>15</v>
      </c>
      <c r="DL228" s="55"/>
      <c r="DM228" s="56">
        <f>SUM(DL228*BW228*5*6)</f>
        <v>0</v>
      </c>
      <c r="DN228" s="55"/>
      <c r="DO228" s="56">
        <f>SUM(DN228*BW228*4*6)</f>
        <v>0</v>
      </c>
      <c r="DP228" s="55"/>
      <c r="DQ228" s="56"/>
      <c r="DR228" s="56"/>
      <c r="DS228" s="84">
        <f t="shared" ref="DS228:DS238" si="1692">SUM(DA228+DQ228+DO228+DM228+DK228+DI228+DE228+DC228+CW228+CY228+CU228+CS228+CQ228+CO228+CM228+CK228+CJ228+CI228+CG228+CC228+CA228+CE228+DG228)</f>
        <v>45</v>
      </c>
      <c r="DT228" s="84">
        <f t="shared" ref="DT228:DT238" si="1693">SUM(CA228+CC228+CG228+CI228+CJ228+DE228+DI228+DK228+DM228+DO228+CE228+DC228)</f>
        <v>27</v>
      </c>
      <c r="DU228" s="73"/>
      <c r="DV228" s="70"/>
      <c r="DW228" s="47"/>
      <c r="DX228" s="47"/>
      <c r="DY228" s="113"/>
      <c r="DZ228" s="56"/>
      <c r="EA228" s="58"/>
      <c r="EB228" s="58"/>
      <c r="EC228" s="58"/>
      <c r="ED228" s="59"/>
      <c r="EE228" s="59"/>
      <c r="EF228" s="59"/>
      <c r="EG228" s="60"/>
      <c r="EH228" s="61"/>
      <c r="EI228" s="60"/>
      <c r="EJ228" s="52">
        <f t="shared" ref="EJ228:EJ238" si="1694">SUM(L228+BX228)</f>
        <v>60</v>
      </c>
      <c r="EK228" s="62">
        <f t="shared" ref="EK228:EK238" si="1695">SUM(M228+BY228)</f>
        <v>60</v>
      </c>
      <c r="EL228" s="51">
        <f t="shared" ref="EL228:EL238" si="1696">SUM(N228+BZ228)</f>
        <v>38</v>
      </c>
      <c r="EM228" s="56">
        <f t="shared" ref="EM228:EM238" si="1697">SUM(O228+CA228)</f>
        <v>38</v>
      </c>
      <c r="EN228" s="55">
        <f t="shared" ref="EN228:EN238" si="1698">SUM(P228+CB228)</f>
        <v>0</v>
      </c>
      <c r="EO228" s="56">
        <f t="shared" ref="EO228:EO238" si="1699">SUM(Q228+CC228)</f>
        <v>0</v>
      </c>
      <c r="EP228" s="55">
        <f t="shared" ref="EP228:EP238" si="1700">SUM(R228+CD228)</f>
        <v>22</v>
      </c>
      <c r="EQ228" s="56">
        <f t="shared" ref="EQ228:EQ238" si="1701">SUM(S228+CE228)</f>
        <v>44</v>
      </c>
      <c r="ER228" s="55">
        <f t="shared" ref="ER228:ER238" si="1702">SUM(T228+CF228)</f>
        <v>0</v>
      </c>
      <c r="ES228" s="56">
        <f t="shared" ref="ES228:ES238" si="1703">SUM(U228+CG228)</f>
        <v>0</v>
      </c>
      <c r="ET228" s="55">
        <f t="shared" ref="ET228:ET238" si="1704">SUM(V228+CH228)</f>
        <v>0</v>
      </c>
      <c r="EU228" s="56">
        <f t="shared" ref="EU228:EU238" si="1705">SUM(W228+CI228)</f>
        <v>0</v>
      </c>
      <c r="EV228" s="56">
        <f t="shared" ref="EV228:EV238" si="1706">SUM(X228+CJ228)</f>
        <v>4</v>
      </c>
      <c r="EW228" s="56">
        <f t="shared" ref="EW228:EW238" si="1707">SUM(Y228+CK228)</f>
        <v>8</v>
      </c>
      <c r="EX228" s="55">
        <f t="shared" ref="EX228:EX238" si="1708">SUM(Z228+CL228)</f>
        <v>0</v>
      </c>
      <c r="EY228" s="56">
        <f t="shared" ref="EY228:EY238" si="1709">SUM(AA228+CM228)</f>
        <v>0</v>
      </c>
      <c r="EZ228" s="55">
        <f t="shared" ref="EZ228:EZ238" si="1710">SUM(AB228+CN228)</f>
        <v>0</v>
      </c>
      <c r="FA228" s="56">
        <f t="shared" ref="FA228:FA238" si="1711">SUM(AC228+CO228)</f>
        <v>0</v>
      </c>
      <c r="FB228" s="55">
        <f t="shared" ref="FB228:FB238" si="1712">SUM(AD228+CP228)</f>
        <v>0</v>
      </c>
      <c r="FC228" s="63">
        <f t="shared" ref="FC228:FC238" si="1713">SUM(AE228+CQ228)</f>
        <v>0</v>
      </c>
      <c r="FD228" s="55">
        <f t="shared" ref="FD228:FD238" si="1714">SUM(AF228+CR228)</f>
        <v>0</v>
      </c>
      <c r="FE228" s="56">
        <f t="shared" ref="FE228:FE238" si="1715">SUM(AG228+CS228)</f>
        <v>0</v>
      </c>
      <c r="FF228" s="55">
        <f t="shared" ref="FF228:FF238" si="1716">SUM(AH228+CT228)</f>
        <v>1</v>
      </c>
      <c r="FG228" s="56">
        <f t="shared" ref="FG228:FG238" si="1717">SUM(AI228+CU228)</f>
        <v>15</v>
      </c>
      <c r="FH228" s="55">
        <f t="shared" ref="FH228:FH238" si="1718">SUM(AJ228+CV228)</f>
        <v>0</v>
      </c>
      <c r="FI228" s="56">
        <f t="shared" ref="FI228:FI238" si="1719">SUM(AK228+CW228)</f>
        <v>0</v>
      </c>
      <c r="FJ228" s="55">
        <f t="shared" ref="FJ228:FJ238" si="1720">SUM(AL228+CX228)</f>
        <v>1</v>
      </c>
      <c r="FK228" s="56">
        <f t="shared" ref="FK228:FK238" si="1721">SUM(AM228+CY228)</f>
        <v>0</v>
      </c>
      <c r="FL228" s="55">
        <f t="shared" ref="FL228:FL238" si="1722">SUM(AN228+CZ228)</f>
        <v>0</v>
      </c>
      <c r="FM228" s="56">
        <f t="shared" ref="FM228:FM238" si="1723">SUM(AO228+DA228)</f>
        <v>0</v>
      </c>
      <c r="FN228" s="55">
        <f t="shared" ref="FN228:FN238" si="1724">SUM(AP228+DB228)</f>
        <v>0</v>
      </c>
      <c r="FO228" s="56">
        <f t="shared" ref="FO228:FO238" si="1725">SUM(AQ228+DC228)</f>
        <v>0</v>
      </c>
      <c r="FP228" s="55">
        <f t="shared" ref="FP228:FP238" si="1726">SUM(AR228+DD228)</f>
        <v>0</v>
      </c>
      <c r="FQ228" s="56">
        <f t="shared" ref="FQ228:FQ238" si="1727">SUM(AS228+DE228)</f>
        <v>0</v>
      </c>
      <c r="FR228" s="55"/>
      <c r="FS228" s="56">
        <f t="shared" ref="FS228:FS238" si="1728">SUM(AU228+DG228)</f>
        <v>0</v>
      </c>
      <c r="FT228" s="55">
        <f t="shared" ref="FT228:FT238" si="1729">SUM(AV228+DH228)</f>
        <v>0</v>
      </c>
      <c r="FU228" s="56">
        <f t="shared" ref="FU228:FU238" si="1730">SUM(AW228+DI228)</f>
        <v>0</v>
      </c>
      <c r="FV228" s="55">
        <f t="shared" ref="FV228:FV238" si="1731">SUM(AX228+DJ228)</f>
        <v>2</v>
      </c>
      <c r="FW228" s="56">
        <f t="shared" ref="FW228:FW238" si="1732">SUM(AY228+DK228)</f>
        <v>31</v>
      </c>
      <c r="FX228" s="55">
        <f t="shared" ref="FX228:FX238" si="1733">SUM(AZ228+DL228)</f>
        <v>0</v>
      </c>
      <c r="FY228" s="56">
        <f t="shared" ref="FY228:FY238" si="1734">SUM(BA228+DM228)</f>
        <v>0</v>
      </c>
      <c r="FZ228" s="55">
        <f t="shared" ref="FZ228:FZ238" si="1735">SUM(BB228+DN228)</f>
        <v>0</v>
      </c>
      <c r="GA228" s="56">
        <f t="shared" ref="GA228:GA238" si="1736">SUM(BC228+DO228)</f>
        <v>0</v>
      </c>
      <c r="GB228" s="55">
        <f t="shared" ref="GB228:GB238" si="1737">SUM(BD228+DP228)</f>
        <v>0</v>
      </c>
      <c r="GC228" s="56">
        <f t="shared" ref="GC228:GC238" si="1738">SUM(BE228+DQ228)</f>
        <v>0</v>
      </c>
      <c r="GD228" s="56">
        <f t="shared" ref="GD228:GD238" si="1739">SUM(BF228+DR228)</f>
        <v>0</v>
      </c>
      <c r="GE228" s="84">
        <f t="shared" ref="GE228:GE238" si="1740">SUM(BG228+DS228)</f>
        <v>140</v>
      </c>
      <c r="GF228" s="84">
        <f t="shared" ref="GF228:GF238" si="1741">SUM(BH228+DT228)</f>
        <v>117</v>
      </c>
      <c r="GG228" s="73"/>
      <c r="GH228" s="70"/>
      <c r="GI228" s="47"/>
      <c r="GJ228" s="47"/>
      <c r="GL228" s="8"/>
      <c r="GM228" s="8"/>
      <c r="GN228" s="1"/>
      <c r="GO228" s="9"/>
      <c r="GP228" s="23"/>
      <c r="GQ228" s="4"/>
      <c r="GR228" s="34"/>
    </row>
    <row r="229" spans="1:200" ht="24.95" hidden="1" customHeight="1" x14ac:dyDescent="0.3">
      <c r="A229" s="113"/>
      <c r="B229" s="47" t="s">
        <v>90</v>
      </c>
      <c r="C229" s="57" t="s">
        <v>95</v>
      </c>
      <c r="D229" s="57" t="s">
        <v>80</v>
      </c>
      <c r="E229" s="48" t="s">
        <v>125</v>
      </c>
      <c r="F229" s="48" t="s">
        <v>178</v>
      </c>
      <c r="G229" s="57">
        <v>3</v>
      </c>
      <c r="H229" s="48">
        <v>58</v>
      </c>
      <c r="I229" s="48">
        <v>1</v>
      </c>
      <c r="J229" s="48">
        <v>2</v>
      </c>
      <c r="K229" s="48">
        <f>SUM(J229)*2</f>
        <v>4</v>
      </c>
      <c r="L229" s="48">
        <v>50</v>
      </c>
      <c r="M229" s="93">
        <f>SUM(N229+P229+R229+T229+V229)</f>
        <v>50</v>
      </c>
      <c r="N229" s="94">
        <v>30</v>
      </c>
      <c r="O229" s="58">
        <f>SUM(N229)*I229</f>
        <v>30</v>
      </c>
      <c r="P229" s="97"/>
      <c r="Q229" s="58">
        <f>SUM(P229)*J229</f>
        <v>0</v>
      </c>
      <c r="R229" s="97">
        <v>20</v>
      </c>
      <c r="S229" s="58">
        <f>SUM(R229)*J229</f>
        <v>40</v>
      </c>
      <c r="T229" s="97"/>
      <c r="U229" s="58">
        <f>SUM(T229)*K229</f>
        <v>0</v>
      </c>
      <c r="V229" s="97"/>
      <c r="W229" s="58">
        <f>SUM(V229)*J229*5</f>
        <v>0</v>
      </c>
      <c r="X229" s="58">
        <f>SUM(J229*AX229*2+K229*AZ229*2)</f>
        <v>4</v>
      </c>
      <c r="Y229" s="58">
        <f t="shared" ref="Y229" si="1742">SUM(L229*5/100*J229)</f>
        <v>5</v>
      </c>
      <c r="Z229" s="97"/>
      <c r="AA229" s="58"/>
      <c r="AB229" s="97"/>
      <c r="AC229" s="58">
        <f>SUM(AB229)*3*H229/5</f>
        <v>0</v>
      </c>
      <c r="AD229" s="97"/>
      <c r="AE229" s="99">
        <f>SUM(AD229*H229*(30+4))</f>
        <v>0</v>
      </c>
      <c r="AF229" s="97"/>
      <c r="AG229" s="58">
        <f>SUM(AF229*H229*3)</f>
        <v>0</v>
      </c>
      <c r="AH229" s="97"/>
      <c r="AI229" s="58">
        <f>SUM(AH229*H229/3)</f>
        <v>0</v>
      </c>
      <c r="AJ229" s="97"/>
      <c r="AK229" s="58">
        <f>SUM(AJ229*H229*2/3)</f>
        <v>0</v>
      </c>
      <c r="AL229" s="97">
        <v>1</v>
      </c>
      <c r="AM229" s="58"/>
      <c r="AN229" s="97"/>
      <c r="AO229" s="58">
        <f>SUM(AN229*J229*2)</f>
        <v>0</v>
      </c>
      <c r="AP229" s="97"/>
      <c r="AQ229" s="58">
        <f>SUM(AP229*H229*2)</f>
        <v>0</v>
      </c>
      <c r="AR229" s="97"/>
      <c r="AS229" s="58">
        <f>SUM(J229*AR229*6)</f>
        <v>0</v>
      </c>
      <c r="AT229" s="97"/>
      <c r="AU229" s="58">
        <f>AT229*H229/3</f>
        <v>0</v>
      </c>
      <c r="AV229" s="97"/>
      <c r="AW229" s="58">
        <f>SUM(AV229*H229/3)</f>
        <v>0</v>
      </c>
      <c r="AX229" s="97">
        <v>1</v>
      </c>
      <c r="AY229" s="58">
        <f>SUM(J229*AX229*8)</f>
        <v>16</v>
      </c>
      <c r="AZ229" s="97"/>
      <c r="BA229" s="58">
        <f>SUM(AZ229*K229*5*6)</f>
        <v>0</v>
      </c>
      <c r="BB229" s="97"/>
      <c r="BC229" s="58">
        <f>SUM(BB229*K229*4*6)</f>
        <v>0</v>
      </c>
      <c r="BD229" s="97"/>
      <c r="BE229" s="58"/>
      <c r="BF229" s="58"/>
      <c r="BG229" s="58">
        <f t="shared" si="1689"/>
        <v>95</v>
      </c>
      <c r="BH229" s="58">
        <f t="shared" si="1690"/>
        <v>90</v>
      </c>
      <c r="BI229" s="39"/>
      <c r="BJ229" s="70"/>
      <c r="BK229" s="39"/>
      <c r="BL229" s="39"/>
      <c r="BM229" s="113"/>
      <c r="BN229" s="47" t="s">
        <v>90</v>
      </c>
      <c r="BO229" s="48" t="s">
        <v>91</v>
      </c>
      <c r="BP229" s="57" t="s">
        <v>92</v>
      </c>
      <c r="BQ229" s="48" t="s">
        <v>93</v>
      </c>
      <c r="BR229" s="48" t="s">
        <v>211</v>
      </c>
      <c r="BS229" s="48">
        <v>2</v>
      </c>
      <c r="BT229" s="48">
        <v>90</v>
      </c>
      <c r="BU229" s="48"/>
      <c r="BV229" s="48">
        <v>3</v>
      </c>
      <c r="BW229" s="48">
        <f>SUM(BV229)*2</f>
        <v>6</v>
      </c>
      <c r="BX229" s="65">
        <v>6</v>
      </c>
      <c r="BY229" s="50">
        <f>SUM(BZ229+CB229+CD229+CF229+CH229)</f>
        <v>6</v>
      </c>
      <c r="BZ229" s="51">
        <v>4</v>
      </c>
      <c r="CA229" s="56">
        <f>SUM(BZ229)*BU229</f>
        <v>0</v>
      </c>
      <c r="CB229" s="55">
        <v>2</v>
      </c>
      <c r="CC229" s="56">
        <f>SUM(CB229)*BV229</f>
        <v>6</v>
      </c>
      <c r="CD229" s="55"/>
      <c r="CE229" s="56">
        <f>SUM(CD229)*BV229</f>
        <v>0</v>
      </c>
      <c r="CF229" s="55"/>
      <c r="CG229" s="56">
        <f>SUM(CF229)*BW229</f>
        <v>0</v>
      </c>
      <c r="CH229" s="55"/>
      <c r="CI229" s="56">
        <f>SUM(CH229)*BV229*5</f>
        <v>0</v>
      </c>
      <c r="CJ229" s="56">
        <v>0</v>
      </c>
      <c r="CK229" s="56">
        <f>SUM(BX229*15/100*BV229)</f>
        <v>2.7</v>
      </c>
      <c r="CL229" s="55"/>
      <c r="CM229" s="56"/>
      <c r="CN229" s="55"/>
      <c r="CO229" s="56">
        <f>SUM(CN229)*3*BT229/5</f>
        <v>0</v>
      </c>
      <c r="CP229" s="55"/>
      <c r="CQ229" s="63">
        <f>SUM(CP229*BT229*(30+4))</f>
        <v>0</v>
      </c>
      <c r="CR229" s="55"/>
      <c r="CS229" s="56">
        <f>SUM(CR229*BT229*3)</f>
        <v>0</v>
      </c>
      <c r="CT229" s="55"/>
      <c r="CU229" s="56">
        <f>SUM(CT229*BT229/3)</f>
        <v>0</v>
      </c>
      <c r="CV229" s="55"/>
      <c r="CW229" s="56">
        <f>SUM(CV229*BT229*2/3)</f>
        <v>0</v>
      </c>
      <c r="CX229" s="55">
        <v>1</v>
      </c>
      <c r="CY229" s="56">
        <f>SUM(CX229*BT229*2)</f>
        <v>180</v>
      </c>
      <c r="CZ229" s="55"/>
      <c r="DA229" s="56">
        <f>SUM(CZ229*BV229)</f>
        <v>0</v>
      </c>
      <c r="DB229" s="55"/>
      <c r="DC229" s="56">
        <f>SUM(DB229*BT229*2)</f>
        <v>0</v>
      </c>
      <c r="DD229" s="55"/>
      <c r="DE229" s="56">
        <f>SUM(BV229*DD229*8)</f>
        <v>0</v>
      </c>
      <c r="DF229" s="55"/>
      <c r="DG229" s="56">
        <f>DF229*BT229/3</f>
        <v>0</v>
      </c>
      <c r="DH229" s="55"/>
      <c r="DI229" s="56">
        <f>SUM(DH229*6*BV229)</f>
        <v>0</v>
      </c>
      <c r="DJ229" s="55">
        <v>1</v>
      </c>
      <c r="DK229" s="56">
        <f>SUM(BV229*DJ229*8)</f>
        <v>24</v>
      </c>
      <c r="DL229" s="55"/>
      <c r="DM229" s="56">
        <f>SUM(DL229*BW229*5*6)</f>
        <v>0</v>
      </c>
      <c r="DN229" s="55"/>
      <c r="DO229" s="56">
        <f>SUM(DN229*BW229*4*6)</f>
        <v>0</v>
      </c>
      <c r="DP229" s="55"/>
      <c r="DQ229" s="56"/>
      <c r="DR229" s="56"/>
      <c r="DS229" s="84">
        <f t="shared" si="1692"/>
        <v>212.7</v>
      </c>
      <c r="DT229" s="84">
        <f t="shared" si="1693"/>
        <v>30</v>
      </c>
      <c r="DU229" s="39"/>
      <c r="DV229" s="70"/>
      <c r="DW229" s="39"/>
      <c r="DX229" s="39"/>
      <c r="DY229" s="113"/>
      <c r="DZ229" s="56"/>
      <c r="EA229" s="64"/>
      <c r="EB229" s="64"/>
      <c r="EC229" s="64"/>
      <c r="ED229" s="59"/>
      <c r="EE229" s="60"/>
      <c r="EF229" s="60"/>
      <c r="EG229" s="60"/>
      <c r="EH229" s="60"/>
      <c r="EI229" s="60"/>
      <c r="EJ229" s="52">
        <f t="shared" si="1694"/>
        <v>56</v>
      </c>
      <c r="EK229" s="62">
        <f t="shared" si="1695"/>
        <v>56</v>
      </c>
      <c r="EL229" s="51">
        <f t="shared" si="1696"/>
        <v>34</v>
      </c>
      <c r="EM229" s="56">
        <f t="shared" si="1697"/>
        <v>30</v>
      </c>
      <c r="EN229" s="55">
        <f t="shared" si="1698"/>
        <v>2</v>
      </c>
      <c r="EO229" s="56">
        <f t="shared" si="1699"/>
        <v>6</v>
      </c>
      <c r="EP229" s="55">
        <f t="shared" si="1700"/>
        <v>20</v>
      </c>
      <c r="EQ229" s="56">
        <f t="shared" si="1701"/>
        <v>40</v>
      </c>
      <c r="ER229" s="55">
        <f t="shared" si="1702"/>
        <v>0</v>
      </c>
      <c r="ES229" s="56">
        <f t="shared" si="1703"/>
        <v>0</v>
      </c>
      <c r="ET229" s="55">
        <f t="shared" si="1704"/>
        <v>0</v>
      </c>
      <c r="EU229" s="56">
        <f t="shared" si="1705"/>
        <v>0</v>
      </c>
      <c r="EV229" s="56">
        <f t="shared" si="1706"/>
        <v>4</v>
      </c>
      <c r="EW229" s="56">
        <f t="shared" si="1707"/>
        <v>7.7</v>
      </c>
      <c r="EX229" s="55">
        <f t="shared" si="1708"/>
        <v>0</v>
      </c>
      <c r="EY229" s="56">
        <f t="shared" si="1709"/>
        <v>0</v>
      </c>
      <c r="EZ229" s="55">
        <f t="shared" si="1710"/>
        <v>0</v>
      </c>
      <c r="FA229" s="56">
        <f t="shared" si="1711"/>
        <v>0</v>
      </c>
      <c r="FB229" s="55">
        <f t="shared" si="1712"/>
        <v>0</v>
      </c>
      <c r="FC229" s="63">
        <f t="shared" si="1713"/>
        <v>0</v>
      </c>
      <c r="FD229" s="55">
        <f t="shared" si="1714"/>
        <v>0</v>
      </c>
      <c r="FE229" s="56">
        <f t="shared" si="1715"/>
        <v>0</v>
      </c>
      <c r="FF229" s="55">
        <f t="shared" si="1716"/>
        <v>0</v>
      </c>
      <c r="FG229" s="56">
        <f t="shared" si="1717"/>
        <v>0</v>
      </c>
      <c r="FH229" s="55">
        <f t="shared" si="1718"/>
        <v>0</v>
      </c>
      <c r="FI229" s="56">
        <f t="shared" si="1719"/>
        <v>0</v>
      </c>
      <c r="FJ229" s="55">
        <f t="shared" si="1720"/>
        <v>2</v>
      </c>
      <c r="FK229" s="56">
        <f t="shared" si="1721"/>
        <v>180</v>
      </c>
      <c r="FL229" s="55">
        <f t="shared" si="1722"/>
        <v>0</v>
      </c>
      <c r="FM229" s="56">
        <f t="shared" si="1723"/>
        <v>0</v>
      </c>
      <c r="FN229" s="55">
        <f t="shared" si="1724"/>
        <v>0</v>
      </c>
      <c r="FO229" s="56">
        <f t="shared" si="1725"/>
        <v>0</v>
      </c>
      <c r="FP229" s="55">
        <f t="shared" si="1726"/>
        <v>0</v>
      </c>
      <c r="FQ229" s="56">
        <f t="shared" si="1727"/>
        <v>0</v>
      </c>
      <c r="FR229" s="55"/>
      <c r="FS229" s="56">
        <f t="shared" si="1728"/>
        <v>0</v>
      </c>
      <c r="FT229" s="55">
        <f t="shared" si="1729"/>
        <v>0</v>
      </c>
      <c r="FU229" s="56">
        <f t="shared" si="1730"/>
        <v>0</v>
      </c>
      <c r="FV229" s="55">
        <f t="shared" si="1731"/>
        <v>2</v>
      </c>
      <c r="FW229" s="56">
        <f t="shared" si="1732"/>
        <v>40</v>
      </c>
      <c r="FX229" s="55">
        <f t="shared" si="1733"/>
        <v>0</v>
      </c>
      <c r="FY229" s="56">
        <f t="shared" si="1734"/>
        <v>0</v>
      </c>
      <c r="FZ229" s="55">
        <f t="shared" si="1735"/>
        <v>0</v>
      </c>
      <c r="GA229" s="56">
        <f t="shared" si="1736"/>
        <v>0</v>
      </c>
      <c r="GB229" s="55">
        <f t="shared" si="1737"/>
        <v>0</v>
      </c>
      <c r="GC229" s="56">
        <f t="shared" si="1738"/>
        <v>0</v>
      </c>
      <c r="GD229" s="56">
        <f t="shared" si="1739"/>
        <v>0</v>
      </c>
      <c r="GE229" s="84">
        <f t="shared" si="1740"/>
        <v>307.7</v>
      </c>
      <c r="GF229" s="84">
        <f t="shared" si="1741"/>
        <v>120</v>
      </c>
      <c r="GG229" s="39"/>
      <c r="GH229" s="70"/>
      <c r="GI229" s="39"/>
      <c r="GJ229" s="39"/>
      <c r="GL229" s="8"/>
      <c r="GM229" s="8"/>
      <c r="GN229" s="1"/>
      <c r="GO229" s="9"/>
      <c r="GP229" s="23"/>
      <c r="GQ229" s="4"/>
      <c r="GR229" s="34"/>
    </row>
    <row r="230" spans="1:200" ht="24.95" hidden="1" customHeight="1" x14ac:dyDescent="0.3">
      <c r="A230" s="113"/>
      <c r="B230" s="47" t="s">
        <v>90</v>
      </c>
      <c r="C230" s="48" t="s">
        <v>91</v>
      </c>
      <c r="D230" s="57" t="s">
        <v>92</v>
      </c>
      <c r="E230" s="48" t="s">
        <v>93</v>
      </c>
      <c r="F230" s="48" t="s">
        <v>167</v>
      </c>
      <c r="G230" s="48">
        <v>1</v>
      </c>
      <c r="H230" s="48">
        <v>60</v>
      </c>
      <c r="I230" s="48">
        <v>1</v>
      </c>
      <c r="J230" s="48">
        <v>3</v>
      </c>
      <c r="K230" s="48">
        <f>SUM(J230)*2</f>
        <v>6</v>
      </c>
      <c r="L230" s="48">
        <v>6</v>
      </c>
      <c r="M230" s="93">
        <f t="shared" ref="M230" si="1743">SUM(N230+P230+R230+T230+V230)</f>
        <v>6</v>
      </c>
      <c r="N230" s="94">
        <v>4</v>
      </c>
      <c r="O230" s="58">
        <f>SUM(N230)*I230</f>
        <v>4</v>
      </c>
      <c r="P230" s="97">
        <v>2</v>
      </c>
      <c r="Q230" s="58">
        <f t="shared" ref="Q230" si="1744">SUM(P230)*J230</f>
        <v>6</v>
      </c>
      <c r="R230" s="97"/>
      <c r="S230" s="58">
        <f t="shared" ref="S230" si="1745">SUM(R230)*J230</f>
        <v>0</v>
      </c>
      <c r="T230" s="97"/>
      <c r="U230" s="58">
        <f t="shared" ref="U230" si="1746">SUM(T230)*K230</f>
        <v>0</v>
      </c>
      <c r="V230" s="97"/>
      <c r="W230" s="58">
        <f t="shared" ref="W230" si="1747">SUM(V230)*J230*5</f>
        <v>0</v>
      </c>
      <c r="X230" s="58">
        <v>0</v>
      </c>
      <c r="Y230" s="58">
        <f>SUM(L230*15/100*J230)</f>
        <v>2.7</v>
      </c>
      <c r="Z230" s="97"/>
      <c r="AA230" s="58"/>
      <c r="AB230" s="97"/>
      <c r="AC230" s="58">
        <f>SUM(AB230)*3*H230/5</f>
        <v>0</v>
      </c>
      <c r="AD230" s="97"/>
      <c r="AE230" s="99">
        <f t="shared" ref="AE230" si="1748">SUM(AD230*H230*(30+4))</f>
        <v>0</v>
      </c>
      <c r="AF230" s="97"/>
      <c r="AG230" s="58">
        <f>SUM(AF230*H230*3)</f>
        <v>0</v>
      </c>
      <c r="AH230" s="97"/>
      <c r="AI230" s="58">
        <f>SUM(AH230*H230/3)</f>
        <v>0</v>
      </c>
      <c r="AJ230" s="97"/>
      <c r="AK230" s="58">
        <f t="shared" ref="AK230" si="1749">SUM(AJ230*H230*2/3)</f>
        <v>0</v>
      </c>
      <c r="AL230" s="97">
        <v>1</v>
      </c>
      <c r="AM230" s="58"/>
      <c r="AN230" s="97"/>
      <c r="AO230" s="58">
        <f>SUM(AN230*J230)</f>
        <v>0</v>
      </c>
      <c r="AP230" s="97"/>
      <c r="AQ230" s="58">
        <f>SUM(AP230*H230*2)</f>
        <v>0</v>
      </c>
      <c r="AR230" s="97"/>
      <c r="AS230" s="58">
        <f t="shared" ref="AS230" si="1750">SUM(J230*AR230*6)</f>
        <v>0</v>
      </c>
      <c r="AT230" s="97"/>
      <c r="AU230" s="58">
        <f>AT230*H230/3</f>
        <v>0</v>
      </c>
      <c r="AV230" s="97"/>
      <c r="AW230" s="58">
        <f>SUM(AV230*6*J230)</f>
        <v>0</v>
      </c>
      <c r="AX230" s="97">
        <v>1</v>
      </c>
      <c r="AY230" s="58">
        <f>AX230*J230*8</f>
        <v>24</v>
      </c>
      <c r="AZ230" s="97"/>
      <c r="BA230" s="58">
        <f t="shared" ref="BA230" si="1751">SUM(AZ230*K230*5*6)</f>
        <v>0</v>
      </c>
      <c r="BB230" s="97"/>
      <c r="BC230" s="58">
        <f t="shared" ref="BC230" si="1752">SUM(BB230*K230*4*6)</f>
        <v>0</v>
      </c>
      <c r="BD230" s="97"/>
      <c r="BE230" s="58"/>
      <c r="BF230" s="58"/>
      <c r="BG230" s="58">
        <f t="shared" si="1689"/>
        <v>36.700000000000003</v>
      </c>
      <c r="BH230" s="58">
        <f t="shared" si="1690"/>
        <v>34</v>
      </c>
      <c r="BI230" s="39"/>
      <c r="BJ230" s="39"/>
      <c r="BK230" s="39"/>
      <c r="BL230" s="39"/>
      <c r="BM230" s="113"/>
      <c r="BN230" s="47" t="s">
        <v>90</v>
      </c>
      <c r="BO230" s="48" t="s">
        <v>95</v>
      </c>
      <c r="BP230" s="57" t="s">
        <v>80</v>
      </c>
      <c r="BQ230" s="48" t="s">
        <v>125</v>
      </c>
      <c r="BR230" s="48" t="s">
        <v>191</v>
      </c>
      <c r="BS230" s="57">
        <v>2</v>
      </c>
      <c r="BT230" s="48">
        <v>80</v>
      </c>
      <c r="BU230" s="48">
        <v>1</v>
      </c>
      <c r="BV230" s="48">
        <v>3</v>
      </c>
      <c r="BW230" s="57">
        <f>SUM(BV230)*2</f>
        <v>6</v>
      </c>
      <c r="BX230" s="47">
        <v>50</v>
      </c>
      <c r="BY230" s="50">
        <f>SUM(BZ230+CB230+CD230+CF230+CH230)</f>
        <v>50</v>
      </c>
      <c r="BZ230" s="51">
        <v>30</v>
      </c>
      <c r="CA230" s="56">
        <f>SUM(BZ230)*BU230</f>
        <v>30</v>
      </c>
      <c r="CB230" s="55"/>
      <c r="CC230" s="56">
        <f>BV230*CB230</f>
        <v>0</v>
      </c>
      <c r="CD230" s="55">
        <v>20</v>
      </c>
      <c r="CE230" s="56">
        <f>SUM(CD230)*BV230</f>
        <v>60</v>
      </c>
      <c r="CF230" s="55"/>
      <c r="CG230" s="56">
        <f>SUM(CF230)*BW230</f>
        <v>0</v>
      </c>
      <c r="CH230" s="55"/>
      <c r="CI230" s="56">
        <f>SUM(CH230)*BV230*5</f>
        <v>0</v>
      </c>
      <c r="CJ230" s="56">
        <f>SUM(BV230*DJ230*2+BW230*DL230*2)</f>
        <v>0</v>
      </c>
      <c r="CK230" s="56">
        <f>SUM(BX230*5/100*BV230)</f>
        <v>7.5</v>
      </c>
      <c r="CL230" s="55"/>
      <c r="CM230" s="56"/>
      <c r="CN230" s="55"/>
      <c r="CO230" s="56">
        <f>SUM(CN230)*3*BT230/5</f>
        <v>0</v>
      </c>
      <c r="CP230" s="55"/>
      <c r="CQ230" s="63">
        <f>SUM(CP230*BT230*(30+4))</f>
        <v>0</v>
      </c>
      <c r="CR230" s="55"/>
      <c r="CS230" s="56">
        <f>SUM(CR230*BT230*3)</f>
        <v>0</v>
      </c>
      <c r="CT230" s="55"/>
      <c r="CU230" s="56">
        <f>SUM(CT230*BT230/3)</f>
        <v>0</v>
      </c>
      <c r="CV230" s="55"/>
      <c r="CW230" s="56">
        <f>SUM(CV230*BT230*2/3)</f>
        <v>0</v>
      </c>
      <c r="CX230" s="55">
        <v>1</v>
      </c>
      <c r="CY230" s="56">
        <f>SUM(CX230*BT230)*2</f>
        <v>160</v>
      </c>
      <c r="CZ230" s="55"/>
      <c r="DA230" s="56">
        <f>SUM(CZ230*BV230)</f>
        <v>0</v>
      </c>
      <c r="DB230" s="55"/>
      <c r="DC230" s="56">
        <f>SUM(DB230*BT230*2)</f>
        <v>0</v>
      </c>
      <c r="DD230" s="55">
        <v>1</v>
      </c>
      <c r="DE230" s="56">
        <f>DD230*BV230*6</f>
        <v>18</v>
      </c>
      <c r="DF230" s="55"/>
      <c r="DG230" s="56">
        <f>DF230*BT230/3</f>
        <v>0</v>
      </c>
      <c r="DH230" s="55"/>
      <c r="DI230" s="56">
        <f>SUM(DH230*6*BV230)</f>
        <v>0</v>
      </c>
      <c r="DJ230" s="55"/>
      <c r="DK230" s="56">
        <f>SUM(BV230*DJ230*8)</f>
        <v>0</v>
      </c>
      <c r="DL230" s="55"/>
      <c r="DM230" s="56">
        <f>SUM(DL230*BW230*5*6)</f>
        <v>0</v>
      </c>
      <c r="DN230" s="55"/>
      <c r="DO230" s="56">
        <f>SUM(DN230*BW230*4*6)</f>
        <v>0</v>
      </c>
      <c r="DP230" s="55"/>
      <c r="DQ230" s="56"/>
      <c r="DR230" s="56"/>
      <c r="DS230" s="84">
        <f t="shared" si="1692"/>
        <v>275.5</v>
      </c>
      <c r="DT230" s="84">
        <f t="shared" si="1693"/>
        <v>108</v>
      </c>
      <c r="DU230" s="39"/>
      <c r="DV230" s="39"/>
      <c r="DW230" s="39"/>
      <c r="DX230" s="39"/>
      <c r="DY230" s="113"/>
      <c r="DZ230" s="56"/>
      <c r="EA230" s="58"/>
      <c r="EB230" s="58"/>
      <c r="EC230" s="58"/>
      <c r="ED230" s="59"/>
      <c r="EE230" s="59"/>
      <c r="EF230" s="59"/>
      <c r="EG230" s="59"/>
      <c r="EH230" s="59"/>
      <c r="EI230" s="59"/>
      <c r="EJ230" s="52">
        <f t="shared" si="1694"/>
        <v>56</v>
      </c>
      <c r="EK230" s="62">
        <f t="shared" si="1695"/>
        <v>56</v>
      </c>
      <c r="EL230" s="51">
        <f t="shared" si="1696"/>
        <v>34</v>
      </c>
      <c r="EM230" s="56">
        <f t="shared" si="1697"/>
        <v>34</v>
      </c>
      <c r="EN230" s="55">
        <f t="shared" si="1698"/>
        <v>2</v>
      </c>
      <c r="EO230" s="56">
        <f t="shared" si="1699"/>
        <v>6</v>
      </c>
      <c r="EP230" s="55">
        <f t="shared" si="1700"/>
        <v>20</v>
      </c>
      <c r="EQ230" s="56">
        <f t="shared" si="1701"/>
        <v>60</v>
      </c>
      <c r="ER230" s="55">
        <f t="shared" si="1702"/>
        <v>0</v>
      </c>
      <c r="ES230" s="56">
        <f t="shared" si="1703"/>
        <v>0</v>
      </c>
      <c r="ET230" s="55">
        <f t="shared" si="1704"/>
        <v>0</v>
      </c>
      <c r="EU230" s="56">
        <f t="shared" si="1705"/>
        <v>0</v>
      </c>
      <c r="EV230" s="56">
        <f t="shared" si="1706"/>
        <v>0</v>
      </c>
      <c r="EW230" s="56">
        <f t="shared" si="1707"/>
        <v>10.199999999999999</v>
      </c>
      <c r="EX230" s="55">
        <f t="shared" si="1708"/>
        <v>0</v>
      </c>
      <c r="EY230" s="56">
        <f t="shared" si="1709"/>
        <v>0</v>
      </c>
      <c r="EZ230" s="55">
        <f t="shared" si="1710"/>
        <v>0</v>
      </c>
      <c r="FA230" s="56">
        <f t="shared" si="1711"/>
        <v>0</v>
      </c>
      <c r="FB230" s="55">
        <f t="shared" si="1712"/>
        <v>0</v>
      </c>
      <c r="FC230" s="63">
        <f t="shared" si="1713"/>
        <v>0</v>
      </c>
      <c r="FD230" s="55">
        <f t="shared" si="1714"/>
        <v>0</v>
      </c>
      <c r="FE230" s="56">
        <f t="shared" si="1715"/>
        <v>0</v>
      </c>
      <c r="FF230" s="55">
        <f t="shared" si="1716"/>
        <v>0</v>
      </c>
      <c r="FG230" s="56">
        <f t="shared" si="1717"/>
        <v>0</v>
      </c>
      <c r="FH230" s="55">
        <f t="shared" si="1718"/>
        <v>0</v>
      </c>
      <c r="FI230" s="56">
        <f t="shared" si="1719"/>
        <v>0</v>
      </c>
      <c r="FJ230" s="55">
        <f t="shared" si="1720"/>
        <v>2</v>
      </c>
      <c r="FK230" s="56">
        <f t="shared" si="1721"/>
        <v>160</v>
      </c>
      <c r="FL230" s="55">
        <f t="shared" si="1722"/>
        <v>0</v>
      </c>
      <c r="FM230" s="56">
        <f t="shared" si="1723"/>
        <v>0</v>
      </c>
      <c r="FN230" s="55">
        <f t="shared" si="1724"/>
        <v>0</v>
      </c>
      <c r="FO230" s="56">
        <f t="shared" si="1725"/>
        <v>0</v>
      </c>
      <c r="FP230" s="55">
        <f t="shared" si="1726"/>
        <v>1</v>
      </c>
      <c r="FQ230" s="56">
        <f t="shared" si="1727"/>
        <v>18</v>
      </c>
      <c r="FR230" s="55"/>
      <c r="FS230" s="56">
        <f t="shared" si="1728"/>
        <v>0</v>
      </c>
      <c r="FT230" s="55">
        <f t="shared" si="1729"/>
        <v>0</v>
      </c>
      <c r="FU230" s="56">
        <f t="shared" si="1730"/>
        <v>0</v>
      </c>
      <c r="FV230" s="55">
        <f t="shared" si="1731"/>
        <v>1</v>
      </c>
      <c r="FW230" s="56">
        <f t="shared" si="1732"/>
        <v>24</v>
      </c>
      <c r="FX230" s="55">
        <f t="shared" si="1733"/>
        <v>0</v>
      </c>
      <c r="FY230" s="56">
        <f t="shared" si="1734"/>
        <v>0</v>
      </c>
      <c r="FZ230" s="55">
        <f t="shared" si="1735"/>
        <v>0</v>
      </c>
      <c r="GA230" s="56">
        <f t="shared" si="1736"/>
        <v>0</v>
      </c>
      <c r="GB230" s="55">
        <f t="shared" si="1737"/>
        <v>0</v>
      </c>
      <c r="GC230" s="56">
        <f t="shared" si="1738"/>
        <v>0</v>
      </c>
      <c r="GD230" s="56">
        <f t="shared" si="1739"/>
        <v>0</v>
      </c>
      <c r="GE230" s="84">
        <f t="shared" si="1740"/>
        <v>312.2</v>
      </c>
      <c r="GF230" s="84">
        <f t="shared" si="1741"/>
        <v>142</v>
      </c>
      <c r="GG230" s="39"/>
      <c r="GH230" s="39"/>
      <c r="GI230" s="39"/>
      <c r="GJ230" s="39"/>
      <c r="GL230" s="8"/>
      <c r="GM230" s="8"/>
      <c r="GN230" s="19"/>
      <c r="GO230" s="9"/>
      <c r="GP230" s="23"/>
      <c r="GQ230" s="4"/>
      <c r="GR230" s="34"/>
    </row>
    <row r="231" spans="1:200" ht="24.95" hidden="1" customHeight="1" x14ac:dyDescent="0.3">
      <c r="A231" s="113"/>
      <c r="B231" s="47" t="s">
        <v>97</v>
      </c>
      <c r="C231" s="48" t="s">
        <v>91</v>
      </c>
      <c r="D231" s="57" t="s">
        <v>92</v>
      </c>
      <c r="E231" s="48" t="s">
        <v>93</v>
      </c>
      <c r="F231" s="48" t="s">
        <v>94</v>
      </c>
      <c r="G231" s="48">
        <v>1</v>
      </c>
      <c r="H231" s="48">
        <v>40</v>
      </c>
      <c r="I231" s="48"/>
      <c r="J231" s="48">
        <v>2</v>
      </c>
      <c r="K231" s="48">
        <f>SUM(J231)*2</f>
        <v>4</v>
      </c>
      <c r="L231" s="48">
        <v>10</v>
      </c>
      <c r="M231" s="93">
        <f>SUM(N231+P231+R231+T231+V231)</f>
        <v>10</v>
      </c>
      <c r="N231" s="94">
        <v>8</v>
      </c>
      <c r="O231" s="58">
        <f>SUM(N231)*I231</f>
        <v>0</v>
      </c>
      <c r="P231" s="97"/>
      <c r="Q231" s="58">
        <f>SUM(P231)*J231</f>
        <v>0</v>
      </c>
      <c r="R231" s="97">
        <v>2</v>
      </c>
      <c r="S231" s="58">
        <f>SUM(R231)*J231</f>
        <v>4</v>
      </c>
      <c r="T231" s="97"/>
      <c r="U231" s="58">
        <f>SUM(T231)*K231</f>
        <v>0</v>
      </c>
      <c r="V231" s="97"/>
      <c r="W231" s="58">
        <f>SUM(V231)*J231*5</f>
        <v>0</v>
      </c>
      <c r="X231" s="58">
        <v>0</v>
      </c>
      <c r="Y231" s="58">
        <f>SUM(L231*15/100*J231)</f>
        <v>3</v>
      </c>
      <c r="Z231" s="97"/>
      <c r="AA231" s="58"/>
      <c r="AB231" s="97"/>
      <c r="AC231" s="58">
        <f t="shared" ref="AC231" si="1753">SUM(AB231)*3*H231/5</f>
        <v>0</v>
      </c>
      <c r="AD231" s="97"/>
      <c r="AE231" s="99">
        <f t="shared" ref="AE231" si="1754">SUM(AD231*H231*(30+4))</f>
        <v>0</v>
      </c>
      <c r="AF231" s="97"/>
      <c r="AG231" s="58">
        <f t="shared" ref="AG231" si="1755">SUM(AF231*H231*3)</f>
        <v>0</v>
      </c>
      <c r="AH231" s="97">
        <v>1</v>
      </c>
      <c r="AI231" s="58">
        <f t="shared" ref="AI231" si="1756">SUM(AH231*H231/3)</f>
        <v>13.333333333333334</v>
      </c>
      <c r="AJ231" s="97"/>
      <c r="AK231" s="58">
        <f t="shared" ref="AK231" si="1757">SUM(AJ231*H231*2/3)</f>
        <v>0</v>
      </c>
      <c r="AL231" s="97"/>
      <c r="AM231" s="58">
        <f t="shared" ref="AM231" si="1758">SUM(AL231*H231)*2</f>
        <v>0</v>
      </c>
      <c r="AN231" s="97"/>
      <c r="AO231" s="58">
        <f t="shared" ref="AO231" si="1759">SUM(AN231*J231)</f>
        <v>0</v>
      </c>
      <c r="AP231" s="97"/>
      <c r="AQ231" s="58">
        <f t="shared" ref="AQ231" si="1760">SUM(AP231*H231*2)</f>
        <v>0</v>
      </c>
      <c r="AR231" s="97"/>
      <c r="AS231" s="58">
        <f>SUM(J231*AR231*6)</f>
        <v>0</v>
      </c>
      <c r="AT231" s="97"/>
      <c r="AU231" s="58">
        <f>AT231*H231/3</f>
        <v>0</v>
      </c>
      <c r="AV231" s="97"/>
      <c r="AW231" s="58">
        <f>SUM(AV231*6*J231)</f>
        <v>0</v>
      </c>
      <c r="AX231" s="97">
        <v>1</v>
      </c>
      <c r="AY231" s="58">
        <f>AX231*J231*8</f>
        <v>16</v>
      </c>
      <c r="AZ231" s="97"/>
      <c r="BA231" s="58">
        <f t="shared" ref="BA231" si="1761">SUM(AZ231*K231*5*6)</f>
        <v>0</v>
      </c>
      <c r="BB231" s="97"/>
      <c r="BC231" s="58">
        <f t="shared" ref="BC231" si="1762">SUM(BB231*K231*4*6)</f>
        <v>0</v>
      </c>
      <c r="BD231" s="97"/>
      <c r="BE231" s="58"/>
      <c r="BF231" s="58"/>
      <c r="BG231" s="58">
        <f t="shared" si="1689"/>
        <v>36.333333333333336</v>
      </c>
      <c r="BH231" s="58">
        <f t="shared" si="1690"/>
        <v>20</v>
      </c>
      <c r="BI231" s="39"/>
      <c r="BJ231" s="39"/>
      <c r="BK231" s="39"/>
      <c r="BL231" s="39"/>
      <c r="BM231" s="113"/>
      <c r="BN231" s="56"/>
      <c r="BO231" s="58"/>
      <c r="BP231" s="58"/>
      <c r="BQ231" s="58"/>
      <c r="BR231" s="58"/>
      <c r="BS231" s="59"/>
      <c r="BT231" s="59"/>
      <c r="BU231" s="59"/>
      <c r="BV231" s="59"/>
      <c r="BW231" s="59"/>
      <c r="BX231" s="52"/>
      <c r="BY231" s="62">
        <f t="shared" ref="BY231:BY238" si="1763">SUM(BZ231+CB231+CF231+CH231+DD231*2)</f>
        <v>0</v>
      </c>
      <c r="BZ231" s="51"/>
      <c r="CA231" s="56"/>
      <c r="CB231" s="55"/>
      <c r="CC231" s="56"/>
      <c r="CD231" s="55"/>
      <c r="CE231" s="56"/>
      <c r="CF231" s="55"/>
      <c r="CG231" s="56"/>
      <c r="CH231" s="55"/>
      <c r="CI231" s="56"/>
      <c r="CJ231" s="56"/>
      <c r="CK231" s="56"/>
      <c r="CL231" s="55"/>
      <c r="CM231" s="56"/>
      <c r="CN231" s="55"/>
      <c r="CO231" s="56"/>
      <c r="CP231" s="55"/>
      <c r="CQ231" s="63"/>
      <c r="CR231" s="55"/>
      <c r="CS231" s="56"/>
      <c r="CT231" s="55"/>
      <c r="CU231" s="56"/>
      <c r="CV231" s="55"/>
      <c r="CW231" s="56"/>
      <c r="CX231" s="55"/>
      <c r="CY231" s="56"/>
      <c r="CZ231" s="55"/>
      <c r="DA231" s="56"/>
      <c r="DB231" s="55"/>
      <c r="DC231" s="56"/>
      <c r="DD231" s="55"/>
      <c r="DE231" s="56"/>
      <c r="DF231" s="55"/>
      <c r="DG231" s="56"/>
      <c r="DH231" s="55"/>
      <c r="DI231" s="56"/>
      <c r="DJ231" s="55"/>
      <c r="DK231" s="56"/>
      <c r="DL231" s="55"/>
      <c r="DM231" s="56"/>
      <c r="DN231" s="55"/>
      <c r="DO231" s="56"/>
      <c r="DP231" s="55"/>
      <c r="DQ231" s="56"/>
      <c r="DR231" s="56"/>
      <c r="DS231" s="84">
        <f t="shared" si="1692"/>
        <v>0</v>
      </c>
      <c r="DT231" s="84">
        <f t="shared" si="1693"/>
        <v>0</v>
      </c>
      <c r="DU231" s="39"/>
      <c r="DV231" s="39"/>
      <c r="DW231" s="39"/>
      <c r="DX231" s="39"/>
      <c r="DY231" s="113"/>
      <c r="DZ231" s="56"/>
      <c r="EA231" s="58"/>
      <c r="EB231" s="58"/>
      <c r="EC231" s="58"/>
      <c r="ED231" s="58"/>
      <c r="EE231" s="59"/>
      <c r="EF231" s="59"/>
      <c r="EG231" s="59"/>
      <c r="EH231" s="59"/>
      <c r="EI231" s="59"/>
      <c r="EJ231" s="52">
        <f t="shared" si="1694"/>
        <v>10</v>
      </c>
      <c r="EK231" s="62">
        <f t="shared" si="1695"/>
        <v>10</v>
      </c>
      <c r="EL231" s="51">
        <f t="shared" si="1696"/>
        <v>8</v>
      </c>
      <c r="EM231" s="56">
        <f t="shared" si="1697"/>
        <v>0</v>
      </c>
      <c r="EN231" s="55">
        <f t="shared" si="1698"/>
        <v>0</v>
      </c>
      <c r="EO231" s="56">
        <f t="shared" si="1699"/>
        <v>0</v>
      </c>
      <c r="EP231" s="55">
        <f t="shared" si="1700"/>
        <v>2</v>
      </c>
      <c r="EQ231" s="56">
        <f t="shared" si="1701"/>
        <v>4</v>
      </c>
      <c r="ER231" s="55">
        <f t="shared" si="1702"/>
        <v>0</v>
      </c>
      <c r="ES231" s="56">
        <f t="shared" si="1703"/>
        <v>0</v>
      </c>
      <c r="ET231" s="55">
        <f t="shared" si="1704"/>
        <v>0</v>
      </c>
      <c r="EU231" s="56">
        <f t="shared" si="1705"/>
        <v>0</v>
      </c>
      <c r="EV231" s="56">
        <f t="shared" si="1706"/>
        <v>0</v>
      </c>
      <c r="EW231" s="56">
        <f t="shared" si="1707"/>
        <v>3</v>
      </c>
      <c r="EX231" s="55">
        <f t="shared" si="1708"/>
        <v>0</v>
      </c>
      <c r="EY231" s="56">
        <f t="shared" si="1709"/>
        <v>0</v>
      </c>
      <c r="EZ231" s="55">
        <f t="shared" si="1710"/>
        <v>0</v>
      </c>
      <c r="FA231" s="56">
        <f t="shared" si="1711"/>
        <v>0</v>
      </c>
      <c r="FB231" s="55">
        <f t="shared" si="1712"/>
        <v>0</v>
      </c>
      <c r="FC231" s="63">
        <f t="shared" si="1713"/>
        <v>0</v>
      </c>
      <c r="FD231" s="55">
        <f t="shared" si="1714"/>
        <v>0</v>
      </c>
      <c r="FE231" s="56">
        <f t="shared" si="1715"/>
        <v>0</v>
      </c>
      <c r="FF231" s="55">
        <f t="shared" si="1716"/>
        <v>1</v>
      </c>
      <c r="FG231" s="56">
        <f t="shared" si="1717"/>
        <v>13.333333333333334</v>
      </c>
      <c r="FH231" s="55">
        <f t="shared" si="1718"/>
        <v>0</v>
      </c>
      <c r="FI231" s="56">
        <f t="shared" si="1719"/>
        <v>0</v>
      </c>
      <c r="FJ231" s="55">
        <f t="shared" si="1720"/>
        <v>0</v>
      </c>
      <c r="FK231" s="56">
        <f t="shared" si="1721"/>
        <v>0</v>
      </c>
      <c r="FL231" s="55">
        <f t="shared" si="1722"/>
        <v>0</v>
      </c>
      <c r="FM231" s="56">
        <f t="shared" si="1723"/>
        <v>0</v>
      </c>
      <c r="FN231" s="55">
        <f t="shared" si="1724"/>
        <v>0</v>
      </c>
      <c r="FO231" s="56">
        <f t="shared" si="1725"/>
        <v>0</v>
      </c>
      <c r="FP231" s="55">
        <f t="shared" si="1726"/>
        <v>0</v>
      </c>
      <c r="FQ231" s="56">
        <f t="shared" si="1727"/>
        <v>0</v>
      </c>
      <c r="FR231" s="55"/>
      <c r="FS231" s="56">
        <f t="shared" si="1728"/>
        <v>0</v>
      </c>
      <c r="FT231" s="55">
        <f t="shared" si="1729"/>
        <v>0</v>
      </c>
      <c r="FU231" s="56">
        <f t="shared" si="1730"/>
        <v>0</v>
      </c>
      <c r="FV231" s="55">
        <f t="shared" si="1731"/>
        <v>1</v>
      </c>
      <c r="FW231" s="56">
        <f t="shared" si="1732"/>
        <v>16</v>
      </c>
      <c r="FX231" s="55">
        <f t="shared" si="1733"/>
        <v>0</v>
      </c>
      <c r="FY231" s="56">
        <f t="shared" si="1734"/>
        <v>0</v>
      </c>
      <c r="FZ231" s="55">
        <f t="shared" si="1735"/>
        <v>0</v>
      </c>
      <c r="GA231" s="56">
        <f t="shared" si="1736"/>
        <v>0</v>
      </c>
      <c r="GB231" s="55">
        <f t="shared" si="1737"/>
        <v>0</v>
      </c>
      <c r="GC231" s="56">
        <f t="shared" si="1738"/>
        <v>0</v>
      </c>
      <c r="GD231" s="56">
        <f t="shared" si="1739"/>
        <v>0</v>
      </c>
      <c r="GE231" s="84">
        <f t="shared" si="1740"/>
        <v>36.333333333333336</v>
      </c>
      <c r="GF231" s="84">
        <f t="shared" si="1741"/>
        <v>20</v>
      </c>
      <c r="GG231" s="39"/>
      <c r="GH231" s="39"/>
      <c r="GI231" s="39"/>
      <c r="GJ231" s="39"/>
      <c r="GL231" s="8"/>
      <c r="GM231" s="8"/>
      <c r="GN231" s="1"/>
      <c r="GO231" s="9"/>
      <c r="GP231" s="23"/>
      <c r="GQ231" s="4"/>
      <c r="GR231" s="34"/>
    </row>
    <row r="232" spans="1:200" ht="24.95" hidden="1" customHeight="1" x14ac:dyDescent="0.3">
      <c r="A232" s="113"/>
      <c r="B232" s="47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98">
        <f t="shared" ref="M232:M238" si="1764">SUM(N232+P232+T232+V232+AR232*2)</f>
        <v>0</v>
      </c>
      <c r="N232" s="94"/>
      <c r="O232" s="58"/>
      <c r="P232" s="97"/>
      <c r="Q232" s="58"/>
      <c r="R232" s="97"/>
      <c r="S232" s="58"/>
      <c r="T232" s="97"/>
      <c r="U232" s="58"/>
      <c r="V232" s="97"/>
      <c r="W232" s="58"/>
      <c r="X232" s="58"/>
      <c r="Y232" s="58"/>
      <c r="Z232" s="97"/>
      <c r="AA232" s="58"/>
      <c r="AB232" s="97"/>
      <c r="AC232" s="58"/>
      <c r="AD232" s="97"/>
      <c r="AE232" s="99"/>
      <c r="AF232" s="97"/>
      <c r="AG232" s="58"/>
      <c r="AH232" s="97"/>
      <c r="AI232" s="58"/>
      <c r="AJ232" s="97"/>
      <c r="AK232" s="58"/>
      <c r="AL232" s="97"/>
      <c r="AM232" s="58"/>
      <c r="AN232" s="97"/>
      <c r="AO232" s="58"/>
      <c r="AP232" s="97"/>
      <c r="AQ232" s="58"/>
      <c r="AR232" s="97"/>
      <c r="AS232" s="58"/>
      <c r="AT232" s="97"/>
      <c r="AU232" s="58"/>
      <c r="AV232" s="97"/>
      <c r="AW232" s="58"/>
      <c r="AX232" s="97"/>
      <c r="AY232" s="58"/>
      <c r="AZ232" s="97"/>
      <c r="BA232" s="58"/>
      <c r="BB232" s="97"/>
      <c r="BC232" s="58"/>
      <c r="BD232" s="97"/>
      <c r="BE232" s="58"/>
      <c r="BF232" s="58"/>
      <c r="BG232" s="58">
        <f t="shared" si="1689"/>
        <v>0</v>
      </c>
      <c r="BH232" s="58">
        <f t="shared" si="1690"/>
        <v>0</v>
      </c>
      <c r="BI232" s="39"/>
      <c r="BJ232" s="39"/>
      <c r="BK232" s="39"/>
      <c r="BL232" s="39"/>
      <c r="BM232" s="113"/>
      <c r="BN232" s="47"/>
      <c r="BO232" s="48"/>
      <c r="BP232" s="48"/>
      <c r="BQ232" s="48"/>
      <c r="BR232" s="48"/>
      <c r="BS232" s="48"/>
      <c r="BT232" s="48"/>
      <c r="BU232" s="48"/>
      <c r="BV232" s="48"/>
      <c r="BW232" s="48"/>
      <c r="BX232" s="47"/>
      <c r="BY232" s="62">
        <f t="shared" si="1763"/>
        <v>0</v>
      </c>
      <c r="BZ232" s="51"/>
      <c r="CA232" s="56"/>
      <c r="CB232" s="55"/>
      <c r="CC232" s="56"/>
      <c r="CD232" s="55"/>
      <c r="CE232" s="56"/>
      <c r="CF232" s="55"/>
      <c r="CG232" s="56"/>
      <c r="CH232" s="55"/>
      <c r="CI232" s="56"/>
      <c r="CJ232" s="56"/>
      <c r="CK232" s="56"/>
      <c r="CL232" s="55"/>
      <c r="CM232" s="56"/>
      <c r="CN232" s="55"/>
      <c r="CO232" s="56"/>
      <c r="CP232" s="55"/>
      <c r="CQ232" s="63"/>
      <c r="CR232" s="55"/>
      <c r="CS232" s="56"/>
      <c r="CT232" s="55"/>
      <c r="CU232" s="56"/>
      <c r="CV232" s="55"/>
      <c r="CW232" s="56"/>
      <c r="CX232" s="55"/>
      <c r="CY232" s="56"/>
      <c r="CZ232" s="55"/>
      <c r="DA232" s="56"/>
      <c r="DB232" s="55"/>
      <c r="DC232" s="56"/>
      <c r="DD232" s="55"/>
      <c r="DE232" s="56"/>
      <c r="DF232" s="55"/>
      <c r="DG232" s="56"/>
      <c r="DH232" s="55"/>
      <c r="DI232" s="56"/>
      <c r="DJ232" s="55"/>
      <c r="DK232" s="56"/>
      <c r="DL232" s="55"/>
      <c r="DM232" s="56"/>
      <c r="DN232" s="55"/>
      <c r="DO232" s="56"/>
      <c r="DP232" s="55"/>
      <c r="DQ232" s="56"/>
      <c r="DR232" s="56"/>
      <c r="DS232" s="84">
        <f t="shared" si="1692"/>
        <v>0</v>
      </c>
      <c r="DT232" s="84">
        <f t="shared" si="1693"/>
        <v>0</v>
      </c>
      <c r="DU232" s="39"/>
      <c r="DV232" s="39"/>
      <c r="DW232" s="39"/>
      <c r="DX232" s="39"/>
      <c r="DY232" s="113"/>
      <c r="DZ232" s="47"/>
      <c r="EA232" s="48"/>
      <c r="EB232" s="48"/>
      <c r="EC232" s="48"/>
      <c r="ED232" s="48"/>
      <c r="EE232" s="48"/>
      <c r="EF232" s="48"/>
      <c r="EG232" s="48"/>
      <c r="EH232" s="48"/>
      <c r="EI232" s="48"/>
      <c r="EJ232" s="47">
        <f t="shared" si="1694"/>
        <v>0</v>
      </c>
      <c r="EK232" s="62">
        <f t="shared" si="1695"/>
        <v>0</v>
      </c>
      <c r="EL232" s="51">
        <f t="shared" si="1696"/>
        <v>0</v>
      </c>
      <c r="EM232" s="56">
        <f t="shared" si="1697"/>
        <v>0</v>
      </c>
      <c r="EN232" s="55">
        <f t="shared" si="1698"/>
        <v>0</v>
      </c>
      <c r="EO232" s="56">
        <f t="shared" si="1699"/>
        <v>0</v>
      </c>
      <c r="EP232" s="55">
        <f t="shared" si="1700"/>
        <v>0</v>
      </c>
      <c r="EQ232" s="56">
        <f t="shared" si="1701"/>
        <v>0</v>
      </c>
      <c r="ER232" s="55">
        <f t="shared" si="1702"/>
        <v>0</v>
      </c>
      <c r="ES232" s="56">
        <f t="shared" si="1703"/>
        <v>0</v>
      </c>
      <c r="ET232" s="55">
        <f t="shared" si="1704"/>
        <v>0</v>
      </c>
      <c r="EU232" s="56">
        <f t="shared" si="1705"/>
        <v>0</v>
      </c>
      <c r="EV232" s="56">
        <f t="shared" si="1706"/>
        <v>0</v>
      </c>
      <c r="EW232" s="56">
        <f t="shared" si="1707"/>
        <v>0</v>
      </c>
      <c r="EX232" s="55">
        <f t="shared" si="1708"/>
        <v>0</v>
      </c>
      <c r="EY232" s="56">
        <f t="shared" si="1709"/>
        <v>0</v>
      </c>
      <c r="EZ232" s="55">
        <f t="shared" si="1710"/>
        <v>0</v>
      </c>
      <c r="FA232" s="56">
        <f t="shared" si="1711"/>
        <v>0</v>
      </c>
      <c r="FB232" s="55">
        <f t="shared" si="1712"/>
        <v>0</v>
      </c>
      <c r="FC232" s="63">
        <f t="shared" si="1713"/>
        <v>0</v>
      </c>
      <c r="FD232" s="55">
        <f t="shared" si="1714"/>
        <v>0</v>
      </c>
      <c r="FE232" s="56">
        <f t="shared" si="1715"/>
        <v>0</v>
      </c>
      <c r="FF232" s="55">
        <f t="shared" si="1716"/>
        <v>0</v>
      </c>
      <c r="FG232" s="56">
        <f t="shared" si="1717"/>
        <v>0</v>
      </c>
      <c r="FH232" s="55">
        <f t="shared" si="1718"/>
        <v>0</v>
      </c>
      <c r="FI232" s="56">
        <f t="shared" si="1719"/>
        <v>0</v>
      </c>
      <c r="FJ232" s="55">
        <f t="shared" si="1720"/>
        <v>0</v>
      </c>
      <c r="FK232" s="56">
        <f t="shared" si="1721"/>
        <v>0</v>
      </c>
      <c r="FL232" s="55">
        <f t="shared" si="1722"/>
        <v>0</v>
      </c>
      <c r="FM232" s="56">
        <f t="shared" si="1723"/>
        <v>0</v>
      </c>
      <c r="FN232" s="55">
        <f t="shared" si="1724"/>
        <v>0</v>
      </c>
      <c r="FO232" s="56">
        <f t="shared" si="1725"/>
        <v>0</v>
      </c>
      <c r="FP232" s="55">
        <f t="shared" si="1726"/>
        <v>0</v>
      </c>
      <c r="FQ232" s="56">
        <f t="shared" si="1727"/>
        <v>0</v>
      </c>
      <c r="FR232" s="55"/>
      <c r="FS232" s="56">
        <f t="shared" si="1728"/>
        <v>0</v>
      </c>
      <c r="FT232" s="55">
        <f t="shared" si="1729"/>
        <v>0</v>
      </c>
      <c r="FU232" s="56">
        <f t="shared" si="1730"/>
        <v>0</v>
      </c>
      <c r="FV232" s="55">
        <f t="shared" si="1731"/>
        <v>0</v>
      </c>
      <c r="FW232" s="56">
        <f t="shared" si="1732"/>
        <v>0</v>
      </c>
      <c r="FX232" s="55">
        <f t="shared" si="1733"/>
        <v>0</v>
      </c>
      <c r="FY232" s="56">
        <f t="shared" si="1734"/>
        <v>0</v>
      </c>
      <c r="FZ232" s="55">
        <f t="shared" si="1735"/>
        <v>0</v>
      </c>
      <c r="GA232" s="56">
        <f t="shared" si="1736"/>
        <v>0</v>
      </c>
      <c r="GB232" s="55">
        <f t="shared" si="1737"/>
        <v>0</v>
      </c>
      <c r="GC232" s="56">
        <f t="shared" si="1738"/>
        <v>0</v>
      </c>
      <c r="GD232" s="56">
        <f t="shared" si="1739"/>
        <v>0</v>
      </c>
      <c r="GE232" s="84">
        <f t="shared" si="1740"/>
        <v>0</v>
      </c>
      <c r="GF232" s="84">
        <f t="shared" si="1741"/>
        <v>0</v>
      </c>
      <c r="GG232" s="39"/>
      <c r="GH232" s="39"/>
      <c r="GI232" s="39"/>
      <c r="GJ232" s="39"/>
      <c r="GL232" s="8"/>
      <c r="GM232" s="8"/>
      <c r="GN232" s="1"/>
      <c r="GO232" s="9"/>
      <c r="GP232" s="23"/>
      <c r="GQ232" s="4"/>
      <c r="GR232" s="34"/>
    </row>
    <row r="233" spans="1:200" ht="24.95" hidden="1" customHeight="1" x14ac:dyDescent="0.3">
      <c r="A233" s="113"/>
      <c r="B233" s="47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98">
        <f t="shared" si="1764"/>
        <v>0</v>
      </c>
      <c r="N233" s="94"/>
      <c r="O233" s="58"/>
      <c r="P233" s="97"/>
      <c r="Q233" s="58"/>
      <c r="R233" s="97"/>
      <c r="S233" s="58"/>
      <c r="T233" s="97"/>
      <c r="U233" s="58"/>
      <c r="V233" s="97"/>
      <c r="W233" s="58"/>
      <c r="X233" s="58"/>
      <c r="Y233" s="58"/>
      <c r="Z233" s="97"/>
      <c r="AA233" s="58"/>
      <c r="AB233" s="97"/>
      <c r="AC233" s="58"/>
      <c r="AD233" s="97"/>
      <c r="AE233" s="99"/>
      <c r="AF233" s="97"/>
      <c r="AG233" s="58"/>
      <c r="AH233" s="97"/>
      <c r="AI233" s="58"/>
      <c r="AJ233" s="97"/>
      <c r="AK233" s="58"/>
      <c r="AL233" s="97"/>
      <c r="AM233" s="58"/>
      <c r="AN233" s="97"/>
      <c r="AO233" s="58"/>
      <c r="AP233" s="97"/>
      <c r="AQ233" s="58"/>
      <c r="AR233" s="97"/>
      <c r="AS233" s="58"/>
      <c r="AT233" s="97"/>
      <c r="AU233" s="58"/>
      <c r="AV233" s="97"/>
      <c r="AW233" s="58"/>
      <c r="AX233" s="97"/>
      <c r="AY233" s="58"/>
      <c r="AZ233" s="97"/>
      <c r="BA233" s="58"/>
      <c r="BB233" s="97"/>
      <c r="BC233" s="58"/>
      <c r="BD233" s="97"/>
      <c r="BE233" s="58"/>
      <c r="BF233" s="58"/>
      <c r="BG233" s="58">
        <f t="shared" si="1689"/>
        <v>0</v>
      </c>
      <c r="BH233" s="58">
        <f t="shared" si="1690"/>
        <v>0</v>
      </c>
      <c r="BI233" s="39"/>
      <c r="BJ233" s="39"/>
      <c r="BK233" s="39"/>
      <c r="BL233" s="39"/>
      <c r="BM233" s="113"/>
      <c r="BN233" s="47"/>
      <c r="BO233" s="48"/>
      <c r="BP233" s="48"/>
      <c r="BQ233" s="48"/>
      <c r="BR233" s="48"/>
      <c r="BS233" s="48"/>
      <c r="BT233" s="48"/>
      <c r="BU233" s="48"/>
      <c r="BV233" s="48"/>
      <c r="BW233" s="48"/>
      <c r="BX233" s="47"/>
      <c r="BY233" s="62">
        <f t="shared" si="1763"/>
        <v>0</v>
      </c>
      <c r="BZ233" s="51"/>
      <c r="CA233" s="56"/>
      <c r="CB233" s="55"/>
      <c r="CC233" s="56"/>
      <c r="CD233" s="55"/>
      <c r="CE233" s="56"/>
      <c r="CF233" s="55"/>
      <c r="CG233" s="56"/>
      <c r="CH233" s="55"/>
      <c r="CI233" s="56"/>
      <c r="CJ233" s="56"/>
      <c r="CK233" s="56"/>
      <c r="CL233" s="55"/>
      <c r="CM233" s="56"/>
      <c r="CN233" s="55"/>
      <c r="CO233" s="56"/>
      <c r="CP233" s="55"/>
      <c r="CQ233" s="63"/>
      <c r="CR233" s="55"/>
      <c r="CS233" s="56"/>
      <c r="CT233" s="55"/>
      <c r="CU233" s="56"/>
      <c r="CV233" s="55"/>
      <c r="CW233" s="56"/>
      <c r="CX233" s="55"/>
      <c r="CY233" s="56"/>
      <c r="CZ233" s="55"/>
      <c r="DA233" s="56"/>
      <c r="DB233" s="55"/>
      <c r="DC233" s="56"/>
      <c r="DD233" s="55"/>
      <c r="DE233" s="56"/>
      <c r="DF233" s="55"/>
      <c r="DG233" s="56"/>
      <c r="DH233" s="55"/>
      <c r="DI233" s="56"/>
      <c r="DJ233" s="55"/>
      <c r="DK233" s="56"/>
      <c r="DL233" s="55"/>
      <c r="DM233" s="56"/>
      <c r="DN233" s="55"/>
      <c r="DO233" s="56"/>
      <c r="DP233" s="55"/>
      <c r="DQ233" s="56"/>
      <c r="DR233" s="56"/>
      <c r="DS233" s="84">
        <f t="shared" si="1692"/>
        <v>0</v>
      </c>
      <c r="DT233" s="84">
        <f t="shared" si="1693"/>
        <v>0</v>
      </c>
      <c r="DU233" s="39"/>
      <c r="DV233" s="39"/>
      <c r="DW233" s="39"/>
      <c r="DX233" s="39"/>
      <c r="DY233" s="113"/>
      <c r="DZ233" s="47"/>
      <c r="EA233" s="48"/>
      <c r="EB233" s="48"/>
      <c r="EC233" s="48"/>
      <c r="ED233" s="48"/>
      <c r="EE233" s="48"/>
      <c r="EF233" s="48"/>
      <c r="EG233" s="48"/>
      <c r="EH233" s="48"/>
      <c r="EI233" s="48"/>
      <c r="EJ233" s="47">
        <f t="shared" si="1694"/>
        <v>0</v>
      </c>
      <c r="EK233" s="62">
        <f t="shared" si="1695"/>
        <v>0</v>
      </c>
      <c r="EL233" s="51">
        <f t="shared" si="1696"/>
        <v>0</v>
      </c>
      <c r="EM233" s="56">
        <f t="shared" si="1697"/>
        <v>0</v>
      </c>
      <c r="EN233" s="55">
        <f t="shared" si="1698"/>
        <v>0</v>
      </c>
      <c r="EO233" s="56">
        <f t="shared" si="1699"/>
        <v>0</v>
      </c>
      <c r="EP233" s="55">
        <f t="shared" si="1700"/>
        <v>0</v>
      </c>
      <c r="EQ233" s="56">
        <f t="shared" si="1701"/>
        <v>0</v>
      </c>
      <c r="ER233" s="55">
        <f t="shared" si="1702"/>
        <v>0</v>
      </c>
      <c r="ES233" s="56">
        <f t="shared" si="1703"/>
        <v>0</v>
      </c>
      <c r="ET233" s="55">
        <f t="shared" si="1704"/>
        <v>0</v>
      </c>
      <c r="EU233" s="56">
        <f t="shared" si="1705"/>
        <v>0</v>
      </c>
      <c r="EV233" s="56">
        <f t="shared" si="1706"/>
        <v>0</v>
      </c>
      <c r="EW233" s="56">
        <f t="shared" si="1707"/>
        <v>0</v>
      </c>
      <c r="EX233" s="55">
        <f t="shared" si="1708"/>
        <v>0</v>
      </c>
      <c r="EY233" s="56">
        <f t="shared" si="1709"/>
        <v>0</v>
      </c>
      <c r="EZ233" s="55">
        <f t="shared" si="1710"/>
        <v>0</v>
      </c>
      <c r="FA233" s="56">
        <f t="shared" si="1711"/>
        <v>0</v>
      </c>
      <c r="FB233" s="55">
        <f t="shared" si="1712"/>
        <v>0</v>
      </c>
      <c r="FC233" s="63">
        <f t="shared" si="1713"/>
        <v>0</v>
      </c>
      <c r="FD233" s="55">
        <f t="shared" si="1714"/>
        <v>0</v>
      </c>
      <c r="FE233" s="56">
        <f t="shared" si="1715"/>
        <v>0</v>
      </c>
      <c r="FF233" s="55">
        <f t="shared" si="1716"/>
        <v>0</v>
      </c>
      <c r="FG233" s="56">
        <f t="shared" si="1717"/>
        <v>0</v>
      </c>
      <c r="FH233" s="55">
        <f t="shared" si="1718"/>
        <v>0</v>
      </c>
      <c r="FI233" s="56">
        <f t="shared" si="1719"/>
        <v>0</v>
      </c>
      <c r="FJ233" s="55">
        <f t="shared" si="1720"/>
        <v>0</v>
      </c>
      <c r="FK233" s="56">
        <f t="shared" si="1721"/>
        <v>0</v>
      </c>
      <c r="FL233" s="55">
        <f t="shared" si="1722"/>
        <v>0</v>
      </c>
      <c r="FM233" s="56">
        <f t="shared" si="1723"/>
        <v>0</v>
      </c>
      <c r="FN233" s="55">
        <f t="shared" si="1724"/>
        <v>0</v>
      </c>
      <c r="FO233" s="56">
        <f t="shared" si="1725"/>
        <v>0</v>
      </c>
      <c r="FP233" s="55">
        <f t="shared" si="1726"/>
        <v>0</v>
      </c>
      <c r="FQ233" s="56">
        <f t="shared" si="1727"/>
        <v>0</v>
      </c>
      <c r="FR233" s="55"/>
      <c r="FS233" s="56">
        <f t="shared" si="1728"/>
        <v>0</v>
      </c>
      <c r="FT233" s="55">
        <f t="shared" si="1729"/>
        <v>0</v>
      </c>
      <c r="FU233" s="56">
        <f t="shared" si="1730"/>
        <v>0</v>
      </c>
      <c r="FV233" s="55">
        <f t="shared" si="1731"/>
        <v>0</v>
      </c>
      <c r="FW233" s="56">
        <f t="shared" si="1732"/>
        <v>0</v>
      </c>
      <c r="FX233" s="55">
        <f t="shared" si="1733"/>
        <v>0</v>
      </c>
      <c r="FY233" s="56">
        <f t="shared" si="1734"/>
        <v>0</v>
      </c>
      <c r="FZ233" s="55">
        <f t="shared" si="1735"/>
        <v>0</v>
      </c>
      <c r="GA233" s="56">
        <f t="shared" si="1736"/>
        <v>0</v>
      </c>
      <c r="GB233" s="55">
        <f t="shared" si="1737"/>
        <v>0</v>
      </c>
      <c r="GC233" s="56">
        <f t="shared" si="1738"/>
        <v>0</v>
      </c>
      <c r="GD233" s="56">
        <f t="shared" si="1739"/>
        <v>0</v>
      </c>
      <c r="GE233" s="84">
        <f t="shared" si="1740"/>
        <v>0</v>
      </c>
      <c r="GF233" s="84">
        <f t="shared" si="1741"/>
        <v>0</v>
      </c>
      <c r="GG233" s="39"/>
      <c r="GH233" s="39"/>
      <c r="GI233" s="39"/>
      <c r="GJ233" s="39"/>
      <c r="GL233" s="8"/>
      <c r="GM233" s="8"/>
      <c r="GN233" s="1"/>
      <c r="GO233" s="9"/>
      <c r="GP233" s="23"/>
      <c r="GQ233" s="4"/>
      <c r="GR233" s="34"/>
    </row>
    <row r="234" spans="1:200" ht="24.95" hidden="1" customHeight="1" x14ac:dyDescent="0.3">
      <c r="A234" s="113"/>
      <c r="B234" s="47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98">
        <f t="shared" si="1764"/>
        <v>0</v>
      </c>
      <c r="N234" s="94"/>
      <c r="O234" s="58"/>
      <c r="P234" s="97"/>
      <c r="Q234" s="58"/>
      <c r="R234" s="97"/>
      <c r="S234" s="58"/>
      <c r="T234" s="97"/>
      <c r="U234" s="58"/>
      <c r="V234" s="97"/>
      <c r="W234" s="58"/>
      <c r="X234" s="58"/>
      <c r="Y234" s="58"/>
      <c r="Z234" s="97"/>
      <c r="AA234" s="58"/>
      <c r="AB234" s="97"/>
      <c r="AC234" s="58"/>
      <c r="AD234" s="97"/>
      <c r="AE234" s="99"/>
      <c r="AF234" s="97"/>
      <c r="AG234" s="58"/>
      <c r="AH234" s="97"/>
      <c r="AI234" s="58"/>
      <c r="AJ234" s="97"/>
      <c r="AK234" s="58"/>
      <c r="AL234" s="97"/>
      <c r="AM234" s="58"/>
      <c r="AN234" s="97"/>
      <c r="AO234" s="58"/>
      <c r="AP234" s="97"/>
      <c r="AQ234" s="58"/>
      <c r="AR234" s="97"/>
      <c r="AS234" s="58"/>
      <c r="AT234" s="97"/>
      <c r="AU234" s="58"/>
      <c r="AV234" s="97"/>
      <c r="AW234" s="58"/>
      <c r="AX234" s="97"/>
      <c r="AY234" s="58"/>
      <c r="AZ234" s="97"/>
      <c r="BA234" s="58"/>
      <c r="BB234" s="97"/>
      <c r="BC234" s="58"/>
      <c r="BD234" s="97"/>
      <c r="BE234" s="58"/>
      <c r="BF234" s="58"/>
      <c r="BG234" s="58">
        <f t="shared" si="1689"/>
        <v>0</v>
      </c>
      <c r="BH234" s="58">
        <f t="shared" si="1690"/>
        <v>0</v>
      </c>
      <c r="BI234" s="39"/>
      <c r="BJ234" s="39"/>
      <c r="BK234" s="39"/>
      <c r="BL234" s="39"/>
      <c r="BM234" s="113"/>
      <c r="BN234" s="47"/>
      <c r="BO234" s="48"/>
      <c r="BP234" s="48"/>
      <c r="BQ234" s="48"/>
      <c r="BR234" s="48"/>
      <c r="BS234" s="48"/>
      <c r="BT234" s="48"/>
      <c r="BU234" s="48"/>
      <c r="BV234" s="48"/>
      <c r="BW234" s="48"/>
      <c r="BX234" s="47"/>
      <c r="BY234" s="62">
        <f t="shared" si="1763"/>
        <v>0</v>
      </c>
      <c r="BZ234" s="51"/>
      <c r="CA234" s="56"/>
      <c r="CB234" s="55"/>
      <c r="CC234" s="56"/>
      <c r="CD234" s="55"/>
      <c r="CE234" s="56"/>
      <c r="CF234" s="55"/>
      <c r="CG234" s="56"/>
      <c r="CH234" s="55"/>
      <c r="CI234" s="56"/>
      <c r="CJ234" s="56"/>
      <c r="CK234" s="56"/>
      <c r="CL234" s="55"/>
      <c r="CM234" s="56"/>
      <c r="CN234" s="55"/>
      <c r="CO234" s="56"/>
      <c r="CP234" s="55"/>
      <c r="CQ234" s="63"/>
      <c r="CR234" s="55"/>
      <c r="CS234" s="56"/>
      <c r="CT234" s="55"/>
      <c r="CU234" s="56"/>
      <c r="CV234" s="55"/>
      <c r="CW234" s="56"/>
      <c r="CX234" s="55"/>
      <c r="CY234" s="56"/>
      <c r="CZ234" s="55"/>
      <c r="DA234" s="56"/>
      <c r="DB234" s="55"/>
      <c r="DC234" s="56"/>
      <c r="DD234" s="55"/>
      <c r="DE234" s="56"/>
      <c r="DF234" s="55"/>
      <c r="DG234" s="56"/>
      <c r="DH234" s="55"/>
      <c r="DI234" s="56"/>
      <c r="DJ234" s="55"/>
      <c r="DK234" s="56"/>
      <c r="DL234" s="55"/>
      <c r="DM234" s="56"/>
      <c r="DN234" s="55"/>
      <c r="DO234" s="56"/>
      <c r="DP234" s="55"/>
      <c r="DQ234" s="56"/>
      <c r="DR234" s="56"/>
      <c r="DS234" s="84">
        <f t="shared" si="1692"/>
        <v>0</v>
      </c>
      <c r="DT234" s="84">
        <f t="shared" si="1693"/>
        <v>0</v>
      </c>
      <c r="DU234" s="39"/>
      <c r="DV234" s="39"/>
      <c r="DW234" s="39"/>
      <c r="DX234" s="39"/>
      <c r="DY234" s="113"/>
      <c r="DZ234" s="47"/>
      <c r="EA234" s="48"/>
      <c r="EB234" s="48"/>
      <c r="EC234" s="48"/>
      <c r="ED234" s="48"/>
      <c r="EE234" s="48"/>
      <c r="EF234" s="48"/>
      <c r="EG234" s="48"/>
      <c r="EH234" s="48"/>
      <c r="EI234" s="48"/>
      <c r="EJ234" s="47">
        <f t="shared" si="1694"/>
        <v>0</v>
      </c>
      <c r="EK234" s="62">
        <f t="shared" si="1695"/>
        <v>0</v>
      </c>
      <c r="EL234" s="51">
        <f t="shared" si="1696"/>
        <v>0</v>
      </c>
      <c r="EM234" s="56">
        <f t="shared" si="1697"/>
        <v>0</v>
      </c>
      <c r="EN234" s="55">
        <f t="shared" si="1698"/>
        <v>0</v>
      </c>
      <c r="EO234" s="56">
        <f t="shared" si="1699"/>
        <v>0</v>
      </c>
      <c r="EP234" s="55">
        <f t="shared" si="1700"/>
        <v>0</v>
      </c>
      <c r="EQ234" s="56">
        <f t="shared" si="1701"/>
        <v>0</v>
      </c>
      <c r="ER234" s="55">
        <f t="shared" si="1702"/>
        <v>0</v>
      </c>
      <c r="ES234" s="56">
        <f t="shared" si="1703"/>
        <v>0</v>
      </c>
      <c r="ET234" s="55">
        <f t="shared" si="1704"/>
        <v>0</v>
      </c>
      <c r="EU234" s="56">
        <f t="shared" si="1705"/>
        <v>0</v>
      </c>
      <c r="EV234" s="56">
        <f t="shared" si="1706"/>
        <v>0</v>
      </c>
      <c r="EW234" s="56">
        <f t="shared" si="1707"/>
        <v>0</v>
      </c>
      <c r="EX234" s="55">
        <f t="shared" si="1708"/>
        <v>0</v>
      </c>
      <c r="EY234" s="56">
        <f t="shared" si="1709"/>
        <v>0</v>
      </c>
      <c r="EZ234" s="55">
        <f t="shared" si="1710"/>
        <v>0</v>
      </c>
      <c r="FA234" s="56">
        <f t="shared" si="1711"/>
        <v>0</v>
      </c>
      <c r="FB234" s="55">
        <f t="shared" si="1712"/>
        <v>0</v>
      </c>
      <c r="FC234" s="63">
        <f t="shared" si="1713"/>
        <v>0</v>
      </c>
      <c r="FD234" s="55">
        <f t="shared" si="1714"/>
        <v>0</v>
      </c>
      <c r="FE234" s="56">
        <f t="shared" si="1715"/>
        <v>0</v>
      </c>
      <c r="FF234" s="55">
        <f t="shared" si="1716"/>
        <v>0</v>
      </c>
      <c r="FG234" s="56">
        <f t="shared" si="1717"/>
        <v>0</v>
      </c>
      <c r="FH234" s="55">
        <f t="shared" si="1718"/>
        <v>0</v>
      </c>
      <c r="FI234" s="56">
        <f t="shared" si="1719"/>
        <v>0</v>
      </c>
      <c r="FJ234" s="55">
        <f t="shared" si="1720"/>
        <v>0</v>
      </c>
      <c r="FK234" s="56">
        <f t="shared" si="1721"/>
        <v>0</v>
      </c>
      <c r="FL234" s="55">
        <f t="shared" si="1722"/>
        <v>0</v>
      </c>
      <c r="FM234" s="56">
        <f t="shared" si="1723"/>
        <v>0</v>
      </c>
      <c r="FN234" s="55">
        <f t="shared" si="1724"/>
        <v>0</v>
      </c>
      <c r="FO234" s="56">
        <f t="shared" si="1725"/>
        <v>0</v>
      </c>
      <c r="FP234" s="55">
        <f t="shared" si="1726"/>
        <v>0</v>
      </c>
      <c r="FQ234" s="56">
        <f t="shared" si="1727"/>
        <v>0</v>
      </c>
      <c r="FR234" s="55"/>
      <c r="FS234" s="56">
        <f t="shared" si="1728"/>
        <v>0</v>
      </c>
      <c r="FT234" s="55">
        <f t="shared" si="1729"/>
        <v>0</v>
      </c>
      <c r="FU234" s="56">
        <f t="shared" si="1730"/>
        <v>0</v>
      </c>
      <c r="FV234" s="55">
        <f t="shared" si="1731"/>
        <v>0</v>
      </c>
      <c r="FW234" s="56">
        <f t="shared" si="1732"/>
        <v>0</v>
      </c>
      <c r="FX234" s="55">
        <f t="shared" si="1733"/>
        <v>0</v>
      </c>
      <c r="FY234" s="56">
        <f t="shared" si="1734"/>
        <v>0</v>
      </c>
      <c r="FZ234" s="55">
        <f t="shared" si="1735"/>
        <v>0</v>
      </c>
      <c r="GA234" s="56">
        <f t="shared" si="1736"/>
        <v>0</v>
      </c>
      <c r="GB234" s="55">
        <f t="shared" si="1737"/>
        <v>0</v>
      </c>
      <c r="GC234" s="56">
        <f t="shared" si="1738"/>
        <v>0</v>
      </c>
      <c r="GD234" s="56">
        <f t="shared" si="1739"/>
        <v>0</v>
      </c>
      <c r="GE234" s="84">
        <f t="shared" si="1740"/>
        <v>0</v>
      </c>
      <c r="GF234" s="84">
        <f t="shared" si="1741"/>
        <v>0</v>
      </c>
      <c r="GG234" s="39"/>
      <c r="GH234" s="39"/>
      <c r="GI234" s="39"/>
      <c r="GJ234" s="39"/>
      <c r="GL234" s="8"/>
      <c r="GM234" s="8"/>
      <c r="GN234" s="1"/>
      <c r="GO234" s="9"/>
      <c r="GP234" s="23"/>
      <c r="GQ234" s="4"/>
      <c r="GR234" s="34"/>
    </row>
    <row r="235" spans="1:200" ht="24.95" hidden="1" customHeight="1" x14ac:dyDescent="0.3">
      <c r="A235" s="113"/>
      <c r="B235" s="47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98">
        <f t="shared" si="1764"/>
        <v>0</v>
      </c>
      <c r="N235" s="94"/>
      <c r="O235" s="58"/>
      <c r="P235" s="97"/>
      <c r="Q235" s="58"/>
      <c r="R235" s="97"/>
      <c r="S235" s="58"/>
      <c r="T235" s="97"/>
      <c r="U235" s="58"/>
      <c r="V235" s="97"/>
      <c r="W235" s="58"/>
      <c r="X235" s="58"/>
      <c r="Y235" s="58"/>
      <c r="Z235" s="97"/>
      <c r="AA235" s="58"/>
      <c r="AB235" s="97"/>
      <c r="AC235" s="58"/>
      <c r="AD235" s="97"/>
      <c r="AE235" s="99"/>
      <c r="AF235" s="97"/>
      <c r="AG235" s="58"/>
      <c r="AH235" s="97"/>
      <c r="AI235" s="58"/>
      <c r="AJ235" s="97"/>
      <c r="AK235" s="58"/>
      <c r="AL235" s="97"/>
      <c r="AM235" s="58"/>
      <c r="AN235" s="97"/>
      <c r="AO235" s="58"/>
      <c r="AP235" s="97"/>
      <c r="AQ235" s="58"/>
      <c r="AR235" s="97"/>
      <c r="AS235" s="58"/>
      <c r="AT235" s="97"/>
      <c r="AU235" s="58"/>
      <c r="AV235" s="97"/>
      <c r="AW235" s="58"/>
      <c r="AX235" s="97"/>
      <c r="AY235" s="58"/>
      <c r="AZ235" s="97"/>
      <c r="BA235" s="58"/>
      <c r="BB235" s="97"/>
      <c r="BC235" s="58"/>
      <c r="BD235" s="97"/>
      <c r="BE235" s="58"/>
      <c r="BF235" s="58"/>
      <c r="BG235" s="58">
        <f t="shared" si="1689"/>
        <v>0</v>
      </c>
      <c r="BH235" s="58">
        <f t="shared" si="1690"/>
        <v>0</v>
      </c>
      <c r="BI235" s="39"/>
      <c r="BJ235" s="39"/>
      <c r="BK235" s="39"/>
      <c r="BL235" s="39"/>
      <c r="BM235" s="113"/>
      <c r="BN235" s="47"/>
      <c r="BO235" s="48"/>
      <c r="BP235" s="48"/>
      <c r="BQ235" s="48"/>
      <c r="BR235" s="48"/>
      <c r="BS235" s="48"/>
      <c r="BT235" s="48"/>
      <c r="BU235" s="48"/>
      <c r="BV235" s="48"/>
      <c r="BW235" s="48"/>
      <c r="BX235" s="47"/>
      <c r="BY235" s="62">
        <f t="shared" si="1763"/>
        <v>0</v>
      </c>
      <c r="BZ235" s="51"/>
      <c r="CA235" s="56"/>
      <c r="CB235" s="55"/>
      <c r="CC235" s="56"/>
      <c r="CD235" s="55"/>
      <c r="CE235" s="56"/>
      <c r="CF235" s="55"/>
      <c r="CG235" s="56"/>
      <c r="CH235" s="55"/>
      <c r="CI235" s="56"/>
      <c r="CJ235" s="56"/>
      <c r="CK235" s="56"/>
      <c r="CL235" s="55"/>
      <c r="CM235" s="56"/>
      <c r="CN235" s="55"/>
      <c r="CO235" s="56"/>
      <c r="CP235" s="55"/>
      <c r="CQ235" s="63"/>
      <c r="CR235" s="55"/>
      <c r="CS235" s="56"/>
      <c r="CT235" s="55"/>
      <c r="CU235" s="56"/>
      <c r="CV235" s="55"/>
      <c r="CW235" s="56"/>
      <c r="CX235" s="55"/>
      <c r="CY235" s="56"/>
      <c r="CZ235" s="55"/>
      <c r="DA235" s="56"/>
      <c r="DB235" s="55"/>
      <c r="DC235" s="56"/>
      <c r="DD235" s="55"/>
      <c r="DE235" s="56"/>
      <c r="DF235" s="55"/>
      <c r="DG235" s="56"/>
      <c r="DH235" s="55"/>
      <c r="DI235" s="56"/>
      <c r="DJ235" s="55"/>
      <c r="DK235" s="56"/>
      <c r="DL235" s="55"/>
      <c r="DM235" s="56"/>
      <c r="DN235" s="55"/>
      <c r="DO235" s="56"/>
      <c r="DP235" s="55"/>
      <c r="DQ235" s="56"/>
      <c r="DR235" s="56"/>
      <c r="DS235" s="84">
        <f t="shared" si="1692"/>
        <v>0</v>
      </c>
      <c r="DT235" s="84">
        <f t="shared" si="1693"/>
        <v>0</v>
      </c>
      <c r="DU235" s="39"/>
      <c r="DV235" s="39"/>
      <c r="DW235" s="39"/>
      <c r="DX235" s="39"/>
      <c r="DY235" s="113"/>
      <c r="DZ235" s="47"/>
      <c r="EA235" s="48"/>
      <c r="EB235" s="48"/>
      <c r="EC235" s="48"/>
      <c r="ED235" s="48"/>
      <c r="EE235" s="48"/>
      <c r="EF235" s="48"/>
      <c r="EG235" s="48"/>
      <c r="EH235" s="48"/>
      <c r="EI235" s="48"/>
      <c r="EJ235" s="47">
        <f t="shared" si="1694"/>
        <v>0</v>
      </c>
      <c r="EK235" s="62">
        <f t="shared" si="1695"/>
        <v>0</v>
      </c>
      <c r="EL235" s="51">
        <f t="shared" si="1696"/>
        <v>0</v>
      </c>
      <c r="EM235" s="56">
        <f t="shared" si="1697"/>
        <v>0</v>
      </c>
      <c r="EN235" s="55">
        <f t="shared" si="1698"/>
        <v>0</v>
      </c>
      <c r="EO235" s="56">
        <f t="shared" si="1699"/>
        <v>0</v>
      </c>
      <c r="EP235" s="55">
        <f t="shared" si="1700"/>
        <v>0</v>
      </c>
      <c r="EQ235" s="56">
        <f t="shared" si="1701"/>
        <v>0</v>
      </c>
      <c r="ER235" s="55">
        <f t="shared" si="1702"/>
        <v>0</v>
      </c>
      <c r="ES235" s="56">
        <f t="shared" si="1703"/>
        <v>0</v>
      </c>
      <c r="ET235" s="55">
        <f t="shared" si="1704"/>
        <v>0</v>
      </c>
      <c r="EU235" s="56">
        <f t="shared" si="1705"/>
        <v>0</v>
      </c>
      <c r="EV235" s="56">
        <f t="shared" si="1706"/>
        <v>0</v>
      </c>
      <c r="EW235" s="56">
        <f t="shared" si="1707"/>
        <v>0</v>
      </c>
      <c r="EX235" s="55">
        <f t="shared" si="1708"/>
        <v>0</v>
      </c>
      <c r="EY235" s="56">
        <f t="shared" si="1709"/>
        <v>0</v>
      </c>
      <c r="EZ235" s="55">
        <f t="shared" si="1710"/>
        <v>0</v>
      </c>
      <c r="FA235" s="56">
        <f t="shared" si="1711"/>
        <v>0</v>
      </c>
      <c r="FB235" s="55">
        <f t="shared" si="1712"/>
        <v>0</v>
      </c>
      <c r="FC235" s="63">
        <f t="shared" si="1713"/>
        <v>0</v>
      </c>
      <c r="FD235" s="55">
        <f t="shared" si="1714"/>
        <v>0</v>
      </c>
      <c r="FE235" s="56">
        <f t="shared" si="1715"/>
        <v>0</v>
      </c>
      <c r="FF235" s="55">
        <f t="shared" si="1716"/>
        <v>0</v>
      </c>
      <c r="FG235" s="56">
        <f t="shared" si="1717"/>
        <v>0</v>
      </c>
      <c r="FH235" s="55">
        <f t="shared" si="1718"/>
        <v>0</v>
      </c>
      <c r="FI235" s="56">
        <f t="shared" si="1719"/>
        <v>0</v>
      </c>
      <c r="FJ235" s="55">
        <f t="shared" si="1720"/>
        <v>0</v>
      </c>
      <c r="FK235" s="56">
        <f t="shared" si="1721"/>
        <v>0</v>
      </c>
      <c r="FL235" s="55">
        <f t="shared" si="1722"/>
        <v>0</v>
      </c>
      <c r="FM235" s="56">
        <f t="shared" si="1723"/>
        <v>0</v>
      </c>
      <c r="FN235" s="55">
        <f t="shared" si="1724"/>
        <v>0</v>
      </c>
      <c r="FO235" s="56">
        <f t="shared" si="1725"/>
        <v>0</v>
      </c>
      <c r="FP235" s="55">
        <f t="shared" si="1726"/>
        <v>0</v>
      </c>
      <c r="FQ235" s="56">
        <f t="shared" si="1727"/>
        <v>0</v>
      </c>
      <c r="FR235" s="55"/>
      <c r="FS235" s="56">
        <f t="shared" si="1728"/>
        <v>0</v>
      </c>
      <c r="FT235" s="55">
        <f t="shared" si="1729"/>
        <v>0</v>
      </c>
      <c r="FU235" s="56">
        <f t="shared" si="1730"/>
        <v>0</v>
      </c>
      <c r="FV235" s="55">
        <f t="shared" si="1731"/>
        <v>0</v>
      </c>
      <c r="FW235" s="56">
        <f t="shared" si="1732"/>
        <v>0</v>
      </c>
      <c r="FX235" s="55">
        <f t="shared" si="1733"/>
        <v>0</v>
      </c>
      <c r="FY235" s="56">
        <f t="shared" si="1734"/>
        <v>0</v>
      </c>
      <c r="FZ235" s="55">
        <f t="shared" si="1735"/>
        <v>0</v>
      </c>
      <c r="GA235" s="56">
        <f t="shared" si="1736"/>
        <v>0</v>
      </c>
      <c r="GB235" s="55">
        <f t="shared" si="1737"/>
        <v>0</v>
      </c>
      <c r="GC235" s="56">
        <f t="shared" si="1738"/>
        <v>0</v>
      </c>
      <c r="GD235" s="56">
        <f t="shared" si="1739"/>
        <v>0</v>
      </c>
      <c r="GE235" s="84">
        <f t="shared" si="1740"/>
        <v>0</v>
      </c>
      <c r="GF235" s="84">
        <f t="shared" si="1741"/>
        <v>0</v>
      </c>
      <c r="GG235" s="39"/>
      <c r="GH235" s="39"/>
      <c r="GI235" s="39"/>
      <c r="GJ235" s="39"/>
      <c r="GL235" s="8"/>
      <c r="GM235" s="8"/>
      <c r="GN235" s="1"/>
      <c r="GO235" s="9"/>
      <c r="GP235" s="23"/>
      <c r="GQ235" s="4"/>
      <c r="GR235" s="34"/>
    </row>
    <row r="236" spans="1:200" ht="24.95" hidden="1" customHeight="1" x14ac:dyDescent="0.3">
      <c r="A236" s="113"/>
      <c r="B236" s="47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98">
        <f t="shared" si="1764"/>
        <v>0</v>
      </c>
      <c r="N236" s="94"/>
      <c r="O236" s="58"/>
      <c r="P236" s="97"/>
      <c r="Q236" s="58"/>
      <c r="R236" s="97"/>
      <c r="S236" s="58"/>
      <c r="T236" s="97"/>
      <c r="U236" s="58"/>
      <c r="V236" s="97"/>
      <c r="W236" s="58"/>
      <c r="X236" s="58"/>
      <c r="Y236" s="58"/>
      <c r="Z236" s="97"/>
      <c r="AA236" s="58"/>
      <c r="AB236" s="97"/>
      <c r="AC236" s="58"/>
      <c r="AD236" s="97"/>
      <c r="AE236" s="99"/>
      <c r="AF236" s="97"/>
      <c r="AG236" s="58"/>
      <c r="AH236" s="97"/>
      <c r="AI236" s="58"/>
      <c r="AJ236" s="97"/>
      <c r="AK236" s="58"/>
      <c r="AL236" s="97"/>
      <c r="AM236" s="58"/>
      <c r="AN236" s="97"/>
      <c r="AO236" s="58"/>
      <c r="AP236" s="97"/>
      <c r="AQ236" s="58"/>
      <c r="AR236" s="97"/>
      <c r="AS236" s="58"/>
      <c r="AT236" s="97"/>
      <c r="AU236" s="58"/>
      <c r="AV236" s="97"/>
      <c r="AW236" s="58"/>
      <c r="AX236" s="97"/>
      <c r="AY236" s="58"/>
      <c r="AZ236" s="97"/>
      <c r="BA236" s="58"/>
      <c r="BB236" s="97"/>
      <c r="BC236" s="58"/>
      <c r="BD236" s="97"/>
      <c r="BE236" s="58"/>
      <c r="BF236" s="58"/>
      <c r="BG236" s="58">
        <f t="shared" si="1689"/>
        <v>0</v>
      </c>
      <c r="BH236" s="58">
        <f t="shared" si="1690"/>
        <v>0</v>
      </c>
      <c r="BI236" s="39"/>
      <c r="BJ236" s="39"/>
      <c r="BK236" s="39"/>
      <c r="BL236" s="39"/>
      <c r="BM236" s="113"/>
      <c r="BN236" s="47"/>
      <c r="BO236" s="48"/>
      <c r="BP236" s="48"/>
      <c r="BQ236" s="48"/>
      <c r="BR236" s="48"/>
      <c r="BS236" s="48"/>
      <c r="BT236" s="48"/>
      <c r="BU236" s="48"/>
      <c r="BV236" s="48"/>
      <c r="BW236" s="48"/>
      <c r="BX236" s="65"/>
      <c r="BY236" s="62">
        <f t="shared" si="1763"/>
        <v>0</v>
      </c>
      <c r="BZ236" s="51"/>
      <c r="CA236" s="56"/>
      <c r="CB236" s="55"/>
      <c r="CC236" s="56"/>
      <c r="CD236" s="55"/>
      <c r="CE236" s="56"/>
      <c r="CF236" s="55"/>
      <c r="CG236" s="56"/>
      <c r="CH236" s="55"/>
      <c r="CI236" s="56"/>
      <c r="CJ236" s="56"/>
      <c r="CK236" s="56"/>
      <c r="CL236" s="55"/>
      <c r="CM236" s="56"/>
      <c r="CN236" s="55"/>
      <c r="CO236" s="56"/>
      <c r="CP236" s="55"/>
      <c r="CQ236" s="63"/>
      <c r="CR236" s="55"/>
      <c r="CS236" s="56"/>
      <c r="CT236" s="55"/>
      <c r="CU236" s="56"/>
      <c r="CV236" s="55"/>
      <c r="CW236" s="56"/>
      <c r="CX236" s="55"/>
      <c r="CY236" s="56"/>
      <c r="CZ236" s="55"/>
      <c r="DA236" s="56"/>
      <c r="DB236" s="55"/>
      <c r="DC236" s="56"/>
      <c r="DD236" s="55"/>
      <c r="DE236" s="56"/>
      <c r="DF236" s="55"/>
      <c r="DG236" s="56"/>
      <c r="DH236" s="55"/>
      <c r="DI236" s="56"/>
      <c r="DJ236" s="55"/>
      <c r="DK236" s="56"/>
      <c r="DL236" s="55"/>
      <c r="DM236" s="56"/>
      <c r="DN236" s="55"/>
      <c r="DO236" s="56"/>
      <c r="DP236" s="55"/>
      <c r="DQ236" s="56"/>
      <c r="DR236" s="56"/>
      <c r="DS236" s="84">
        <f t="shared" si="1692"/>
        <v>0</v>
      </c>
      <c r="DT236" s="84">
        <f t="shared" si="1693"/>
        <v>0</v>
      </c>
      <c r="DU236" s="39"/>
      <c r="DV236" s="39"/>
      <c r="DW236" s="39"/>
      <c r="DX236" s="39"/>
      <c r="DY236" s="113"/>
      <c r="DZ236" s="47"/>
      <c r="EA236" s="48"/>
      <c r="EB236" s="48"/>
      <c r="EC236" s="48"/>
      <c r="ED236" s="48"/>
      <c r="EE236" s="48"/>
      <c r="EF236" s="48"/>
      <c r="EG236" s="48"/>
      <c r="EH236" s="48"/>
      <c r="EI236" s="48"/>
      <c r="EJ236" s="65">
        <f t="shared" si="1694"/>
        <v>0</v>
      </c>
      <c r="EK236" s="62">
        <f t="shared" si="1695"/>
        <v>0</v>
      </c>
      <c r="EL236" s="51">
        <f t="shared" si="1696"/>
        <v>0</v>
      </c>
      <c r="EM236" s="56">
        <f t="shared" si="1697"/>
        <v>0</v>
      </c>
      <c r="EN236" s="55">
        <f t="shared" si="1698"/>
        <v>0</v>
      </c>
      <c r="EO236" s="56">
        <f t="shared" si="1699"/>
        <v>0</v>
      </c>
      <c r="EP236" s="55">
        <f t="shared" si="1700"/>
        <v>0</v>
      </c>
      <c r="EQ236" s="56">
        <f t="shared" si="1701"/>
        <v>0</v>
      </c>
      <c r="ER236" s="55">
        <f t="shared" si="1702"/>
        <v>0</v>
      </c>
      <c r="ES236" s="56">
        <f t="shared" si="1703"/>
        <v>0</v>
      </c>
      <c r="ET236" s="55">
        <f t="shared" si="1704"/>
        <v>0</v>
      </c>
      <c r="EU236" s="56">
        <f t="shared" si="1705"/>
        <v>0</v>
      </c>
      <c r="EV236" s="56">
        <f t="shared" si="1706"/>
        <v>0</v>
      </c>
      <c r="EW236" s="56">
        <f t="shared" si="1707"/>
        <v>0</v>
      </c>
      <c r="EX236" s="55">
        <f t="shared" si="1708"/>
        <v>0</v>
      </c>
      <c r="EY236" s="56">
        <f t="shared" si="1709"/>
        <v>0</v>
      </c>
      <c r="EZ236" s="55">
        <f t="shared" si="1710"/>
        <v>0</v>
      </c>
      <c r="FA236" s="56">
        <f t="shared" si="1711"/>
        <v>0</v>
      </c>
      <c r="FB236" s="55">
        <f t="shared" si="1712"/>
        <v>0</v>
      </c>
      <c r="FC236" s="63">
        <f t="shared" si="1713"/>
        <v>0</v>
      </c>
      <c r="FD236" s="55">
        <f t="shared" si="1714"/>
        <v>0</v>
      </c>
      <c r="FE236" s="56">
        <f t="shared" si="1715"/>
        <v>0</v>
      </c>
      <c r="FF236" s="55">
        <f t="shared" si="1716"/>
        <v>0</v>
      </c>
      <c r="FG236" s="56">
        <f t="shared" si="1717"/>
        <v>0</v>
      </c>
      <c r="FH236" s="55">
        <f t="shared" si="1718"/>
        <v>0</v>
      </c>
      <c r="FI236" s="56">
        <f t="shared" si="1719"/>
        <v>0</v>
      </c>
      <c r="FJ236" s="55">
        <f t="shared" si="1720"/>
        <v>0</v>
      </c>
      <c r="FK236" s="56">
        <f t="shared" si="1721"/>
        <v>0</v>
      </c>
      <c r="FL236" s="55">
        <f t="shared" si="1722"/>
        <v>0</v>
      </c>
      <c r="FM236" s="56">
        <f t="shared" si="1723"/>
        <v>0</v>
      </c>
      <c r="FN236" s="55">
        <f t="shared" si="1724"/>
        <v>0</v>
      </c>
      <c r="FO236" s="56">
        <f t="shared" si="1725"/>
        <v>0</v>
      </c>
      <c r="FP236" s="55">
        <f t="shared" si="1726"/>
        <v>0</v>
      </c>
      <c r="FQ236" s="56">
        <f t="shared" si="1727"/>
        <v>0</v>
      </c>
      <c r="FR236" s="55"/>
      <c r="FS236" s="56">
        <f t="shared" si="1728"/>
        <v>0</v>
      </c>
      <c r="FT236" s="55">
        <f t="shared" si="1729"/>
        <v>0</v>
      </c>
      <c r="FU236" s="56">
        <f t="shared" si="1730"/>
        <v>0</v>
      </c>
      <c r="FV236" s="55">
        <f t="shared" si="1731"/>
        <v>0</v>
      </c>
      <c r="FW236" s="56">
        <f t="shared" si="1732"/>
        <v>0</v>
      </c>
      <c r="FX236" s="55">
        <f t="shared" si="1733"/>
        <v>0</v>
      </c>
      <c r="FY236" s="56">
        <f t="shared" si="1734"/>
        <v>0</v>
      </c>
      <c r="FZ236" s="55">
        <f t="shared" si="1735"/>
        <v>0</v>
      </c>
      <c r="GA236" s="56">
        <f t="shared" si="1736"/>
        <v>0</v>
      </c>
      <c r="GB236" s="55">
        <f t="shared" si="1737"/>
        <v>0</v>
      </c>
      <c r="GC236" s="56">
        <f t="shared" si="1738"/>
        <v>0</v>
      </c>
      <c r="GD236" s="56">
        <f t="shared" si="1739"/>
        <v>0</v>
      </c>
      <c r="GE236" s="84">
        <f t="shared" si="1740"/>
        <v>0</v>
      </c>
      <c r="GF236" s="84">
        <f t="shared" si="1741"/>
        <v>0</v>
      </c>
      <c r="GG236" s="39"/>
      <c r="GH236" s="39"/>
      <c r="GI236" s="39"/>
      <c r="GJ236" s="39"/>
      <c r="GL236" s="8"/>
      <c r="GM236" s="8"/>
      <c r="GN236" s="1"/>
      <c r="GO236" s="9"/>
      <c r="GP236" s="23"/>
      <c r="GQ236" s="4"/>
      <c r="GR236" s="34"/>
    </row>
    <row r="237" spans="1:200" ht="24.95" hidden="1" customHeight="1" x14ac:dyDescent="0.3">
      <c r="A237" s="113"/>
      <c r="B237" s="47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98">
        <f t="shared" si="1764"/>
        <v>0</v>
      </c>
      <c r="N237" s="94"/>
      <c r="O237" s="58"/>
      <c r="P237" s="97"/>
      <c r="Q237" s="58"/>
      <c r="R237" s="97"/>
      <c r="S237" s="58"/>
      <c r="T237" s="97"/>
      <c r="U237" s="58"/>
      <c r="V237" s="97"/>
      <c r="W237" s="58"/>
      <c r="X237" s="58"/>
      <c r="Y237" s="58"/>
      <c r="Z237" s="97"/>
      <c r="AA237" s="58"/>
      <c r="AB237" s="97"/>
      <c r="AC237" s="58"/>
      <c r="AD237" s="97"/>
      <c r="AE237" s="99"/>
      <c r="AF237" s="97"/>
      <c r="AG237" s="58"/>
      <c r="AH237" s="97"/>
      <c r="AI237" s="58"/>
      <c r="AJ237" s="97"/>
      <c r="AK237" s="58"/>
      <c r="AL237" s="97"/>
      <c r="AM237" s="58"/>
      <c r="AN237" s="97"/>
      <c r="AO237" s="58"/>
      <c r="AP237" s="97"/>
      <c r="AQ237" s="58"/>
      <c r="AR237" s="97"/>
      <c r="AS237" s="58"/>
      <c r="AT237" s="97"/>
      <c r="AU237" s="58"/>
      <c r="AV237" s="97"/>
      <c r="AW237" s="58"/>
      <c r="AX237" s="97"/>
      <c r="AY237" s="58"/>
      <c r="AZ237" s="97"/>
      <c r="BA237" s="58"/>
      <c r="BB237" s="97"/>
      <c r="BC237" s="58"/>
      <c r="BD237" s="97"/>
      <c r="BE237" s="58"/>
      <c r="BF237" s="58"/>
      <c r="BG237" s="58">
        <f t="shared" si="1689"/>
        <v>0</v>
      </c>
      <c r="BH237" s="58">
        <f t="shared" si="1690"/>
        <v>0</v>
      </c>
      <c r="BI237" s="39"/>
      <c r="BJ237" s="39"/>
      <c r="BK237" s="39"/>
      <c r="BL237" s="39"/>
      <c r="BM237" s="113"/>
      <c r="BN237" s="47"/>
      <c r="BO237" s="48"/>
      <c r="BP237" s="48"/>
      <c r="BQ237" s="48"/>
      <c r="BR237" s="48"/>
      <c r="BS237" s="48"/>
      <c r="BT237" s="48"/>
      <c r="BU237" s="48"/>
      <c r="BV237" s="48"/>
      <c r="BW237" s="48"/>
      <c r="BX237" s="47"/>
      <c r="BY237" s="62">
        <f t="shared" si="1763"/>
        <v>0</v>
      </c>
      <c r="BZ237" s="51"/>
      <c r="CA237" s="56"/>
      <c r="CB237" s="55"/>
      <c r="CC237" s="56"/>
      <c r="CD237" s="55"/>
      <c r="CE237" s="56"/>
      <c r="CF237" s="55"/>
      <c r="CG237" s="56"/>
      <c r="CH237" s="55"/>
      <c r="CI237" s="56"/>
      <c r="CJ237" s="56"/>
      <c r="CK237" s="56"/>
      <c r="CL237" s="55"/>
      <c r="CM237" s="56"/>
      <c r="CN237" s="55"/>
      <c r="CO237" s="56"/>
      <c r="CP237" s="55"/>
      <c r="CQ237" s="63"/>
      <c r="CR237" s="55"/>
      <c r="CS237" s="56"/>
      <c r="CT237" s="55"/>
      <c r="CU237" s="56"/>
      <c r="CV237" s="55"/>
      <c r="CW237" s="56"/>
      <c r="CX237" s="55"/>
      <c r="CY237" s="56"/>
      <c r="CZ237" s="55"/>
      <c r="DA237" s="56"/>
      <c r="DB237" s="55"/>
      <c r="DC237" s="56"/>
      <c r="DD237" s="55"/>
      <c r="DE237" s="56"/>
      <c r="DF237" s="55"/>
      <c r="DG237" s="56"/>
      <c r="DH237" s="55"/>
      <c r="DI237" s="56"/>
      <c r="DJ237" s="55"/>
      <c r="DK237" s="56"/>
      <c r="DL237" s="55"/>
      <c r="DM237" s="56"/>
      <c r="DN237" s="55"/>
      <c r="DO237" s="56"/>
      <c r="DP237" s="55"/>
      <c r="DQ237" s="56"/>
      <c r="DR237" s="56"/>
      <c r="DS237" s="84">
        <f t="shared" si="1692"/>
        <v>0</v>
      </c>
      <c r="DT237" s="84">
        <f t="shared" si="1693"/>
        <v>0</v>
      </c>
      <c r="DU237" s="39"/>
      <c r="DV237" s="39"/>
      <c r="DW237" s="39"/>
      <c r="DX237" s="39"/>
      <c r="DY237" s="113"/>
      <c r="DZ237" s="47"/>
      <c r="EA237" s="48"/>
      <c r="EB237" s="48"/>
      <c r="EC237" s="48"/>
      <c r="ED237" s="48"/>
      <c r="EE237" s="48"/>
      <c r="EF237" s="48"/>
      <c r="EG237" s="48"/>
      <c r="EH237" s="48"/>
      <c r="EI237" s="48"/>
      <c r="EJ237" s="47">
        <f t="shared" si="1694"/>
        <v>0</v>
      </c>
      <c r="EK237" s="62">
        <f t="shared" si="1695"/>
        <v>0</v>
      </c>
      <c r="EL237" s="51">
        <f t="shared" si="1696"/>
        <v>0</v>
      </c>
      <c r="EM237" s="56">
        <f t="shared" si="1697"/>
        <v>0</v>
      </c>
      <c r="EN237" s="55">
        <f t="shared" si="1698"/>
        <v>0</v>
      </c>
      <c r="EO237" s="56">
        <f t="shared" si="1699"/>
        <v>0</v>
      </c>
      <c r="EP237" s="55">
        <f t="shared" si="1700"/>
        <v>0</v>
      </c>
      <c r="EQ237" s="56">
        <f t="shared" si="1701"/>
        <v>0</v>
      </c>
      <c r="ER237" s="55">
        <f t="shared" si="1702"/>
        <v>0</v>
      </c>
      <c r="ES237" s="56">
        <f t="shared" si="1703"/>
        <v>0</v>
      </c>
      <c r="ET237" s="55">
        <f t="shared" si="1704"/>
        <v>0</v>
      </c>
      <c r="EU237" s="56">
        <f t="shared" si="1705"/>
        <v>0</v>
      </c>
      <c r="EV237" s="56">
        <f t="shared" si="1706"/>
        <v>0</v>
      </c>
      <c r="EW237" s="56">
        <f t="shared" si="1707"/>
        <v>0</v>
      </c>
      <c r="EX237" s="55">
        <f t="shared" si="1708"/>
        <v>0</v>
      </c>
      <c r="EY237" s="56">
        <f t="shared" si="1709"/>
        <v>0</v>
      </c>
      <c r="EZ237" s="55">
        <f t="shared" si="1710"/>
        <v>0</v>
      </c>
      <c r="FA237" s="56">
        <f t="shared" si="1711"/>
        <v>0</v>
      </c>
      <c r="FB237" s="55">
        <f t="shared" si="1712"/>
        <v>0</v>
      </c>
      <c r="FC237" s="63">
        <f t="shared" si="1713"/>
        <v>0</v>
      </c>
      <c r="FD237" s="55">
        <f t="shared" si="1714"/>
        <v>0</v>
      </c>
      <c r="FE237" s="56">
        <f t="shared" si="1715"/>
        <v>0</v>
      </c>
      <c r="FF237" s="55">
        <f t="shared" si="1716"/>
        <v>0</v>
      </c>
      <c r="FG237" s="56">
        <f t="shared" si="1717"/>
        <v>0</v>
      </c>
      <c r="FH237" s="55">
        <f t="shared" si="1718"/>
        <v>0</v>
      </c>
      <c r="FI237" s="56">
        <f t="shared" si="1719"/>
        <v>0</v>
      </c>
      <c r="FJ237" s="55">
        <f t="shared" si="1720"/>
        <v>0</v>
      </c>
      <c r="FK237" s="56">
        <f t="shared" si="1721"/>
        <v>0</v>
      </c>
      <c r="FL237" s="55">
        <f t="shared" si="1722"/>
        <v>0</v>
      </c>
      <c r="FM237" s="56">
        <f t="shared" si="1723"/>
        <v>0</v>
      </c>
      <c r="FN237" s="55">
        <f t="shared" si="1724"/>
        <v>0</v>
      </c>
      <c r="FO237" s="56">
        <f t="shared" si="1725"/>
        <v>0</v>
      </c>
      <c r="FP237" s="55">
        <f t="shared" si="1726"/>
        <v>0</v>
      </c>
      <c r="FQ237" s="56">
        <f t="shared" si="1727"/>
        <v>0</v>
      </c>
      <c r="FR237" s="55"/>
      <c r="FS237" s="56">
        <f t="shared" si="1728"/>
        <v>0</v>
      </c>
      <c r="FT237" s="55">
        <f t="shared" si="1729"/>
        <v>0</v>
      </c>
      <c r="FU237" s="56">
        <f t="shared" si="1730"/>
        <v>0</v>
      </c>
      <c r="FV237" s="55">
        <f t="shared" si="1731"/>
        <v>0</v>
      </c>
      <c r="FW237" s="56">
        <f t="shared" si="1732"/>
        <v>0</v>
      </c>
      <c r="FX237" s="55">
        <f t="shared" si="1733"/>
        <v>0</v>
      </c>
      <c r="FY237" s="56">
        <f t="shared" si="1734"/>
        <v>0</v>
      </c>
      <c r="FZ237" s="55">
        <f t="shared" si="1735"/>
        <v>0</v>
      </c>
      <c r="GA237" s="56">
        <f t="shared" si="1736"/>
        <v>0</v>
      </c>
      <c r="GB237" s="55">
        <f t="shared" si="1737"/>
        <v>0</v>
      </c>
      <c r="GC237" s="56">
        <f t="shared" si="1738"/>
        <v>0</v>
      </c>
      <c r="GD237" s="56">
        <f t="shared" si="1739"/>
        <v>0</v>
      </c>
      <c r="GE237" s="84">
        <f t="shared" si="1740"/>
        <v>0</v>
      </c>
      <c r="GF237" s="84">
        <f t="shared" si="1741"/>
        <v>0</v>
      </c>
      <c r="GG237" s="39"/>
      <c r="GH237" s="39"/>
      <c r="GI237" s="39"/>
      <c r="GJ237" s="39"/>
      <c r="GL237" s="8"/>
      <c r="GM237" s="8"/>
      <c r="GN237" s="1"/>
      <c r="GO237" s="9"/>
      <c r="GP237" s="23"/>
      <c r="GQ237" s="4"/>
      <c r="GR237" s="34"/>
    </row>
    <row r="238" spans="1:200" ht="24.95" hidden="1" customHeight="1" x14ac:dyDescent="0.3">
      <c r="A238" s="113"/>
      <c r="B238" s="47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98">
        <f t="shared" si="1764"/>
        <v>0</v>
      </c>
      <c r="N238" s="94"/>
      <c r="O238" s="58"/>
      <c r="P238" s="97"/>
      <c r="Q238" s="58"/>
      <c r="R238" s="97"/>
      <c r="S238" s="58"/>
      <c r="T238" s="97"/>
      <c r="U238" s="58"/>
      <c r="V238" s="97"/>
      <c r="W238" s="58"/>
      <c r="X238" s="58"/>
      <c r="Y238" s="58"/>
      <c r="Z238" s="97"/>
      <c r="AA238" s="58"/>
      <c r="AB238" s="97"/>
      <c r="AC238" s="58"/>
      <c r="AD238" s="97"/>
      <c r="AE238" s="99"/>
      <c r="AF238" s="97"/>
      <c r="AG238" s="58"/>
      <c r="AH238" s="97"/>
      <c r="AI238" s="58"/>
      <c r="AJ238" s="97"/>
      <c r="AK238" s="58"/>
      <c r="AL238" s="97"/>
      <c r="AM238" s="58"/>
      <c r="AN238" s="97"/>
      <c r="AO238" s="58"/>
      <c r="AP238" s="97"/>
      <c r="AQ238" s="58"/>
      <c r="AR238" s="97"/>
      <c r="AS238" s="58"/>
      <c r="AT238" s="97"/>
      <c r="AU238" s="58"/>
      <c r="AV238" s="97"/>
      <c r="AW238" s="58"/>
      <c r="AX238" s="97"/>
      <c r="AY238" s="58"/>
      <c r="AZ238" s="97"/>
      <c r="BA238" s="58"/>
      <c r="BB238" s="97"/>
      <c r="BC238" s="58"/>
      <c r="BD238" s="97"/>
      <c r="BE238" s="58"/>
      <c r="BF238" s="58"/>
      <c r="BG238" s="58">
        <f t="shared" si="1689"/>
        <v>0</v>
      </c>
      <c r="BH238" s="58">
        <f t="shared" si="1690"/>
        <v>0</v>
      </c>
      <c r="BI238" s="39"/>
      <c r="BJ238" s="39"/>
      <c r="BK238" s="39"/>
      <c r="BL238" s="39"/>
      <c r="BM238" s="113"/>
      <c r="BN238" s="47"/>
      <c r="BO238" s="48"/>
      <c r="BP238" s="48"/>
      <c r="BQ238" s="48"/>
      <c r="BR238" s="48"/>
      <c r="BS238" s="48"/>
      <c r="BT238" s="48"/>
      <c r="BU238" s="48"/>
      <c r="BV238" s="48"/>
      <c r="BW238" s="48"/>
      <c r="BX238" s="47"/>
      <c r="BY238" s="62">
        <f t="shared" si="1763"/>
        <v>0</v>
      </c>
      <c r="BZ238" s="51"/>
      <c r="CA238" s="56"/>
      <c r="CB238" s="55"/>
      <c r="CC238" s="56"/>
      <c r="CD238" s="55"/>
      <c r="CE238" s="56"/>
      <c r="CF238" s="55"/>
      <c r="CG238" s="56"/>
      <c r="CH238" s="55"/>
      <c r="CI238" s="56"/>
      <c r="CJ238" s="56"/>
      <c r="CK238" s="56"/>
      <c r="CL238" s="55"/>
      <c r="CM238" s="56"/>
      <c r="CN238" s="55"/>
      <c r="CO238" s="56"/>
      <c r="CP238" s="55"/>
      <c r="CQ238" s="63"/>
      <c r="CR238" s="55"/>
      <c r="CS238" s="56"/>
      <c r="CT238" s="55"/>
      <c r="CU238" s="56"/>
      <c r="CV238" s="55"/>
      <c r="CW238" s="56"/>
      <c r="CX238" s="55"/>
      <c r="CY238" s="56"/>
      <c r="CZ238" s="55"/>
      <c r="DA238" s="56"/>
      <c r="DB238" s="55"/>
      <c r="DC238" s="56"/>
      <c r="DD238" s="55"/>
      <c r="DE238" s="56"/>
      <c r="DF238" s="55"/>
      <c r="DG238" s="56"/>
      <c r="DH238" s="55"/>
      <c r="DI238" s="56"/>
      <c r="DJ238" s="55"/>
      <c r="DK238" s="56"/>
      <c r="DL238" s="55"/>
      <c r="DM238" s="56"/>
      <c r="DN238" s="55"/>
      <c r="DO238" s="56"/>
      <c r="DP238" s="55"/>
      <c r="DQ238" s="56"/>
      <c r="DR238" s="56"/>
      <c r="DS238" s="84">
        <f t="shared" si="1692"/>
        <v>0</v>
      </c>
      <c r="DT238" s="84">
        <f t="shared" si="1693"/>
        <v>0</v>
      </c>
      <c r="DU238" s="39"/>
      <c r="DV238" s="39"/>
      <c r="DW238" s="39"/>
      <c r="DX238" s="39"/>
      <c r="DY238" s="113"/>
      <c r="DZ238" s="47"/>
      <c r="EA238" s="48"/>
      <c r="EB238" s="48"/>
      <c r="EC238" s="48"/>
      <c r="ED238" s="48"/>
      <c r="EE238" s="48"/>
      <c r="EF238" s="48"/>
      <c r="EG238" s="48"/>
      <c r="EH238" s="48"/>
      <c r="EI238" s="48"/>
      <c r="EJ238" s="47">
        <f t="shared" si="1694"/>
        <v>0</v>
      </c>
      <c r="EK238" s="62">
        <f t="shared" si="1695"/>
        <v>0</v>
      </c>
      <c r="EL238" s="51">
        <f t="shared" si="1696"/>
        <v>0</v>
      </c>
      <c r="EM238" s="56">
        <f t="shared" si="1697"/>
        <v>0</v>
      </c>
      <c r="EN238" s="55">
        <f t="shared" si="1698"/>
        <v>0</v>
      </c>
      <c r="EO238" s="56">
        <f t="shared" si="1699"/>
        <v>0</v>
      </c>
      <c r="EP238" s="55">
        <f t="shared" si="1700"/>
        <v>0</v>
      </c>
      <c r="EQ238" s="56">
        <f t="shared" si="1701"/>
        <v>0</v>
      </c>
      <c r="ER238" s="55">
        <f t="shared" si="1702"/>
        <v>0</v>
      </c>
      <c r="ES238" s="56">
        <f t="shared" si="1703"/>
        <v>0</v>
      </c>
      <c r="ET238" s="55">
        <f t="shared" si="1704"/>
        <v>0</v>
      </c>
      <c r="EU238" s="56">
        <f t="shared" si="1705"/>
        <v>0</v>
      </c>
      <c r="EV238" s="56">
        <f t="shared" si="1706"/>
        <v>0</v>
      </c>
      <c r="EW238" s="56">
        <f t="shared" si="1707"/>
        <v>0</v>
      </c>
      <c r="EX238" s="55">
        <f t="shared" si="1708"/>
        <v>0</v>
      </c>
      <c r="EY238" s="56">
        <f t="shared" si="1709"/>
        <v>0</v>
      </c>
      <c r="EZ238" s="55">
        <f t="shared" si="1710"/>
        <v>0</v>
      </c>
      <c r="FA238" s="56">
        <f t="shared" si="1711"/>
        <v>0</v>
      </c>
      <c r="FB238" s="55">
        <f t="shared" si="1712"/>
        <v>0</v>
      </c>
      <c r="FC238" s="63">
        <f t="shared" si="1713"/>
        <v>0</v>
      </c>
      <c r="FD238" s="55">
        <f t="shared" si="1714"/>
        <v>0</v>
      </c>
      <c r="FE238" s="56">
        <f t="shared" si="1715"/>
        <v>0</v>
      </c>
      <c r="FF238" s="55">
        <f t="shared" si="1716"/>
        <v>0</v>
      </c>
      <c r="FG238" s="56">
        <f t="shared" si="1717"/>
        <v>0</v>
      </c>
      <c r="FH238" s="55">
        <f t="shared" si="1718"/>
        <v>0</v>
      </c>
      <c r="FI238" s="56">
        <f t="shared" si="1719"/>
        <v>0</v>
      </c>
      <c r="FJ238" s="55">
        <f t="shared" si="1720"/>
        <v>0</v>
      </c>
      <c r="FK238" s="56">
        <f t="shared" si="1721"/>
        <v>0</v>
      </c>
      <c r="FL238" s="55">
        <f t="shared" si="1722"/>
        <v>0</v>
      </c>
      <c r="FM238" s="56">
        <f t="shared" si="1723"/>
        <v>0</v>
      </c>
      <c r="FN238" s="55">
        <f t="shared" si="1724"/>
        <v>0</v>
      </c>
      <c r="FO238" s="56">
        <f t="shared" si="1725"/>
        <v>0</v>
      </c>
      <c r="FP238" s="55">
        <f t="shared" si="1726"/>
        <v>0</v>
      </c>
      <c r="FQ238" s="56">
        <f t="shared" si="1727"/>
        <v>0</v>
      </c>
      <c r="FR238" s="55"/>
      <c r="FS238" s="56">
        <f t="shared" si="1728"/>
        <v>0</v>
      </c>
      <c r="FT238" s="55">
        <f t="shared" si="1729"/>
        <v>0</v>
      </c>
      <c r="FU238" s="56">
        <f t="shared" si="1730"/>
        <v>0</v>
      </c>
      <c r="FV238" s="55">
        <f t="shared" si="1731"/>
        <v>0</v>
      </c>
      <c r="FW238" s="56">
        <f t="shared" si="1732"/>
        <v>0</v>
      </c>
      <c r="FX238" s="55">
        <f t="shared" si="1733"/>
        <v>0</v>
      </c>
      <c r="FY238" s="56">
        <f t="shared" si="1734"/>
        <v>0</v>
      </c>
      <c r="FZ238" s="55">
        <f t="shared" si="1735"/>
        <v>0</v>
      </c>
      <c r="GA238" s="56">
        <f t="shared" si="1736"/>
        <v>0</v>
      </c>
      <c r="GB238" s="55">
        <f t="shared" si="1737"/>
        <v>0</v>
      </c>
      <c r="GC238" s="56">
        <f t="shared" si="1738"/>
        <v>0</v>
      </c>
      <c r="GD238" s="56">
        <f t="shared" si="1739"/>
        <v>0</v>
      </c>
      <c r="GE238" s="84">
        <f t="shared" si="1740"/>
        <v>0</v>
      </c>
      <c r="GF238" s="84">
        <f t="shared" si="1741"/>
        <v>0</v>
      </c>
      <c r="GG238" s="39"/>
      <c r="GH238" s="39"/>
      <c r="GI238" s="39"/>
      <c r="GJ238" s="39"/>
      <c r="GL238" s="8"/>
      <c r="GM238" s="8"/>
      <c r="GN238" s="1"/>
      <c r="GO238" s="9"/>
      <c r="GP238" s="23"/>
      <c r="GQ238" s="4"/>
      <c r="GR238" s="34"/>
    </row>
    <row r="239" spans="1:200" ht="24.95" customHeight="1" x14ac:dyDescent="0.3">
      <c r="A239" s="113">
        <v>18</v>
      </c>
      <c r="B239" s="66" t="s">
        <v>77</v>
      </c>
      <c r="C239" s="66" t="s">
        <v>76</v>
      </c>
      <c r="D239" s="113">
        <v>1</v>
      </c>
      <c r="E239" s="113"/>
      <c r="F239" s="113"/>
      <c r="G239" s="113"/>
      <c r="H239" s="113"/>
      <c r="I239" s="113"/>
      <c r="J239" s="113"/>
      <c r="K239" s="113"/>
      <c r="L239" s="113"/>
      <c r="M239" s="92">
        <f t="shared" ref="M239:N239" si="1765">SUM(M240:M250)</f>
        <v>114</v>
      </c>
      <c r="N239" s="92">
        <f t="shared" si="1765"/>
        <v>48</v>
      </c>
      <c r="O239" s="92">
        <f>SUM(O240:O250)</f>
        <v>48</v>
      </c>
      <c r="P239" s="92">
        <f>SUM(P240:P250)</f>
        <v>66</v>
      </c>
      <c r="Q239" s="92">
        <f t="shared" ref="Q239:BH239" si="1766">SUM(Q240:Q250)</f>
        <v>180</v>
      </c>
      <c r="R239" s="92">
        <f t="shared" si="1766"/>
        <v>0</v>
      </c>
      <c r="S239" s="92">
        <f t="shared" si="1766"/>
        <v>0</v>
      </c>
      <c r="T239" s="92">
        <f t="shared" si="1766"/>
        <v>0</v>
      </c>
      <c r="U239" s="92">
        <f t="shared" si="1766"/>
        <v>0</v>
      </c>
      <c r="V239" s="92">
        <f t="shared" si="1766"/>
        <v>0</v>
      </c>
      <c r="W239" s="92">
        <f t="shared" si="1766"/>
        <v>0</v>
      </c>
      <c r="X239" s="92">
        <f t="shared" si="1766"/>
        <v>10</v>
      </c>
      <c r="Y239" s="92">
        <f t="shared" si="1766"/>
        <v>18.8</v>
      </c>
      <c r="Z239" s="92">
        <f t="shared" si="1766"/>
        <v>0</v>
      </c>
      <c r="AA239" s="92">
        <f t="shared" si="1766"/>
        <v>0</v>
      </c>
      <c r="AB239" s="92">
        <f t="shared" si="1766"/>
        <v>0</v>
      </c>
      <c r="AC239" s="92">
        <f t="shared" si="1766"/>
        <v>0</v>
      </c>
      <c r="AD239" s="92">
        <f t="shared" si="1766"/>
        <v>0</v>
      </c>
      <c r="AE239" s="92">
        <f t="shared" si="1766"/>
        <v>0</v>
      </c>
      <c r="AF239" s="92">
        <f t="shared" si="1766"/>
        <v>0</v>
      </c>
      <c r="AG239" s="92">
        <f t="shared" si="1766"/>
        <v>0</v>
      </c>
      <c r="AH239" s="92">
        <f t="shared" si="1766"/>
        <v>0</v>
      </c>
      <c r="AI239" s="92">
        <f t="shared" si="1766"/>
        <v>0</v>
      </c>
      <c r="AJ239" s="92">
        <f t="shared" si="1766"/>
        <v>0</v>
      </c>
      <c r="AK239" s="92">
        <f t="shared" si="1766"/>
        <v>0</v>
      </c>
      <c r="AL239" s="92">
        <f t="shared" si="1766"/>
        <v>2</v>
      </c>
      <c r="AM239" s="92">
        <f t="shared" si="1766"/>
        <v>172</v>
      </c>
      <c r="AN239" s="92">
        <f t="shared" si="1766"/>
        <v>0</v>
      </c>
      <c r="AO239" s="92">
        <f t="shared" si="1766"/>
        <v>0</v>
      </c>
      <c r="AP239" s="92">
        <f t="shared" si="1766"/>
        <v>0</v>
      </c>
      <c r="AQ239" s="92">
        <f t="shared" si="1766"/>
        <v>0</v>
      </c>
      <c r="AR239" s="92">
        <f t="shared" si="1766"/>
        <v>1</v>
      </c>
      <c r="AS239" s="92">
        <f t="shared" si="1766"/>
        <v>28</v>
      </c>
      <c r="AT239" s="92">
        <f t="shared" si="1766"/>
        <v>0</v>
      </c>
      <c r="AU239" s="92">
        <f t="shared" si="1766"/>
        <v>0</v>
      </c>
      <c r="AV239" s="92">
        <f t="shared" si="1766"/>
        <v>0</v>
      </c>
      <c r="AW239" s="92">
        <f t="shared" si="1766"/>
        <v>0</v>
      </c>
      <c r="AX239" s="92">
        <f t="shared" si="1766"/>
        <v>2</v>
      </c>
      <c r="AY239" s="92">
        <f t="shared" si="1766"/>
        <v>40</v>
      </c>
      <c r="AZ239" s="92">
        <f t="shared" si="1766"/>
        <v>0</v>
      </c>
      <c r="BA239" s="92">
        <f t="shared" si="1766"/>
        <v>0</v>
      </c>
      <c r="BB239" s="92">
        <f t="shared" si="1766"/>
        <v>0</v>
      </c>
      <c r="BC239" s="92">
        <f t="shared" si="1766"/>
        <v>0</v>
      </c>
      <c r="BD239" s="92">
        <f t="shared" si="1766"/>
        <v>0</v>
      </c>
      <c r="BE239" s="92">
        <f t="shared" si="1766"/>
        <v>0</v>
      </c>
      <c r="BF239" s="92">
        <f t="shared" si="1766"/>
        <v>0</v>
      </c>
      <c r="BG239" s="92">
        <f t="shared" si="1766"/>
        <v>496.8</v>
      </c>
      <c r="BH239" s="92">
        <f t="shared" si="1766"/>
        <v>306</v>
      </c>
      <c r="BI239" s="39"/>
      <c r="BJ239" s="39"/>
      <c r="BK239" s="39"/>
      <c r="BL239" s="39"/>
      <c r="BM239" s="113">
        <v>18</v>
      </c>
      <c r="BN239" s="66" t="s">
        <v>77</v>
      </c>
      <c r="BO239" s="66" t="s">
        <v>76</v>
      </c>
      <c r="BP239" s="113">
        <v>1</v>
      </c>
      <c r="BQ239" s="39"/>
      <c r="BR239" s="39"/>
      <c r="BS239" s="39"/>
      <c r="BT239" s="39"/>
      <c r="BU239" s="39"/>
      <c r="BV239" s="39"/>
      <c r="BW239" s="39"/>
      <c r="BX239" s="45">
        <f>SUM(BX240:BX241)</f>
        <v>80</v>
      </c>
      <c r="BY239" s="45">
        <f>SUM(BY240:BY241)</f>
        <v>80</v>
      </c>
      <c r="BZ239" s="111">
        <f>SUM(BZ240:BZ250)</f>
        <v>50</v>
      </c>
      <c r="CA239" s="46">
        <f>SUM(CA240:CA250)</f>
        <v>50</v>
      </c>
      <c r="CB239" s="46">
        <f t="shared" ref="BZ239:CB239" si="1767">SUM(CB240:CB253)</f>
        <v>78</v>
      </c>
      <c r="CC239" s="46">
        <f t="shared" ref="CC239:DT239" si="1768">SUM(CC240:CC250)</f>
        <v>68</v>
      </c>
      <c r="CD239" s="46">
        <f t="shared" si="1768"/>
        <v>20</v>
      </c>
      <c r="CE239" s="46">
        <f t="shared" si="1768"/>
        <v>40</v>
      </c>
      <c r="CF239" s="46">
        <f t="shared" si="1768"/>
        <v>0</v>
      </c>
      <c r="CG239" s="46">
        <f t="shared" si="1768"/>
        <v>0</v>
      </c>
      <c r="CH239" s="46">
        <f t="shared" si="1768"/>
        <v>0</v>
      </c>
      <c r="CI239" s="46">
        <f t="shared" si="1768"/>
        <v>0</v>
      </c>
      <c r="CJ239" s="46">
        <f t="shared" si="1768"/>
        <v>0</v>
      </c>
      <c r="CK239" s="46">
        <f t="shared" si="1768"/>
        <v>16.100000000000001</v>
      </c>
      <c r="CL239" s="46">
        <f t="shared" si="1768"/>
        <v>0</v>
      </c>
      <c r="CM239" s="46">
        <f t="shared" si="1768"/>
        <v>0</v>
      </c>
      <c r="CN239" s="46">
        <f t="shared" si="1768"/>
        <v>0</v>
      </c>
      <c r="CO239" s="46">
        <f t="shared" si="1768"/>
        <v>0</v>
      </c>
      <c r="CP239" s="46">
        <f t="shared" si="1768"/>
        <v>0</v>
      </c>
      <c r="CQ239" s="46">
        <f t="shared" si="1768"/>
        <v>0</v>
      </c>
      <c r="CR239" s="46">
        <f t="shared" si="1768"/>
        <v>0</v>
      </c>
      <c r="CS239" s="46">
        <f t="shared" si="1768"/>
        <v>0</v>
      </c>
      <c r="CT239" s="46">
        <f t="shared" si="1768"/>
        <v>0</v>
      </c>
      <c r="CU239" s="46">
        <f t="shared" si="1768"/>
        <v>0</v>
      </c>
      <c r="CV239" s="46">
        <f t="shared" si="1768"/>
        <v>0</v>
      </c>
      <c r="CW239" s="46">
        <f t="shared" si="1768"/>
        <v>0</v>
      </c>
      <c r="CX239" s="46">
        <f t="shared" si="1768"/>
        <v>1</v>
      </c>
      <c r="CY239" s="46">
        <f t="shared" si="1768"/>
        <v>0</v>
      </c>
      <c r="CZ239" s="46">
        <f t="shared" si="1768"/>
        <v>0</v>
      </c>
      <c r="DA239" s="46">
        <f t="shared" si="1768"/>
        <v>0</v>
      </c>
      <c r="DB239" s="46">
        <f t="shared" si="1768"/>
        <v>0</v>
      </c>
      <c r="DC239" s="46">
        <f t="shared" si="1768"/>
        <v>0</v>
      </c>
      <c r="DD239" s="46">
        <f t="shared" si="1768"/>
        <v>5</v>
      </c>
      <c r="DE239" s="46">
        <f t="shared" si="1768"/>
        <v>66</v>
      </c>
      <c r="DF239" s="46">
        <f t="shared" si="1768"/>
        <v>0</v>
      </c>
      <c r="DG239" s="46">
        <f t="shared" si="1768"/>
        <v>0</v>
      </c>
      <c r="DH239" s="46">
        <f t="shared" si="1768"/>
        <v>0</v>
      </c>
      <c r="DI239" s="46">
        <f t="shared" si="1768"/>
        <v>0</v>
      </c>
      <c r="DJ239" s="46">
        <f t="shared" si="1768"/>
        <v>0</v>
      </c>
      <c r="DK239" s="46">
        <f t="shared" si="1768"/>
        <v>0</v>
      </c>
      <c r="DL239" s="46">
        <f t="shared" si="1768"/>
        <v>0</v>
      </c>
      <c r="DM239" s="46">
        <f t="shared" si="1768"/>
        <v>0</v>
      </c>
      <c r="DN239" s="46">
        <f t="shared" si="1768"/>
        <v>0</v>
      </c>
      <c r="DO239" s="46">
        <f t="shared" si="1768"/>
        <v>0</v>
      </c>
      <c r="DP239" s="46">
        <f t="shared" si="1768"/>
        <v>0</v>
      </c>
      <c r="DQ239" s="46">
        <f t="shared" si="1768"/>
        <v>0</v>
      </c>
      <c r="DR239" s="46">
        <f t="shared" si="1768"/>
        <v>0</v>
      </c>
      <c r="DS239" s="83">
        <f t="shared" si="1768"/>
        <v>240.10000000000002</v>
      </c>
      <c r="DT239" s="83">
        <f t="shared" si="1768"/>
        <v>224</v>
      </c>
      <c r="DU239" s="39"/>
      <c r="DV239" s="39"/>
      <c r="DW239" s="39"/>
      <c r="DX239" s="39"/>
      <c r="DY239" s="113">
        <v>18</v>
      </c>
      <c r="DZ239" s="66" t="s">
        <v>77</v>
      </c>
      <c r="EA239" s="66" t="s">
        <v>76</v>
      </c>
      <c r="EB239" s="113">
        <v>1</v>
      </c>
      <c r="EC239" s="39"/>
      <c r="ED239" s="39"/>
      <c r="EE239" s="39"/>
      <c r="EF239" s="39"/>
      <c r="EG239" s="39"/>
      <c r="EH239" s="39"/>
      <c r="EI239" s="39"/>
      <c r="EJ239" s="110">
        <f>SUM(EJ240:EJ250)</f>
        <v>216</v>
      </c>
      <c r="EK239" s="110">
        <f>SUM(EK240:EK250)</f>
        <v>216</v>
      </c>
      <c r="EL239" s="46">
        <f>SUM(EL240:EL250)</f>
        <v>98</v>
      </c>
      <c r="EM239" s="46">
        <f>SUM(EM240:EM250)</f>
        <v>98</v>
      </c>
      <c r="EN239" s="46">
        <f t="shared" ref="EN239" si="1769">SUM(EN240:EN253)</f>
        <v>198</v>
      </c>
      <c r="EO239" s="46">
        <f t="shared" ref="EO239:GF239" si="1770">SUM(EO240:EO250)</f>
        <v>248</v>
      </c>
      <c r="EP239" s="46">
        <f t="shared" si="1770"/>
        <v>20</v>
      </c>
      <c r="EQ239" s="46">
        <f t="shared" si="1770"/>
        <v>40</v>
      </c>
      <c r="ER239" s="46">
        <f t="shared" si="1770"/>
        <v>0</v>
      </c>
      <c r="ES239" s="46">
        <f t="shared" si="1770"/>
        <v>0</v>
      </c>
      <c r="ET239" s="46">
        <f t="shared" si="1770"/>
        <v>0</v>
      </c>
      <c r="EU239" s="46">
        <f t="shared" si="1770"/>
        <v>0</v>
      </c>
      <c r="EV239" s="46">
        <f t="shared" si="1770"/>
        <v>10</v>
      </c>
      <c r="EW239" s="46">
        <f t="shared" si="1770"/>
        <v>34.9</v>
      </c>
      <c r="EX239" s="46">
        <f t="shared" si="1770"/>
        <v>0</v>
      </c>
      <c r="EY239" s="46">
        <f t="shared" si="1770"/>
        <v>0</v>
      </c>
      <c r="EZ239" s="46">
        <f t="shared" si="1770"/>
        <v>0</v>
      </c>
      <c r="FA239" s="46">
        <f t="shared" si="1770"/>
        <v>0</v>
      </c>
      <c r="FB239" s="46">
        <f t="shared" si="1770"/>
        <v>0</v>
      </c>
      <c r="FC239" s="46">
        <f t="shared" si="1770"/>
        <v>0</v>
      </c>
      <c r="FD239" s="46">
        <f t="shared" si="1770"/>
        <v>0</v>
      </c>
      <c r="FE239" s="46">
        <f t="shared" si="1770"/>
        <v>0</v>
      </c>
      <c r="FF239" s="46">
        <f t="shared" si="1770"/>
        <v>0</v>
      </c>
      <c r="FG239" s="46">
        <f t="shared" si="1770"/>
        <v>0</v>
      </c>
      <c r="FH239" s="46">
        <f t="shared" si="1770"/>
        <v>0</v>
      </c>
      <c r="FI239" s="46">
        <f t="shared" si="1770"/>
        <v>0</v>
      </c>
      <c r="FJ239" s="46">
        <f t="shared" si="1770"/>
        <v>3</v>
      </c>
      <c r="FK239" s="46">
        <f t="shared" si="1770"/>
        <v>172</v>
      </c>
      <c r="FL239" s="46">
        <f t="shared" si="1770"/>
        <v>0</v>
      </c>
      <c r="FM239" s="46">
        <f t="shared" si="1770"/>
        <v>0</v>
      </c>
      <c r="FN239" s="46">
        <f t="shared" si="1770"/>
        <v>0</v>
      </c>
      <c r="FO239" s="46">
        <f t="shared" si="1770"/>
        <v>0</v>
      </c>
      <c r="FP239" s="46">
        <f t="shared" si="1770"/>
        <v>6</v>
      </c>
      <c r="FQ239" s="46">
        <f t="shared" si="1770"/>
        <v>94</v>
      </c>
      <c r="FR239" s="46">
        <f t="shared" si="1770"/>
        <v>0</v>
      </c>
      <c r="FS239" s="46">
        <f t="shared" si="1770"/>
        <v>0</v>
      </c>
      <c r="FT239" s="46">
        <f t="shared" si="1770"/>
        <v>0</v>
      </c>
      <c r="FU239" s="46">
        <f t="shared" si="1770"/>
        <v>0</v>
      </c>
      <c r="FV239" s="46">
        <f t="shared" si="1770"/>
        <v>2</v>
      </c>
      <c r="FW239" s="46">
        <f t="shared" si="1770"/>
        <v>40</v>
      </c>
      <c r="FX239" s="46">
        <f t="shared" si="1770"/>
        <v>0</v>
      </c>
      <c r="FY239" s="46">
        <f t="shared" si="1770"/>
        <v>0</v>
      </c>
      <c r="FZ239" s="46">
        <f t="shared" si="1770"/>
        <v>0</v>
      </c>
      <c r="GA239" s="46">
        <f t="shared" si="1770"/>
        <v>0</v>
      </c>
      <c r="GB239" s="46">
        <f t="shared" si="1770"/>
        <v>0</v>
      </c>
      <c r="GC239" s="46">
        <f t="shared" si="1770"/>
        <v>0</v>
      </c>
      <c r="GD239" s="46">
        <f t="shared" si="1770"/>
        <v>0</v>
      </c>
      <c r="GE239" s="83">
        <f t="shared" si="1770"/>
        <v>736.9</v>
      </c>
      <c r="GF239" s="83">
        <f t="shared" si="1770"/>
        <v>530</v>
      </c>
      <c r="GG239" s="39"/>
      <c r="GH239" s="39"/>
      <c r="GI239" s="39"/>
      <c r="GJ239" s="39"/>
      <c r="GL239" s="8"/>
      <c r="GM239" s="8"/>
      <c r="GN239" s="1"/>
      <c r="GO239" s="9"/>
      <c r="GP239" s="23"/>
      <c r="GQ239" s="4"/>
      <c r="GR239" s="34"/>
    </row>
    <row r="240" spans="1:200" ht="24.95" hidden="1" customHeight="1" x14ac:dyDescent="0.3">
      <c r="A240" s="113"/>
      <c r="B240" s="47" t="s">
        <v>97</v>
      </c>
      <c r="C240" s="57" t="s">
        <v>91</v>
      </c>
      <c r="D240" s="57" t="s">
        <v>80</v>
      </c>
      <c r="E240" s="48" t="s">
        <v>201</v>
      </c>
      <c r="F240" s="48" t="s">
        <v>202</v>
      </c>
      <c r="G240" s="57">
        <v>3</v>
      </c>
      <c r="H240" s="48">
        <v>86</v>
      </c>
      <c r="I240" s="48">
        <v>1</v>
      </c>
      <c r="J240" s="48">
        <v>3</v>
      </c>
      <c r="K240" s="57">
        <f>SUM(J240)*2</f>
        <v>6</v>
      </c>
      <c r="L240" s="48">
        <v>38</v>
      </c>
      <c r="M240" s="93">
        <f>SUM(N240+P240+R240+T240+V240)</f>
        <v>38</v>
      </c>
      <c r="N240" s="94">
        <v>16</v>
      </c>
      <c r="O240" s="58">
        <f>SUM(N240)*I240</f>
        <v>16</v>
      </c>
      <c r="P240" s="97">
        <v>22</v>
      </c>
      <c r="Q240" s="58">
        <f>SUM(P240)*J240</f>
        <v>66</v>
      </c>
      <c r="R240" s="97"/>
      <c r="S240" s="58">
        <f>SUM(R240)*J240</f>
        <v>0</v>
      </c>
      <c r="T240" s="97"/>
      <c r="U240" s="58">
        <f>SUM(T240)*K240</f>
        <v>0</v>
      </c>
      <c r="V240" s="97"/>
      <c r="W240" s="58">
        <f>SUM(V240)*J240*5</f>
        <v>0</v>
      </c>
      <c r="X240" s="58">
        <f>SUM(J240*AX240*2+K240*AZ240*2)</f>
        <v>6</v>
      </c>
      <c r="Y240" s="58">
        <f>SUM(L240*5/100*J240)</f>
        <v>5.6999999999999993</v>
      </c>
      <c r="Z240" s="97"/>
      <c r="AA240" s="58"/>
      <c r="AB240" s="97"/>
      <c r="AC240" s="58">
        <f>SUM(AB240)*3*H240/5</f>
        <v>0</v>
      </c>
      <c r="AD240" s="97"/>
      <c r="AE240" s="99">
        <f>SUM(AD240*H240*(30+4))</f>
        <v>0</v>
      </c>
      <c r="AF240" s="97"/>
      <c r="AG240" s="58">
        <f>SUM(AF240*H240*3)</f>
        <v>0</v>
      </c>
      <c r="AH240" s="97"/>
      <c r="AI240" s="58">
        <f>SUM(AH240*H240/3)</f>
        <v>0</v>
      </c>
      <c r="AJ240" s="97"/>
      <c r="AK240" s="58">
        <f>SUM(AJ240*H240*2/3)</f>
        <v>0</v>
      </c>
      <c r="AL240" s="97">
        <v>1</v>
      </c>
      <c r="AM240" s="58">
        <f>SUM(AL240*H240)*2</f>
        <v>172</v>
      </c>
      <c r="AN240" s="97"/>
      <c r="AO240" s="58">
        <f>SUM(AN240*J240)</f>
        <v>0</v>
      </c>
      <c r="AP240" s="97"/>
      <c r="AQ240" s="58">
        <f>SUM(AP240*H240*2)</f>
        <v>0</v>
      </c>
      <c r="AR240" s="97"/>
      <c r="AS240" s="58">
        <f>SUM(J240*AR240*6)</f>
        <v>0</v>
      </c>
      <c r="AT240" s="97"/>
      <c r="AU240" s="58">
        <f>AT240*H240/3</f>
        <v>0</v>
      </c>
      <c r="AV240" s="97"/>
      <c r="AW240" s="58">
        <f>SUM(AV240*H240/3)</f>
        <v>0</v>
      </c>
      <c r="AX240" s="97">
        <v>1</v>
      </c>
      <c r="AY240" s="58">
        <f>AX240*J240*8</f>
        <v>24</v>
      </c>
      <c r="AZ240" s="97"/>
      <c r="BA240" s="58">
        <f>SUM(AZ240*K240*5*6)</f>
        <v>0</v>
      </c>
      <c r="BB240" s="97"/>
      <c r="BC240" s="58">
        <f>SUM(BB240*K240*4*6)</f>
        <v>0</v>
      </c>
      <c r="BD240" s="97"/>
      <c r="BE240" s="58"/>
      <c r="BF240" s="58"/>
      <c r="BG240" s="58">
        <f t="shared" ref="BG240:BG250" si="1771">SUM(AO240+BE240+BC240+BA240+AY240+AW240+AS240+AQ240+AK240+AM240+AI240+AG240+AE240+AC240+AA240+Y240+X240+W240+U240+Q240+O240+S240+AU240)</f>
        <v>289.7</v>
      </c>
      <c r="BH240" s="58">
        <f t="shared" ref="BH240:BH250" si="1772">SUM(O240+Q240+U240+W240+X240+AS240+AW240+AY240+BA240+BC240+S240+AQ240)</f>
        <v>112</v>
      </c>
      <c r="BI240" s="73"/>
      <c r="BJ240" s="70"/>
      <c r="BK240" s="47"/>
      <c r="BL240" s="47"/>
      <c r="BM240" s="113"/>
      <c r="BN240" s="47" t="s">
        <v>90</v>
      </c>
      <c r="BO240" s="49" t="s">
        <v>121</v>
      </c>
      <c r="BP240" s="48" t="s">
        <v>80</v>
      </c>
      <c r="BQ240" s="48" t="s">
        <v>122</v>
      </c>
      <c r="BR240" s="48" t="s">
        <v>123</v>
      </c>
      <c r="BS240" s="48">
        <v>4</v>
      </c>
      <c r="BT240" s="48">
        <v>55</v>
      </c>
      <c r="BU240" s="48">
        <v>1</v>
      </c>
      <c r="BV240" s="48">
        <v>2</v>
      </c>
      <c r="BW240" s="48">
        <f>SUM(BV240)*2</f>
        <v>4</v>
      </c>
      <c r="BX240" s="47">
        <v>40</v>
      </c>
      <c r="BY240" s="50">
        <f>SUM(BZ240+CB240+CD240+CF240+CH240)</f>
        <v>40</v>
      </c>
      <c r="BZ240" s="51">
        <v>20</v>
      </c>
      <c r="CA240" s="56">
        <f t="shared" ref="CA240" si="1773">SUM(BZ240)*BU240</f>
        <v>20</v>
      </c>
      <c r="CB240" s="55"/>
      <c r="CC240" s="56">
        <f>SUM(CB240)*BV240</f>
        <v>0</v>
      </c>
      <c r="CD240" s="55">
        <v>20</v>
      </c>
      <c r="CE240" s="56">
        <f t="shared" ref="CE240" si="1774">SUM(CD240)*BV240</f>
        <v>40</v>
      </c>
      <c r="CF240" s="55"/>
      <c r="CG240" s="56">
        <f t="shared" ref="CG240" si="1775">SUM(CF240)*BW240</f>
        <v>0</v>
      </c>
      <c r="CH240" s="55"/>
      <c r="CI240" s="56">
        <f t="shared" ref="CI240" si="1776">SUM(CH240)*BV240*5</f>
        <v>0</v>
      </c>
      <c r="CJ240" s="56">
        <f t="shared" ref="CJ240" si="1777">SUM(BV240*DJ240*2+BW240*DL240*2)</f>
        <v>0</v>
      </c>
      <c r="CK240" s="56">
        <f t="shared" ref="CK240" si="1778">SUM(BX240*5/100*BV240)</f>
        <v>4</v>
      </c>
      <c r="CL240" s="55"/>
      <c r="CM240" s="56"/>
      <c r="CN240" s="55"/>
      <c r="CO240" s="56">
        <f t="shared" ref="CO240" si="1779">SUM(CN240)*3*BT240/5</f>
        <v>0</v>
      </c>
      <c r="CP240" s="55"/>
      <c r="CQ240" s="63">
        <f t="shared" ref="CQ240" si="1780">SUM(CP240*BT240*(30+4))</f>
        <v>0</v>
      </c>
      <c r="CR240" s="55"/>
      <c r="CS240" s="56">
        <f t="shared" ref="CS240" si="1781">SUM(CR240*BT240*3)</f>
        <v>0</v>
      </c>
      <c r="CT240" s="55"/>
      <c r="CU240" s="56">
        <f t="shared" ref="CU240" si="1782">SUM(CT240*BT240/3)</f>
        <v>0</v>
      </c>
      <c r="CV240" s="55"/>
      <c r="CW240" s="56">
        <f t="shared" ref="CW240" si="1783">SUM(CV240*BT240*2/3)</f>
        <v>0</v>
      </c>
      <c r="CX240" s="55">
        <v>1</v>
      </c>
      <c r="CY240" s="56"/>
      <c r="CZ240" s="55"/>
      <c r="DA240" s="56">
        <f t="shared" ref="DA240" si="1784">SUM(CZ240*BV240*2)</f>
        <v>0</v>
      </c>
      <c r="DB240" s="55"/>
      <c r="DC240" s="56">
        <f t="shared" ref="DC240" si="1785">SUM(DB240*BT240*2)</f>
        <v>0</v>
      </c>
      <c r="DD240" s="55">
        <v>1</v>
      </c>
      <c r="DE240" s="56">
        <f t="shared" ref="DE240:DE245" si="1786">DD240*BV240*6</f>
        <v>12</v>
      </c>
      <c r="DF240" s="55"/>
      <c r="DG240" s="56">
        <f t="shared" ref="DG240:DG245" si="1787">DF240*BT240/3</f>
        <v>0</v>
      </c>
      <c r="DH240" s="55"/>
      <c r="DI240" s="56">
        <f t="shared" ref="DI240" si="1788">SUM(DH240*BT240/3)</f>
        <v>0</v>
      </c>
      <c r="DJ240" s="55"/>
      <c r="DK240" s="56">
        <f>SUM(BV240*DJ240*8)</f>
        <v>0</v>
      </c>
      <c r="DL240" s="55"/>
      <c r="DM240" s="56">
        <f t="shared" ref="DM240" si="1789">SUM(DL240*BW240*5*6)</f>
        <v>0</v>
      </c>
      <c r="DN240" s="55"/>
      <c r="DO240" s="56">
        <f t="shared" ref="DO240" si="1790">SUM(DN240*BW240*4*6)</f>
        <v>0</v>
      </c>
      <c r="DP240" s="55"/>
      <c r="DQ240" s="56"/>
      <c r="DR240" s="56"/>
      <c r="DS240" s="84">
        <f t="shared" ref="DS240:DS250" si="1791">SUM(DA240+DQ240+DO240+DM240+DK240+DI240+DE240+DC240+CW240+CY240+CU240+CS240+CQ240+CO240+CM240+CK240+CJ240+CI240+CG240+CC240+CA240+CE240+DG240)</f>
        <v>76</v>
      </c>
      <c r="DT240" s="84">
        <f t="shared" ref="DT240:DT250" si="1792">SUM(CA240+CC240+CG240+CI240+CJ240+DE240+DI240+DK240+DM240+DO240+CE240+DC240)</f>
        <v>72</v>
      </c>
      <c r="DU240" s="73"/>
      <c r="DV240" s="70"/>
      <c r="DW240" s="47"/>
      <c r="DX240" s="47"/>
      <c r="DY240" s="113"/>
      <c r="DZ240" s="56"/>
      <c r="EA240" s="58"/>
      <c r="EB240" s="58"/>
      <c r="EC240" s="58"/>
      <c r="ED240" s="59"/>
      <c r="EE240" s="59"/>
      <c r="EF240" s="59"/>
      <c r="EG240" s="60"/>
      <c r="EH240" s="61"/>
      <c r="EI240" s="60"/>
      <c r="EJ240" s="52">
        <f t="shared" ref="EJ240:EJ250" si="1793">SUM(L240+BX240)</f>
        <v>78</v>
      </c>
      <c r="EK240" s="62">
        <f t="shared" ref="EK240:EK250" si="1794">SUM(M240+BY240)</f>
        <v>78</v>
      </c>
      <c r="EL240" s="51">
        <f t="shared" ref="EL240:EL250" si="1795">SUM(N240+BZ240)</f>
        <v>36</v>
      </c>
      <c r="EM240" s="56">
        <f t="shared" ref="EM240:EM250" si="1796">SUM(O240+CA240)</f>
        <v>36</v>
      </c>
      <c r="EN240" s="55">
        <f t="shared" ref="EN240:EN250" si="1797">SUM(P240+CB240)</f>
        <v>22</v>
      </c>
      <c r="EO240" s="56">
        <f t="shared" ref="EO240:EO250" si="1798">SUM(Q240+CC240)</f>
        <v>66</v>
      </c>
      <c r="EP240" s="55">
        <f t="shared" ref="EP240:EP250" si="1799">SUM(R240+CD240)</f>
        <v>20</v>
      </c>
      <c r="EQ240" s="56">
        <f t="shared" ref="EQ240:EQ250" si="1800">SUM(S240+CE240)</f>
        <v>40</v>
      </c>
      <c r="ER240" s="55">
        <f t="shared" ref="ER240:ER250" si="1801">SUM(T240+CF240)</f>
        <v>0</v>
      </c>
      <c r="ES240" s="56">
        <f t="shared" ref="ES240:ES250" si="1802">SUM(U240+CG240)</f>
        <v>0</v>
      </c>
      <c r="ET240" s="55">
        <f t="shared" ref="ET240:ET250" si="1803">SUM(V240+CH240)</f>
        <v>0</v>
      </c>
      <c r="EU240" s="56">
        <f t="shared" ref="EU240:EU250" si="1804">SUM(W240+CI240)</f>
        <v>0</v>
      </c>
      <c r="EV240" s="56">
        <f t="shared" ref="EV240:EV250" si="1805">SUM(X240+CJ240)</f>
        <v>6</v>
      </c>
      <c r="EW240" s="56">
        <f t="shared" ref="EW240:EW250" si="1806">SUM(Y240+CK240)</f>
        <v>9.6999999999999993</v>
      </c>
      <c r="EX240" s="55">
        <f t="shared" ref="EX240:EX250" si="1807">SUM(Z240+CL240)</f>
        <v>0</v>
      </c>
      <c r="EY240" s="56">
        <f t="shared" ref="EY240:EY250" si="1808">SUM(AA240+CM240)</f>
        <v>0</v>
      </c>
      <c r="EZ240" s="55">
        <f t="shared" ref="EZ240:EZ250" si="1809">SUM(AB240+CN240)</f>
        <v>0</v>
      </c>
      <c r="FA240" s="56">
        <f t="shared" ref="FA240:FA250" si="1810">SUM(AC240+CO240)</f>
        <v>0</v>
      </c>
      <c r="FB240" s="55">
        <f t="shared" ref="FB240:FB250" si="1811">SUM(AD240+CP240)</f>
        <v>0</v>
      </c>
      <c r="FC240" s="63">
        <f t="shared" ref="FC240:FC250" si="1812">SUM(AE240+CQ240)</f>
        <v>0</v>
      </c>
      <c r="FD240" s="55">
        <f t="shared" ref="FD240:FD250" si="1813">SUM(AF240+CR240)</f>
        <v>0</v>
      </c>
      <c r="FE240" s="56">
        <f t="shared" ref="FE240:FE250" si="1814">SUM(AG240+CS240)</f>
        <v>0</v>
      </c>
      <c r="FF240" s="55">
        <f t="shared" ref="FF240:FF250" si="1815">SUM(AH240+CT240)</f>
        <v>0</v>
      </c>
      <c r="FG240" s="56">
        <f t="shared" ref="FG240:FG250" si="1816">SUM(AI240+CU240)</f>
        <v>0</v>
      </c>
      <c r="FH240" s="55">
        <f t="shared" ref="FH240:FH250" si="1817">SUM(AJ240+CV240)</f>
        <v>0</v>
      </c>
      <c r="FI240" s="56">
        <f t="shared" ref="FI240:FI250" si="1818">SUM(AK240+CW240)</f>
        <v>0</v>
      </c>
      <c r="FJ240" s="55">
        <f t="shared" ref="FJ240:FJ250" si="1819">SUM(AL240+CX240)</f>
        <v>2</v>
      </c>
      <c r="FK240" s="56">
        <f t="shared" ref="FK240:FK250" si="1820">SUM(AM240+CY240)</f>
        <v>172</v>
      </c>
      <c r="FL240" s="55">
        <f t="shared" ref="FL240:FL250" si="1821">SUM(AN240+CZ240)</f>
        <v>0</v>
      </c>
      <c r="FM240" s="56">
        <f t="shared" ref="FM240:FM250" si="1822">SUM(AO240+DA240)</f>
        <v>0</v>
      </c>
      <c r="FN240" s="55">
        <f t="shared" ref="FN240:FN250" si="1823">SUM(AP240+DB240)</f>
        <v>0</v>
      </c>
      <c r="FO240" s="56">
        <f t="shared" ref="FO240:FO250" si="1824">SUM(AQ240+DC240)</f>
        <v>0</v>
      </c>
      <c r="FP240" s="55">
        <f t="shared" ref="FP240:FP250" si="1825">SUM(AR240+DD240)</f>
        <v>1</v>
      </c>
      <c r="FQ240" s="56">
        <f t="shared" ref="FQ240:FS250" si="1826">SUM(AS240+DE240)</f>
        <v>12</v>
      </c>
      <c r="FR240" s="55"/>
      <c r="FS240" s="56">
        <f t="shared" si="1826"/>
        <v>0</v>
      </c>
      <c r="FT240" s="55">
        <f t="shared" ref="FT240:FT250" si="1827">SUM(AV240+DH240)</f>
        <v>0</v>
      </c>
      <c r="FU240" s="56">
        <f t="shared" ref="FU240:FU250" si="1828">SUM(AW240+DI240)</f>
        <v>0</v>
      </c>
      <c r="FV240" s="55">
        <f t="shared" ref="FV240:FV250" si="1829">SUM(AX240+DJ240)</f>
        <v>1</v>
      </c>
      <c r="FW240" s="56">
        <f t="shared" ref="FW240:FW250" si="1830">SUM(AY240+DK240)</f>
        <v>24</v>
      </c>
      <c r="FX240" s="55">
        <f t="shared" ref="FX240:FX250" si="1831">SUM(AZ240+DL240)</f>
        <v>0</v>
      </c>
      <c r="FY240" s="56">
        <f t="shared" ref="FY240:FY250" si="1832">SUM(BA240+DM240)</f>
        <v>0</v>
      </c>
      <c r="FZ240" s="55">
        <f t="shared" ref="FZ240:FZ250" si="1833">SUM(BB240+DN240)</f>
        <v>0</v>
      </c>
      <c r="GA240" s="56">
        <f t="shared" ref="GA240:GA250" si="1834">SUM(BC240+DO240)</f>
        <v>0</v>
      </c>
      <c r="GB240" s="55">
        <f t="shared" ref="GB240:GB250" si="1835">SUM(BD240+DP240)</f>
        <v>0</v>
      </c>
      <c r="GC240" s="56">
        <f t="shared" ref="GC240:GC250" si="1836">SUM(BE240+DQ240)</f>
        <v>0</v>
      </c>
      <c r="GD240" s="56">
        <f t="shared" ref="GD240:GD250" si="1837">SUM(BF240+DR240)</f>
        <v>0</v>
      </c>
      <c r="GE240" s="84">
        <f t="shared" ref="GE240:GE250" si="1838">SUM(BG240+DS240)</f>
        <v>365.7</v>
      </c>
      <c r="GF240" s="84">
        <f t="shared" ref="GF240:GF250" si="1839">SUM(BH240+DT240)</f>
        <v>184</v>
      </c>
      <c r="GG240" s="73"/>
      <c r="GH240" s="70"/>
      <c r="GI240" s="47"/>
      <c r="GJ240" s="47"/>
      <c r="GL240" s="8"/>
      <c r="GM240" s="8"/>
      <c r="GN240" s="1"/>
      <c r="GO240" s="9"/>
      <c r="GP240" s="23"/>
      <c r="GQ240" s="4"/>
      <c r="GR240" s="34"/>
    </row>
    <row r="241" spans="1:200" ht="24.95" hidden="1" customHeight="1" x14ac:dyDescent="0.3">
      <c r="A241" s="113"/>
      <c r="B241" s="47" t="s">
        <v>97</v>
      </c>
      <c r="C241" s="49" t="s">
        <v>121</v>
      </c>
      <c r="D241" s="48" t="s">
        <v>80</v>
      </c>
      <c r="E241" s="48" t="s">
        <v>122</v>
      </c>
      <c r="F241" s="48" t="s">
        <v>123</v>
      </c>
      <c r="G241" s="48">
        <v>3</v>
      </c>
      <c r="H241" s="48">
        <v>55</v>
      </c>
      <c r="I241" s="48">
        <v>1</v>
      </c>
      <c r="J241" s="48">
        <v>2</v>
      </c>
      <c r="K241" s="48">
        <f>SUM(J241)*2</f>
        <v>4</v>
      </c>
      <c r="L241" s="48">
        <v>38</v>
      </c>
      <c r="M241" s="93">
        <f>SUM(N241+P241+R241+T241+V241)</f>
        <v>38</v>
      </c>
      <c r="N241" s="94">
        <v>16</v>
      </c>
      <c r="O241" s="58">
        <f>SUM(N241)*I241</f>
        <v>16</v>
      </c>
      <c r="P241" s="97">
        <v>22</v>
      </c>
      <c r="Q241" s="58">
        <f t="shared" ref="Q241" si="1840">SUM(P241)*J241</f>
        <v>44</v>
      </c>
      <c r="R241" s="97"/>
      <c r="S241" s="58">
        <f t="shared" ref="S241" si="1841">SUM(R241)*J241</f>
        <v>0</v>
      </c>
      <c r="T241" s="97"/>
      <c r="U241" s="58">
        <f>SUM(T241)*K241</f>
        <v>0</v>
      </c>
      <c r="V241" s="97"/>
      <c r="W241" s="58">
        <f>SUM(V241)*J241*5</f>
        <v>0</v>
      </c>
      <c r="X241" s="58">
        <f>SUM(J241*AX241*2+K241*AZ241*2)</f>
        <v>4</v>
      </c>
      <c r="Y241" s="58">
        <f t="shared" ref="Y241" si="1842">SUM(L241*5/100*J241)</f>
        <v>3.8</v>
      </c>
      <c r="Z241" s="97"/>
      <c r="AA241" s="58"/>
      <c r="AB241" s="97"/>
      <c r="AC241" s="58">
        <f>SUM(AB241)*3*H241/5</f>
        <v>0</v>
      </c>
      <c r="AD241" s="97"/>
      <c r="AE241" s="99">
        <f>SUM(AD241*H241*(30+4))</f>
        <v>0</v>
      </c>
      <c r="AF241" s="97"/>
      <c r="AG241" s="58">
        <f>SUM(AF241*H241*3)</f>
        <v>0</v>
      </c>
      <c r="AH241" s="97"/>
      <c r="AI241" s="58">
        <f>SUM(AH241*H241/3)</f>
        <v>0</v>
      </c>
      <c r="AJ241" s="97"/>
      <c r="AK241" s="58">
        <f>SUM(AJ241*H241*2/3)</f>
        <v>0</v>
      </c>
      <c r="AL241" s="97">
        <v>1</v>
      </c>
      <c r="AM241" s="58"/>
      <c r="AN241" s="97"/>
      <c r="AO241" s="58">
        <f>SUM(AN241*J241)</f>
        <v>0</v>
      </c>
      <c r="AP241" s="97"/>
      <c r="AQ241" s="58">
        <f>SUM(AP241*H241*2)</f>
        <v>0</v>
      </c>
      <c r="AR241" s="97"/>
      <c r="AS241" s="58">
        <f>SUM(J241*AR241*6)</f>
        <v>0</v>
      </c>
      <c r="AT241" s="97"/>
      <c r="AU241" s="58">
        <f>AT241*H241/3</f>
        <v>0</v>
      </c>
      <c r="AV241" s="97"/>
      <c r="AW241" s="58">
        <f>SUM(AV241*H241/3)</f>
        <v>0</v>
      </c>
      <c r="AX241" s="97">
        <v>1</v>
      </c>
      <c r="AY241" s="58">
        <f>AX241*J241*8</f>
        <v>16</v>
      </c>
      <c r="AZ241" s="97"/>
      <c r="BA241" s="58">
        <f>SUM(AZ241*K241*5*6)</f>
        <v>0</v>
      </c>
      <c r="BB241" s="97"/>
      <c r="BC241" s="58">
        <f>SUM(BB241*K241*4*6)</f>
        <v>0</v>
      </c>
      <c r="BD241" s="97"/>
      <c r="BE241" s="58"/>
      <c r="BF241" s="58"/>
      <c r="BG241" s="58">
        <f t="shared" si="1771"/>
        <v>83.8</v>
      </c>
      <c r="BH241" s="58">
        <f t="shared" si="1772"/>
        <v>80</v>
      </c>
      <c r="BI241" s="39"/>
      <c r="BJ241" s="70"/>
      <c r="BK241" s="39"/>
      <c r="BL241" s="39"/>
      <c r="BM241" s="113"/>
      <c r="BN241" s="47" t="s">
        <v>118</v>
      </c>
      <c r="BO241" s="48" t="s">
        <v>95</v>
      </c>
      <c r="BP241" s="48" t="s">
        <v>186</v>
      </c>
      <c r="BQ241" s="57" t="s">
        <v>102</v>
      </c>
      <c r="BR241" s="48" t="s">
        <v>215</v>
      </c>
      <c r="BS241" s="57">
        <v>4</v>
      </c>
      <c r="BT241" s="48">
        <v>60</v>
      </c>
      <c r="BU241" s="48">
        <v>1</v>
      </c>
      <c r="BV241" s="48">
        <v>2</v>
      </c>
      <c r="BW241" s="48">
        <f>SUM(BV241)*2</f>
        <v>4</v>
      </c>
      <c r="BX241" s="47">
        <v>40</v>
      </c>
      <c r="BY241" s="50">
        <f>SUM(BZ241+CB241+CD241+CF241+CH241)</f>
        <v>40</v>
      </c>
      <c r="BZ241" s="51">
        <v>20</v>
      </c>
      <c r="CA241" s="56">
        <f>SUM(BZ241)*BU241</f>
        <v>20</v>
      </c>
      <c r="CB241" s="55">
        <v>20</v>
      </c>
      <c r="CC241" s="56">
        <f>BV241*CB241</f>
        <v>40</v>
      </c>
      <c r="CD241" s="55"/>
      <c r="CE241" s="56">
        <f>SUM(CD241)*BV241</f>
        <v>0</v>
      </c>
      <c r="CF241" s="55"/>
      <c r="CG241" s="56">
        <f>SUM(CF241)*BW241</f>
        <v>0</v>
      </c>
      <c r="CH241" s="55"/>
      <c r="CI241" s="56">
        <f>SUM(CH241)*BV241*5</f>
        <v>0</v>
      </c>
      <c r="CJ241" s="56">
        <f>SUM(BV241*DJ241*2+BW241*DL241*2)</f>
        <v>0</v>
      </c>
      <c r="CK241" s="56">
        <f t="shared" ref="CK241" si="1843">SUM(BX241*5/100*BV241)</f>
        <v>4</v>
      </c>
      <c r="CL241" s="55"/>
      <c r="CM241" s="56"/>
      <c r="CN241" s="55"/>
      <c r="CO241" s="56">
        <f>SUM(CN241)*3*BT241/5</f>
        <v>0</v>
      </c>
      <c r="CP241" s="55"/>
      <c r="CQ241" s="63">
        <f>SUM(CP241*BT241*(30+4))</f>
        <v>0</v>
      </c>
      <c r="CR241" s="55"/>
      <c r="CS241" s="56">
        <f>SUM(CR241*BT241*3)</f>
        <v>0</v>
      </c>
      <c r="CT241" s="55"/>
      <c r="CU241" s="56">
        <f>SUM(CT241*BT241/3)</f>
        <v>0</v>
      </c>
      <c r="CV241" s="55"/>
      <c r="CW241" s="56">
        <f>SUM(CV241*BT241*2/3)</f>
        <v>0</v>
      </c>
      <c r="CX241" s="55"/>
      <c r="CY241" s="56">
        <f>SUM(CX241*BT241)*2</f>
        <v>0</v>
      </c>
      <c r="CZ241" s="55"/>
      <c r="DA241" s="56">
        <f>SUM(CZ241*BV241)</f>
        <v>0</v>
      </c>
      <c r="DB241" s="55"/>
      <c r="DC241" s="56">
        <f>SUM(DB241*BT241*2)</f>
        <v>0</v>
      </c>
      <c r="DD241" s="55">
        <v>1</v>
      </c>
      <c r="DE241" s="56">
        <f t="shared" si="1786"/>
        <v>12</v>
      </c>
      <c r="DF241" s="55"/>
      <c r="DG241" s="56">
        <f t="shared" si="1787"/>
        <v>0</v>
      </c>
      <c r="DH241" s="55"/>
      <c r="DI241" s="56">
        <f>SUM(BV241*DH241*6)</f>
        <v>0</v>
      </c>
      <c r="DJ241" s="55"/>
      <c r="DK241" s="56">
        <f>SUM(BV241*DJ241*8)</f>
        <v>0</v>
      </c>
      <c r="DL241" s="55"/>
      <c r="DM241" s="56">
        <f>SUM(DL241*BW241*5*6)</f>
        <v>0</v>
      </c>
      <c r="DN241" s="55"/>
      <c r="DO241" s="56">
        <f>SUM(DN241*BW241*4*6)</f>
        <v>0</v>
      </c>
      <c r="DP241" s="55"/>
      <c r="DQ241" s="56"/>
      <c r="DR241" s="56"/>
      <c r="DS241" s="84">
        <f t="shared" si="1791"/>
        <v>76</v>
      </c>
      <c r="DT241" s="84">
        <f t="shared" si="1792"/>
        <v>72</v>
      </c>
      <c r="DU241" s="39"/>
      <c r="DV241" s="70"/>
      <c r="DW241" s="39"/>
      <c r="DX241" s="39"/>
      <c r="DY241" s="113"/>
      <c r="DZ241" s="56"/>
      <c r="EA241" s="64"/>
      <c r="EB241" s="64"/>
      <c r="EC241" s="64"/>
      <c r="ED241" s="59"/>
      <c r="EE241" s="60"/>
      <c r="EF241" s="60"/>
      <c r="EG241" s="60"/>
      <c r="EH241" s="60"/>
      <c r="EI241" s="60"/>
      <c r="EJ241" s="52">
        <f t="shared" si="1793"/>
        <v>78</v>
      </c>
      <c r="EK241" s="62">
        <f t="shared" si="1794"/>
        <v>78</v>
      </c>
      <c r="EL241" s="51">
        <f t="shared" si="1795"/>
        <v>36</v>
      </c>
      <c r="EM241" s="56">
        <f t="shared" si="1796"/>
        <v>36</v>
      </c>
      <c r="EN241" s="55">
        <f t="shared" si="1797"/>
        <v>42</v>
      </c>
      <c r="EO241" s="56">
        <f t="shared" si="1798"/>
        <v>84</v>
      </c>
      <c r="EP241" s="55">
        <f t="shared" si="1799"/>
        <v>0</v>
      </c>
      <c r="EQ241" s="56">
        <f t="shared" si="1800"/>
        <v>0</v>
      </c>
      <c r="ER241" s="55">
        <f t="shared" si="1801"/>
        <v>0</v>
      </c>
      <c r="ES241" s="56">
        <f t="shared" si="1802"/>
        <v>0</v>
      </c>
      <c r="ET241" s="55">
        <f t="shared" si="1803"/>
        <v>0</v>
      </c>
      <c r="EU241" s="56">
        <f t="shared" si="1804"/>
        <v>0</v>
      </c>
      <c r="EV241" s="56">
        <f t="shared" si="1805"/>
        <v>4</v>
      </c>
      <c r="EW241" s="56">
        <f t="shared" si="1806"/>
        <v>7.8</v>
      </c>
      <c r="EX241" s="55">
        <f t="shared" si="1807"/>
        <v>0</v>
      </c>
      <c r="EY241" s="56">
        <f t="shared" si="1808"/>
        <v>0</v>
      </c>
      <c r="EZ241" s="55">
        <f t="shared" si="1809"/>
        <v>0</v>
      </c>
      <c r="FA241" s="56">
        <f t="shared" si="1810"/>
        <v>0</v>
      </c>
      <c r="FB241" s="55">
        <f t="shared" si="1811"/>
        <v>0</v>
      </c>
      <c r="FC241" s="63">
        <f t="shared" si="1812"/>
        <v>0</v>
      </c>
      <c r="FD241" s="55">
        <f t="shared" si="1813"/>
        <v>0</v>
      </c>
      <c r="FE241" s="56">
        <f t="shared" si="1814"/>
        <v>0</v>
      </c>
      <c r="FF241" s="55">
        <f t="shared" si="1815"/>
        <v>0</v>
      </c>
      <c r="FG241" s="56">
        <f t="shared" si="1816"/>
        <v>0</v>
      </c>
      <c r="FH241" s="55">
        <f t="shared" si="1817"/>
        <v>0</v>
      </c>
      <c r="FI241" s="56">
        <f t="shared" si="1818"/>
        <v>0</v>
      </c>
      <c r="FJ241" s="55">
        <f t="shared" si="1819"/>
        <v>1</v>
      </c>
      <c r="FK241" s="56">
        <f t="shared" si="1820"/>
        <v>0</v>
      </c>
      <c r="FL241" s="55">
        <f t="shared" si="1821"/>
        <v>0</v>
      </c>
      <c r="FM241" s="56">
        <f t="shared" si="1822"/>
        <v>0</v>
      </c>
      <c r="FN241" s="55">
        <f t="shared" si="1823"/>
        <v>0</v>
      </c>
      <c r="FO241" s="56">
        <f t="shared" si="1824"/>
        <v>0</v>
      </c>
      <c r="FP241" s="55">
        <f t="shared" si="1825"/>
        <v>1</v>
      </c>
      <c r="FQ241" s="56">
        <f t="shared" si="1826"/>
        <v>12</v>
      </c>
      <c r="FR241" s="55"/>
      <c r="FS241" s="56">
        <f t="shared" si="1826"/>
        <v>0</v>
      </c>
      <c r="FT241" s="55">
        <f t="shared" si="1827"/>
        <v>0</v>
      </c>
      <c r="FU241" s="56">
        <f t="shared" si="1828"/>
        <v>0</v>
      </c>
      <c r="FV241" s="55">
        <f t="shared" si="1829"/>
        <v>1</v>
      </c>
      <c r="FW241" s="56">
        <f t="shared" si="1830"/>
        <v>16</v>
      </c>
      <c r="FX241" s="55">
        <f t="shared" si="1831"/>
        <v>0</v>
      </c>
      <c r="FY241" s="56">
        <f t="shared" si="1832"/>
        <v>0</v>
      </c>
      <c r="FZ241" s="55">
        <f t="shared" si="1833"/>
        <v>0</v>
      </c>
      <c r="GA241" s="56">
        <f t="shared" si="1834"/>
        <v>0</v>
      </c>
      <c r="GB241" s="55">
        <f t="shared" si="1835"/>
        <v>0</v>
      </c>
      <c r="GC241" s="56">
        <f t="shared" si="1836"/>
        <v>0</v>
      </c>
      <c r="GD241" s="56">
        <f t="shared" si="1837"/>
        <v>0</v>
      </c>
      <c r="GE241" s="84">
        <f t="shared" si="1838"/>
        <v>159.80000000000001</v>
      </c>
      <c r="GF241" s="84">
        <f t="shared" si="1839"/>
        <v>152</v>
      </c>
      <c r="GG241" s="39"/>
      <c r="GH241" s="70"/>
      <c r="GI241" s="39"/>
      <c r="GJ241" s="39"/>
      <c r="GL241" s="8"/>
      <c r="GM241" s="8"/>
      <c r="GN241" s="1"/>
      <c r="GO241" s="9"/>
      <c r="GP241" s="23"/>
      <c r="GQ241" s="4"/>
      <c r="GR241" s="34"/>
    </row>
    <row r="242" spans="1:200" ht="24.95" hidden="1" customHeight="1" x14ac:dyDescent="0.3">
      <c r="A242" s="113"/>
      <c r="B242" s="47" t="s">
        <v>174</v>
      </c>
      <c r="C242" s="48" t="s">
        <v>91</v>
      </c>
      <c r="D242" s="48" t="s">
        <v>92</v>
      </c>
      <c r="E242" s="48" t="s">
        <v>93</v>
      </c>
      <c r="F242" s="48" t="s">
        <v>212</v>
      </c>
      <c r="G242" s="48" t="s">
        <v>213</v>
      </c>
      <c r="H242" s="48">
        <v>108</v>
      </c>
      <c r="I242" s="48">
        <v>1</v>
      </c>
      <c r="J242" s="48">
        <v>5</v>
      </c>
      <c r="K242" s="57">
        <f>SUM(J242)*2</f>
        <v>10</v>
      </c>
      <c r="L242" s="74">
        <v>6</v>
      </c>
      <c r="M242" s="93">
        <f>SUM(N242+P242+R242+T242+V242)</f>
        <v>6</v>
      </c>
      <c r="N242" s="94">
        <v>4</v>
      </c>
      <c r="O242" s="58">
        <f>SUM(N242)*I242</f>
        <v>4</v>
      </c>
      <c r="P242" s="97">
        <v>2</v>
      </c>
      <c r="Q242" s="58">
        <f>J242*P242</f>
        <v>10</v>
      </c>
      <c r="R242" s="97"/>
      <c r="S242" s="58">
        <f>SUM(R242)*J242</f>
        <v>0</v>
      </c>
      <c r="T242" s="97"/>
      <c r="U242" s="58">
        <f>SUM(T242)*K242</f>
        <v>0</v>
      </c>
      <c r="V242" s="97"/>
      <c r="W242" s="58">
        <f>SUM(V242)*J242*5</f>
        <v>0</v>
      </c>
      <c r="X242" s="58">
        <f>SUM(J242*AX242*2+K242*AZ242*2)</f>
        <v>0</v>
      </c>
      <c r="Y242" s="58">
        <f>SUM(L242*15/100*J242)</f>
        <v>4.5</v>
      </c>
      <c r="Z242" s="97"/>
      <c r="AA242" s="58"/>
      <c r="AB242" s="97"/>
      <c r="AC242" s="58">
        <f>SUM(AB242)*3*H242/5</f>
        <v>0</v>
      </c>
      <c r="AD242" s="97"/>
      <c r="AE242" s="99">
        <f>SUM(AD242*H242*(30+4))</f>
        <v>0</v>
      </c>
      <c r="AF242" s="97"/>
      <c r="AG242" s="58">
        <f>SUM(AF242*H242*3)</f>
        <v>0</v>
      </c>
      <c r="AH242" s="97"/>
      <c r="AI242" s="58">
        <f>SUM(AH242*H242/3)</f>
        <v>0</v>
      </c>
      <c r="AJ242" s="97"/>
      <c r="AK242" s="58">
        <f>SUM(AJ242*H242*2/3)</f>
        <v>0</v>
      </c>
      <c r="AL242" s="97"/>
      <c r="AM242" s="58">
        <f>SUM(AL242*H242)</f>
        <v>0</v>
      </c>
      <c r="AN242" s="97"/>
      <c r="AO242" s="58">
        <f>SUM(AN242*J242)</f>
        <v>0</v>
      </c>
      <c r="AP242" s="97"/>
      <c r="AQ242" s="58">
        <f>SUM(AP242*H242*2)</f>
        <v>0</v>
      </c>
      <c r="AR242" s="97">
        <v>1</v>
      </c>
      <c r="AS242" s="58">
        <f>4*6+12/3</f>
        <v>28</v>
      </c>
      <c r="AT242" s="97"/>
      <c r="AU242" s="58">
        <f>AT242*H242/3</f>
        <v>0</v>
      </c>
      <c r="AV242" s="97"/>
      <c r="AW242" s="58">
        <f>SUM(J242*AV242*6)</f>
        <v>0</v>
      </c>
      <c r="AX242" s="97"/>
      <c r="AY242" s="58">
        <f>SUM(J242*AX242*8)</f>
        <v>0</v>
      </c>
      <c r="AZ242" s="97"/>
      <c r="BA242" s="58">
        <f>SUM(AZ242*K242*5*6)</f>
        <v>0</v>
      </c>
      <c r="BB242" s="97"/>
      <c r="BC242" s="58">
        <f>SUM(BB242*K242*4*6)</f>
        <v>0</v>
      </c>
      <c r="BD242" s="97"/>
      <c r="BE242" s="58"/>
      <c r="BF242" s="58"/>
      <c r="BG242" s="58">
        <f t="shared" si="1771"/>
        <v>46.5</v>
      </c>
      <c r="BH242" s="58">
        <f t="shared" si="1772"/>
        <v>42</v>
      </c>
      <c r="BI242" s="39"/>
      <c r="BJ242" s="39"/>
      <c r="BK242" s="39"/>
      <c r="BL242" s="39"/>
      <c r="BM242" s="113"/>
      <c r="BN242" s="47" t="s">
        <v>175</v>
      </c>
      <c r="BO242" s="48" t="s">
        <v>91</v>
      </c>
      <c r="BP242" s="57" t="s">
        <v>92</v>
      </c>
      <c r="BQ242" s="48" t="s">
        <v>93</v>
      </c>
      <c r="BR242" s="48" t="s">
        <v>211</v>
      </c>
      <c r="BS242" s="48">
        <v>2</v>
      </c>
      <c r="BT242" s="48">
        <v>90</v>
      </c>
      <c r="BU242" s="48"/>
      <c r="BV242" s="48">
        <v>3</v>
      </c>
      <c r="BW242" s="48">
        <f>SUM(BV242)*2</f>
        <v>6</v>
      </c>
      <c r="BX242" s="65">
        <v>4</v>
      </c>
      <c r="BY242" s="50">
        <f>SUM(BZ242+CB242+CD242+CF242+CH242)</f>
        <v>4</v>
      </c>
      <c r="BZ242" s="51"/>
      <c r="CA242" s="56">
        <f>SUM(BZ242)*BU242</f>
        <v>0</v>
      </c>
      <c r="CB242" s="55">
        <v>4</v>
      </c>
      <c r="CC242" s="56">
        <f>BV242*CB242</f>
        <v>12</v>
      </c>
      <c r="CD242" s="55"/>
      <c r="CE242" s="56">
        <f>SUM(CD242)*BV242</f>
        <v>0</v>
      </c>
      <c r="CF242" s="55"/>
      <c r="CG242" s="56">
        <f>SUM(CF242)*BW242</f>
        <v>0</v>
      </c>
      <c r="CH242" s="55"/>
      <c r="CI242" s="56">
        <f>SUM(CH242)*BV242*5</f>
        <v>0</v>
      </c>
      <c r="CJ242" s="56">
        <f>SUM(BV242*DJ242*2+BW242*DL242*2)</f>
        <v>0</v>
      </c>
      <c r="CK242" s="56">
        <f>SUM(BX242*15/100*BV242)</f>
        <v>1.7999999999999998</v>
      </c>
      <c r="CL242" s="55"/>
      <c r="CM242" s="56"/>
      <c r="CN242" s="55"/>
      <c r="CO242" s="56">
        <f>SUM(CN242)*3*BT242/5</f>
        <v>0</v>
      </c>
      <c r="CP242" s="55"/>
      <c r="CQ242" s="63">
        <f>SUM(CP242*BT242*(30+4))</f>
        <v>0</v>
      </c>
      <c r="CR242" s="55"/>
      <c r="CS242" s="56">
        <f>SUM(CR242*BT242*3)</f>
        <v>0</v>
      </c>
      <c r="CT242" s="55"/>
      <c r="CU242" s="56">
        <f>SUM(CT242*BT242/3)</f>
        <v>0</v>
      </c>
      <c r="CV242" s="55"/>
      <c r="CW242" s="56">
        <f>SUM(CV242*BT242*2/3)</f>
        <v>0</v>
      </c>
      <c r="CX242" s="55"/>
      <c r="CY242" s="56">
        <f>SUM(CX242*BT242)</f>
        <v>0</v>
      </c>
      <c r="CZ242" s="55"/>
      <c r="DA242" s="56">
        <f>SUM(CZ242*BV242)</f>
        <v>0</v>
      </c>
      <c r="DB242" s="55"/>
      <c r="DC242" s="56">
        <f>SUM(DB242*BT242*2)</f>
        <v>0</v>
      </c>
      <c r="DD242" s="55">
        <v>1</v>
      </c>
      <c r="DE242" s="56">
        <f t="shared" si="1786"/>
        <v>18</v>
      </c>
      <c r="DF242" s="55"/>
      <c r="DG242" s="56">
        <f t="shared" si="1787"/>
        <v>0</v>
      </c>
      <c r="DH242" s="55"/>
      <c r="DI242" s="56">
        <f>SUM(DH242*6*BV242)</f>
        <v>0</v>
      </c>
      <c r="DJ242" s="55"/>
      <c r="DK242" s="56">
        <f>SUM(BV242*DJ242*8)</f>
        <v>0</v>
      </c>
      <c r="DL242" s="55"/>
      <c r="DM242" s="56">
        <f>SUM(DL242*BW242*5*6)</f>
        <v>0</v>
      </c>
      <c r="DN242" s="55"/>
      <c r="DO242" s="56">
        <f>SUM(DN242*BW242*4*6)</f>
        <v>0</v>
      </c>
      <c r="DP242" s="55"/>
      <c r="DQ242" s="56"/>
      <c r="DR242" s="56"/>
      <c r="DS242" s="84">
        <f t="shared" si="1791"/>
        <v>31.8</v>
      </c>
      <c r="DT242" s="84">
        <f t="shared" si="1792"/>
        <v>30</v>
      </c>
      <c r="DU242" s="39"/>
      <c r="DV242" s="39"/>
      <c r="DW242" s="39"/>
      <c r="DX242" s="39"/>
      <c r="DY242" s="113"/>
      <c r="DZ242" s="56"/>
      <c r="EA242" s="58"/>
      <c r="EB242" s="58"/>
      <c r="EC242" s="58"/>
      <c r="ED242" s="59"/>
      <c r="EE242" s="59"/>
      <c r="EF242" s="59"/>
      <c r="EG242" s="59"/>
      <c r="EH242" s="59"/>
      <c r="EI242" s="59"/>
      <c r="EJ242" s="52">
        <f t="shared" si="1793"/>
        <v>10</v>
      </c>
      <c r="EK242" s="62">
        <f t="shared" si="1794"/>
        <v>10</v>
      </c>
      <c r="EL242" s="51">
        <f t="shared" si="1795"/>
        <v>4</v>
      </c>
      <c r="EM242" s="56">
        <f t="shared" si="1796"/>
        <v>4</v>
      </c>
      <c r="EN242" s="55">
        <f t="shared" si="1797"/>
        <v>6</v>
      </c>
      <c r="EO242" s="56">
        <f t="shared" si="1798"/>
        <v>22</v>
      </c>
      <c r="EP242" s="55">
        <f t="shared" si="1799"/>
        <v>0</v>
      </c>
      <c r="EQ242" s="56">
        <f t="shared" si="1800"/>
        <v>0</v>
      </c>
      <c r="ER242" s="55">
        <f t="shared" si="1801"/>
        <v>0</v>
      </c>
      <c r="ES242" s="56">
        <f t="shared" si="1802"/>
        <v>0</v>
      </c>
      <c r="ET242" s="55">
        <f t="shared" si="1803"/>
        <v>0</v>
      </c>
      <c r="EU242" s="56">
        <f t="shared" si="1804"/>
        <v>0</v>
      </c>
      <c r="EV242" s="56">
        <f t="shared" si="1805"/>
        <v>0</v>
      </c>
      <c r="EW242" s="56">
        <f t="shared" si="1806"/>
        <v>6.3</v>
      </c>
      <c r="EX242" s="55">
        <f t="shared" si="1807"/>
        <v>0</v>
      </c>
      <c r="EY242" s="56">
        <f t="shared" si="1808"/>
        <v>0</v>
      </c>
      <c r="EZ242" s="55">
        <f t="shared" si="1809"/>
        <v>0</v>
      </c>
      <c r="FA242" s="56">
        <f t="shared" si="1810"/>
        <v>0</v>
      </c>
      <c r="FB242" s="55">
        <f t="shared" si="1811"/>
        <v>0</v>
      </c>
      <c r="FC242" s="63">
        <f t="shared" si="1812"/>
        <v>0</v>
      </c>
      <c r="FD242" s="55">
        <f t="shared" si="1813"/>
        <v>0</v>
      </c>
      <c r="FE242" s="56">
        <f t="shared" si="1814"/>
        <v>0</v>
      </c>
      <c r="FF242" s="55">
        <f t="shared" si="1815"/>
        <v>0</v>
      </c>
      <c r="FG242" s="56">
        <f t="shared" si="1816"/>
        <v>0</v>
      </c>
      <c r="FH242" s="55">
        <f t="shared" si="1817"/>
        <v>0</v>
      </c>
      <c r="FI242" s="56">
        <f t="shared" si="1818"/>
        <v>0</v>
      </c>
      <c r="FJ242" s="55">
        <f t="shared" si="1819"/>
        <v>0</v>
      </c>
      <c r="FK242" s="56">
        <f t="shared" si="1820"/>
        <v>0</v>
      </c>
      <c r="FL242" s="55">
        <f t="shared" si="1821"/>
        <v>0</v>
      </c>
      <c r="FM242" s="56">
        <f t="shared" si="1822"/>
        <v>0</v>
      </c>
      <c r="FN242" s="55">
        <f t="shared" si="1823"/>
        <v>0</v>
      </c>
      <c r="FO242" s="56">
        <f t="shared" si="1824"/>
        <v>0</v>
      </c>
      <c r="FP242" s="55">
        <f t="shared" si="1825"/>
        <v>2</v>
      </c>
      <c r="FQ242" s="56">
        <f t="shared" si="1826"/>
        <v>46</v>
      </c>
      <c r="FR242" s="55"/>
      <c r="FS242" s="56">
        <f t="shared" si="1826"/>
        <v>0</v>
      </c>
      <c r="FT242" s="55">
        <f t="shared" si="1827"/>
        <v>0</v>
      </c>
      <c r="FU242" s="56">
        <f t="shared" si="1828"/>
        <v>0</v>
      </c>
      <c r="FV242" s="55">
        <f t="shared" si="1829"/>
        <v>0</v>
      </c>
      <c r="FW242" s="56">
        <f t="shared" si="1830"/>
        <v>0</v>
      </c>
      <c r="FX242" s="55">
        <f t="shared" si="1831"/>
        <v>0</v>
      </c>
      <c r="FY242" s="56">
        <f t="shared" si="1832"/>
        <v>0</v>
      </c>
      <c r="FZ242" s="55">
        <f t="shared" si="1833"/>
        <v>0</v>
      </c>
      <c r="GA242" s="56">
        <f t="shared" si="1834"/>
        <v>0</v>
      </c>
      <c r="GB242" s="55">
        <f t="shared" si="1835"/>
        <v>0</v>
      </c>
      <c r="GC242" s="56">
        <f t="shared" si="1836"/>
        <v>0</v>
      </c>
      <c r="GD242" s="56">
        <f t="shared" si="1837"/>
        <v>0</v>
      </c>
      <c r="GE242" s="84">
        <f t="shared" si="1838"/>
        <v>78.3</v>
      </c>
      <c r="GF242" s="84">
        <f t="shared" si="1839"/>
        <v>72</v>
      </c>
      <c r="GG242" s="39"/>
      <c r="GH242" s="39"/>
      <c r="GI242" s="39"/>
      <c r="GJ242" s="39"/>
      <c r="GL242" s="8"/>
      <c r="GM242" s="8"/>
      <c r="GN242" s="19"/>
      <c r="GO242" s="9"/>
      <c r="GP242" s="23"/>
      <c r="GQ242" s="4"/>
      <c r="GR242" s="34"/>
    </row>
    <row r="243" spans="1:200" ht="24.95" hidden="1" customHeight="1" x14ac:dyDescent="0.3">
      <c r="A243" s="113"/>
      <c r="B243" s="47" t="s">
        <v>133</v>
      </c>
      <c r="C243" s="49" t="s">
        <v>121</v>
      </c>
      <c r="D243" s="57" t="s">
        <v>80</v>
      </c>
      <c r="E243" s="57" t="s">
        <v>122</v>
      </c>
      <c r="F243" s="48" t="s">
        <v>214</v>
      </c>
      <c r="G243" s="57">
        <v>1</v>
      </c>
      <c r="H243" s="48">
        <v>51</v>
      </c>
      <c r="I243" s="48">
        <v>1</v>
      </c>
      <c r="J243" s="48">
        <v>2</v>
      </c>
      <c r="K243" s="48">
        <f>SUM(J243)*2</f>
        <v>4</v>
      </c>
      <c r="L243" s="48">
        <v>16</v>
      </c>
      <c r="M243" s="101">
        <f>SUM(N243+P243+R243+T243+V243)</f>
        <v>16</v>
      </c>
      <c r="N243" s="48">
        <v>6</v>
      </c>
      <c r="O243" s="58">
        <f>SUM(N243)*I243</f>
        <v>6</v>
      </c>
      <c r="P243" s="58">
        <v>10</v>
      </c>
      <c r="Q243" s="58">
        <f>J243*P243</f>
        <v>20</v>
      </c>
      <c r="R243" s="58"/>
      <c r="S243" s="58">
        <f>SUM(R243)*J243</f>
        <v>0</v>
      </c>
      <c r="T243" s="102"/>
      <c r="U243" s="64">
        <f>SUM(T243)*K243</f>
        <v>0</v>
      </c>
      <c r="V243" s="102"/>
      <c r="W243" s="64">
        <f>SUM(V243)*J243*3</f>
        <v>0</v>
      </c>
      <c r="X243" s="58">
        <f>2/8*J243*AX243</f>
        <v>0</v>
      </c>
      <c r="Y243" s="58">
        <f>SUM(L243*5/100*J243)</f>
        <v>1.6</v>
      </c>
      <c r="Z243" s="102"/>
      <c r="AA243" s="64"/>
      <c r="AB243" s="102"/>
      <c r="AC243" s="64">
        <f>SUM(AB243)*3*H243/5</f>
        <v>0</v>
      </c>
      <c r="AD243" s="102"/>
      <c r="AE243" s="64">
        <f>SUM(AD243*H243*(30+4))</f>
        <v>0</v>
      </c>
      <c r="AF243" s="102"/>
      <c r="AG243" s="64">
        <f>SUM(AF243*H243*3)</f>
        <v>0</v>
      </c>
      <c r="AH243" s="102"/>
      <c r="AI243" s="58">
        <f>SUM(AH243*H243/3)</f>
        <v>0</v>
      </c>
      <c r="AJ243" s="102"/>
      <c r="AK243" s="58">
        <f>SUM(AJ243*H243*2/3)</f>
        <v>0</v>
      </c>
      <c r="AL243" s="102"/>
      <c r="AM243" s="64">
        <f>SUM(AL243*H243)</f>
        <v>0</v>
      </c>
      <c r="AN243" s="102"/>
      <c r="AO243" s="64">
        <f>SUM(AN243*J243)</f>
        <v>0</v>
      </c>
      <c r="AP243" s="102"/>
      <c r="AQ243" s="64">
        <f>SUM(AP243*H243*2)</f>
        <v>0</v>
      </c>
      <c r="AR243" s="102"/>
      <c r="AS243" s="58">
        <f>SUM(J243*AR243*6)</f>
        <v>0</v>
      </c>
      <c r="AT243" s="97"/>
      <c r="AU243" s="58">
        <f>AT243*H243/3</f>
        <v>0</v>
      </c>
      <c r="AV243" s="102"/>
      <c r="AW243" s="58">
        <f>SUM(AV243*H243/3)</f>
        <v>0</v>
      </c>
      <c r="AX243" s="97"/>
      <c r="AY243" s="58">
        <f>AX243*J243*8/2</f>
        <v>0</v>
      </c>
      <c r="AZ243" s="102"/>
      <c r="BA243" s="58">
        <f>SUM(AZ243*K243*5*6)</f>
        <v>0</v>
      </c>
      <c r="BB243" s="102"/>
      <c r="BC243" s="64">
        <f>SUM(BB243*K243*4*6)</f>
        <v>0</v>
      </c>
      <c r="BD243" s="97"/>
      <c r="BE243" s="58"/>
      <c r="BF243" s="58"/>
      <c r="BG243" s="58">
        <f t="shared" si="1771"/>
        <v>27.6</v>
      </c>
      <c r="BH243" s="58">
        <f t="shared" si="1772"/>
        <v>26</v>
      </c>
      <c r="BI243" s="39"/>
      <c r="BJ243" s="39"/>
      <c r="BK243" s="39"/>
      <c r="BL243" s="39"/>
      <c r="BM243" s="113"/>
      <c r="BN243" s="47" t="s">
        <v>174</v>
      </c>
      <c r="BO243" s="48" t="s">
        <v>91</v>
      </c>
      <c r="BP243" s="57" t="s">
        <v>92</v>
      </c>
      <c r="BQ243" s="48" t="s">
        <v>93</v>
      </c>
      <c r="BR243" s="48" t="s">
        <v>216</v>
      </c>
      <c r="BS243" s="48" t="s">
        <v>217</v>
      </c>
      <c r="BT243" s="57">
        <v>127</v>
      </c>
      <c r="BU243" s="57">
        <v>1</v>
      </c>
      <c r="BV243" s="57">
        <v>5</v>
      </c>
      <c r="BW243" s="57">
        <f>SUM(BV243)*2</f>
        <v>10</v>
      </c>
      <c r="BX243" s="65">
        <v>2</v>
      </c>
      <c r="BY243" s="50">
        <f>SUM(BZ243+CB243+CD243+CF243+CH243)</f>
        <v>2</v>
      </c>
      <c r="BZ243" s="51">
        <v>2</v>
      </c>
      <c r="CA243" s="56">
        <f t="shared" ref="CA243" si="1844">SUM(BZ243)*BU243</f>
        <v>2</v>
      </c>
      <c r="CB243" s="55"/>
      <c r="CC243" s="56">
        <f>BV243*CB243</f>
        <v>0</v>
      </c>
      <c r="CD243" s="55"/>
      <c r="CE243" s="56">
        <f>SUM(CD243)*BV243</f>
        <v>0</v>
      </c>
      <c r="CF243" s="55"/>
      <c r="CG243" s="56">
        <f>SUM(CF243)*BW243</f>
        <v>0</v>
      </c>
      <c r="CH243" s="55"/>
      <c r="CI243" s="56">
        <f>SUM(CH243)*BV243*5</f>
        <v>0</v>
      </c>
      <c r="CJ243" s="56">
        <f>SUM(BV243*DJ243*2+BW243*DL243*2)</f>
        <v>0</v>
      </c>
      <c r="CK243" s="56">
        <f t="shared" ref="CK243" si="1845">SUM(BX243*15/100*BV243)</f>
        <v>1.5</v>
      </c>
      <c r="CL243" s="55"/>
      <c r="CM243" s="56"/>
      <c r="CN243" s="55"/>
      <c r="CO243" s="56">
        <f>SUM(CN243)*3*BT243/5</f>
        <v>0</v>
      </c>
      <c r="CP243" s="55"/>
      <c r="CQ243" s="63">
        <f>SUM(CP243*BT243*(30+4))</f>
        <v>0</v>
      </c>
      <c r="CR243" s="55"/>
      <c r="CS243" s="56">
        <f t="shared" ref="CS243" si="1846">SUM(CR243*BT243*3)</f>
        <v>0</v>
      </c>
      <c r="CT243" s="55"/>
      <c r="CU243" s="56">
        <f t="shared" ref="CU243" si="1847">SUM(CT243*BT243/3)</f>
        <v>0</v>
      </c>
      <c r="CV243" s="55"/>
      <c r="CW243" s="56">
        <f t="shared" ref="CW243" si="1848">SUM(CV243*BT243*2/3)</f>
        <v>0</v>
      </c>
      <c r="CX243" s="55"/>
      <c r="CY243" s="56">
        <f t="shared" ref="CY243:CY244" si="1849">SUM(CX243*BT243)</f>
        <v>0</v>
      </c>
      <c r="CZ243" s="55"/>
      <c r="DA243" s="56">
        <f t="shared" ref="DA243" si="1850">SUM(CZ243*BV243)</f>
        <v>0</v>
      </c>
      <c r="DB243" s="55"/>
      <c r="DC243" s="56">
        <f>SUM(DB243*BT243*2)</f>
        <v>0</v>
      </c>
      <c r="DD243" s="55"/>
      <c r="DE243" s="56">
        <f t="shared" si="1786"/>
        <v>0</v>
      </c>
      <c r="DF243" s="55"/>
      <c r="DG243" s="56">
        <f t="shared" si="1787"/>
        <v>0</v>
      </c>
      <c r="DH243" s="55"/>
      <c r="DI243" s="56">
        <f>SUM(BV243*DH243*6)</f>
        <v>0</v>
      </c>
      <c r="DJ243" s="55"/>
      <c r="DK243" s="56">
        <f>DJ243*BT243/3</f>
        <v>0</v>
      </c>
      <c r="DL243" s="55"/>
      <c r="DM243" s="56">
        <f t="shared" ref="DM243" si="1851">SUM(DL243*BW243*5*6)</f>
        <v>0</v>
      </c>
      <c r="DN243" s="55"/>
      <c r="DO243" s="56">
        <f>SUM(DN243*BW243*4*6)</f>
        <v>0</v>
      </c>
      <c r="DP243" s="55"/>
      <c r="DQ243" s="56"/>
      <c r="DR243" s="56"/>
      <c r="DS243" s="84">
        <f t="shared" si="1791"/>
        <v>3.5</v>
      </c>
      <c r="DT243" s="84">
        <f t="shared" si="1792"/>
        <v>2</v>
      </c>
      <c r="DU243" s="39"/>
      <c r="DV243" s="39"/>
      <c r="DW243" s="39"/>
      <c r="DX243" s="39"/>
      <c r="DY243" s="113"/>
      <c r="DZ243" s="56"/>
      <c r="EA243" s="58"/>
      <c r="EB243" s="58"/>
      <c r="EC243" s="58"/>
      <c r="ED243" s="58"/>
      <c r="EE243" s="59"/>
      <c r="EF243" s="59"/>
      <c r="EG243" s="59"/>
      <c r="EH243" s="59"/>
      <c r="EI243" s="59"/>
      <c r="EJ243" s="52">
        <f t="shared" si="1793"/>
        <v>18</v>
      </c>
      <c r="EK243" s="62">
        <f t="shared" si="1794"/>
        <v>18</v>
      </c>
      <c r="EL243" s="51">
        <f t="shared" si="1795"/>
        <v>8</v>
      </c>
      <c r="EM243" s="56">
        <f t="shared" si="1796"/>
        <v>8</v>
      </c>
      <c r="EN243" s="55">
        <f t="shared" si="1797"/>
        <v>10</v>
      </c>
      <c r="EO243" s="56">
        <f t="shared" si="1798"/>
        <v>20</v>
      </c>
      <c r="EP243" s="55">
        <f t="shared" si="1799"/>
        <v>0</v>
      </c>
      <c r="EQ243" s="56">
        <f t="shared" si="1800"/>
        <v>0</v>
      </c>
      <c r="ER243" s="55">
        <f t="shared" si="1801"/>
        <v>0</v>
      </c>
      <c r="ES243" s="56">
        <f t="shared" si="1802"/>
        <v>0</v>
      </c>
      <c r="ET243" s="55">
        <f t="shared" si="1803"/>
        <v>0</v>
      </c>
      <c r="EU243" s="56">
        <f t="shared" si="1804"/>
        <v>0</v>
      </c>
      <c r="EV243" s="56">
        <f t="shared" si="1805"/>
        <v>0</v>
      </c>
      <c r="EW243" s="56">
        <f t="shared" si="1806"/>
        <v>3.1</v>
      </c>
      <c r="EX243" s="55">
        <f t="shared" si="1807"/>
        <v>0</v>
      </c>
      <c r="EY243" s="56">
        <f t="shared" si="1808"/>
        <v>0</v>
      </c>
      <c r="EZ243" s="55">
        <f t="shared" si="1809"/>
        <v>0</v>
      </c>
      <c r="FA243" s="56">
        <f t="shared" si="1810"/>
        <v>0</v>
      </c>
      <c r="FB243" s="55">
        <f t="shared" si="1811"/>
        <v>0</v>
      </c>
      <c r="FC243" s="63">
        <f t="shared" si="1812"/>
        <v>0</v>
      </c>
      <c r="FD243" s="55">
        <f t="shared" si="1813"/>
        <v>0</v>
      </c>
      <c r="FE243" s="56">
        <f t="shared" si="1814"/>
        <v>0</v>
      </c>
      <c r="FF243" s="55">
        <f t="shared" si="1815"/>
        <v>0</v>
      </c>
      <c r="FG243" s="56">
        <f t="shared" si="1816"/>
        <v>0</v>
      </c>
      <c r="FH243" s="55">
        <f t="shared" si="1817"/>
        <v>0</v>
      </c>
      <c r="FI243" s="56">
        <f t="shared" si="1818"/>
        <v>0</v>
      </c>
      <c r="FJ243" s="55">
        <f t="shared" si="1819"/>
        <v>0</v>
      </c>
      <c r="FK243" s="56">
        <f t="shared" si="1820"/>
        <v>0</v>
      </c>
      <c r="FL243" s="55">
        <f t="shared" si="1821"/>
        <v>0</v>
      </c>
      <c r="FM243" s="56">
        <f t="shared" si="1822"/>
        <v>0</v>
      </c>
      <c r="FN243" s="55">
        <f t="shared" si="1823"/>
        <v>0</v>
      </c>
      <c r="FO243" s="56">
        <f t="shared" si="1824"/>
        <v>0</v>
      </c>
      <c r="FP243" s="55">
        <f t="shared" si="1825"/>
        <v>0</v>
      </c>
      <c r="FQ243" s="56">
        <f t="shared" si="1826"/>
        <v>0</v>
      </c>
      <c r="FR243" s="55"/>
      <c r="FS243" s="56">
        <f t="shared" si="1826"/>
        <v>0</v>
      </c>
      <c r="FT243" s="55">
        <f t="shared" si="1827"/>
        <v>0</v>
      </c>
      <c r="FU243" s="56">
        <f t="shared" si="1828"/>
        <v>0</v>
      </c>
      <c r="FV243" s="55">
        <f t="shared" si="1829"/>
        <v>0</v>
      </c>
      <c r="FW243" s="56">
        <f t="shared" si="1830"/>
        <v>0</v>
      </c>
      <c r="FX243" s="55">
        <f t="shared" si="1831"/>
        <v>0</v>
      </c>
      <c r="FY243" s="56">
        <f t="shared" si="1832"/>
        <v>0</v>
      </c>
      <c r="FZ243" s="55">
        <f t="shared" si="1833"/>
        <v>0</v>
      </c>
      <c r="GA243" s="56">
        <f t="shared" si="1834"/>
        <v>0</v>
      </c>
      <c r="GB243" s="55">
        <f t="shared" si="1835"/>
        <v>0</v>
      </c>
      <c r="GC243" s="56">
        <f t="shared" si="1836"/>
        <v>0</v>
      </c>
      <c r="GD243" s="56">
        <f t="shared" si="1837"/>
        <v>0</v>
      </c>
      <c r="GE243" s="84">
        <f t="shared" si="1838"/>
        <v>31.1</v>
      </c>
      <c r="GF243" s="84">
        <f t="shared" si="1839"/>
        <v>28</v>
      </c>
      <c r="GG243" s="39"/>
      <c r="GH243" s="39"/>
      <c r="GI243" s="39"/>
      <c r="GJ243" s="39"/>
      <c r="GL243" s="8"/>
      <c r="GM243" s="8"/>
      <c r="GN243" s="1"/>
      <c r="GO243" s="9"/>
      <c r="GP243" s="23"/>
      <c r="GQ243" s="4"/>
      <c r="GR243" s="34"/>
    </row>
    <row r="244" spans="1:200" ht="24.95" hidden="1" customHeight="1" x14ac:dyDescent="0.3">
      <c r="A244" s="113"/>
      <c r="B244" s="47" t="s">
        <v>133</v>
      </c>
      <c r="C244" s="48" t="s">
        <v>91</v>
      </c>
      <c r="D244" s="57" t="s">
        <v>80</v>
      </c>
      <c r="E244" s="57" t="s">
        <v>201</v>
      </c>
      <c r="F244" s="48" t="s">
        <v>203</v>
      </c>
      <c r="G244" s="57">
        <v>1</v>
      </c>
      <c r="H244" s="48">
        <v>91</v>
      </c>
      <c r="I244" s="48">
        <v>1</v>
      </c>
      <c r="J244" s="48">
        <v>4</v>
      </c>
      <c r="K244" s="57">
        <f>SUM(J244)*2</f>
        <v>8</v>
      </c>
      <c r="L244" s="48">
        <v>16</v>
      </c>
      <c r="M244" s="101">
        <f>SUM(N244+P244+R244+T244+V244)</f>
        <v>16</v>
      </c>
      <c r="N244" s="48">
        <v>6</v>
      </c>
      <c r="O244" s="58">
        <f>SUM(N244)*I244</f>
        <v>6</v>
      </c>
      <c r="P244" s="58">
        <v>10</v>
      </c>
      <c r="Q244" s="58">
        <f>J244*P244</f>
        <v>40</v>
      </c>
      <c r="R244" s="58"/>
      <c r="S244" s="58">
        <f>SUM(R244)*J244</f>
        <v>0</v>
      </c>
      <c r="T244" s="102"/>
      <c r="U244" s="64">
        <f>SUM(T244)*K244</f>
        <v>0</v>
      </c>
      <c r="V244" s="102"/>
      <c r="W244" s="64">
        <f>SUM(V244)*J244*3</f>
        <v>0</v>
      </c>
      <c r="X244" s="58">
        <f>2/8*J244*AX244</f>
        <v>0</v>
      </c>
      <c r="Y244" s="58">
        <f>SUM(L244*5/100*J244)</f>
        <v>3.2</v>
      </c>
      <c r="Z244" s="102"/>
      <c r="AA244" s="64"/>
      <c r="AB244" s="102"/>
      <c r="AC244" s="64">
        <f>SUM(AB244)*3*H244/5</f>
        <v>0</v>
      </c>
      <c r="AD244" s="102"/>
      <c r="AE244" s="64">
        <f>SUM(AD244*H244*(30+4))</f>
        <v>0</v>
      </c>
      <c r="AF244" s="102"/>
      <c r="AG244" s="64">
        <f>SUM(AF244*H244*3)</f>
        <v>0</v>
      </c>
      <c r="AH244" s="102"/>
      <c r="AI244" s="58">
        <f>SUM(AH244*H244/3)</f>
        <v>0</v>
      </c>
      <c r="AJ244" s="102"/>
      <c r="AK244" s="58">
        <f>SUM(AJ244*H244*2/3)</f>
        <v>0</v>
      </c>
      <c r="AL244" s="102"/>
      <c r="AM244" s="64">
        <f>SUM(AL244*H244)</f>
        <v>0</v>
      </c>
      <c r="AN244" s="102"/>
      <c r="AO244" s="64">
        <f>SUM(AN244*J244)</f>
        <v>0</v>
      </c>
      <c r="AP244" s="102"/>
      <c r="AQ244" s="64">
        <f>SUM(AP244*H244*2)</f>
        <v>0</v>
      </c>
      <c r="AR244" s="102"/>
      <c r="AS244" s="58">
        <f>SUM(J244*AR244*6)</f>
        <v>0</v>
      </c>
      <c r="AT244" s="97"/>
      <c r="AU244" s="58">
        <f>AT244*H244/3</f>
        <v>0</v>
      </c>
      <c r="AV244" s="102"/>
      <c r="AW244" s="58">
        <f>SUM(AV244*H244/3)</f>
        <v>0</v>
      </c>
      <c r="AX244" s="97"/>
      <c r="AY244" s="58">
        <f>AX244*J244*8/2</f>
        <v>0</v>
      </c>
      <c r="AZ244" s="102"/>
      <c r="BA244" s="58">
        <f>SUM(AZ244*K244*5*6)</f>
        <v>0</v>
      </c>
      <c r="BB244" s="102"/>
      <c r="BC244" s="64">
        <f>SUM(BB244*K244*4*6)</f>
        <v>0</v>
      </c>
      <c r="BD244" s="97"/>
      <c r="BE244" s="58"/>
      <c r="BF244" s="58"/>
      <c r="BG244" s="58">
        <f t="shared" si="1771"/>
        <v>49.2</v>
      </c>
      <c r="BH244" s="58">
        <f t="shared" si="1772"/>
        <v>46</v>
      </c>
      <c r="BI244" s="39"/>
      <c r="BJ244" s="39"/>
      <c r="BK244" s="39"/>
      <c r="BL244" s="39"/>
      <c r="BM244" s="113"/>
      <c r="BN244" s="47" t="s">
        <v>118</v>
      </c>
      <c r="BO244" s="48" t="s">
        <v>91</v>
      </c>
      <c r="BP244" s="57" t="s">
        <v>92</v>
      </c>
      <c r="BQ244" s="48" t="s">
        <v>93</v>
      </c>
      <c r="BR244" s="48" t="s">
        <v>218</v>
      </c>
      <c r="BS244" s="48">
        <v>6</v>
      </c>
      <c r="BT244" s="48">
        <v>49</v>
      </c>
      <c r="BU244" s="48">
        <v>1</v>
      </c>
      <c r="BV244" s="48">
        <v>2</v>
      </c>
      <c r="BW244" s="48">
        <f>SUM(BV244)*2</f>
        <v>4</v>
      </c>
      <c r="BX244" s="47">
        <v>8</v>
      </c>
      <c r="BY244" s="50">
        <f t="shared" ref="BY244" si="1852">SUM(BZ244+CB244+CD244+CF244+CH244)</f>
        <v>8</v>
      </c>
      <c r="BZ244" s="51">
        <v>4</v>
      </c>
      <c r="CA244" s="56">
        <f t="shared" ref="CA244" si="1853">SUM(BZ244)*BU244</f>
        <v>4</v>
      </c>
      <c r="CB244" s="55">
        <v>4</v>
      </c>
      <c r="CC244" s="56">
        <f t="shared" ref="CC244" si="1854">BV244*CB244</f>
        <v>8</v>
      </c>
      <c r="CD244" s="55"/>
      <c r="CE244" s="56">
        <f t="shared" ref="CE244" si="1855">SUM(CD244)*BV244</f>
        <v>0</v>
      </c>
      <c r="CF244" s="55"/>
      <c r="CG244" s="56">
        <f t="shared" ref="CG244" si="1856">SUM(CF244)*BW244</f>
        <v>0</v>
      </c>
      <c r="CH244" s="55"/>
      <c r="CI244" s="56">
        <f t="shared" ref="CI244" si="1857">SUM(CH244)*BV244*5</f>
        <v>0</v>
      </c>
      <c r="CJ244" s="56">
        <f>SUM(BV244*DJ244*2+BW244*DL244*2)</f>
        <v>0</v>
      </c>
      <c r="CK244" s="56">
        <f t="shared" ref="CK244" si="1858">SUM(BX244*15/100*BV244)</f>
        <v>2.4</v>
      </c>
      <c r="CL244" s="55"/>
      <c r="CM244" s="56"/>
      <c r="CN244" s="55"/>
      <c r="CO244" s="56">
        <f t="shared" ref="CO244" si="1859">SUM(CN244)*3*BT244/5</f>
        <v>0</v>
      </c>
      <c r="CP244" s="55"/>
      <c r="CQ244" s="63">
        <f t="shared" ref="CQ244" si="1860">SUM(CP244*BT244*(30+4))</f>
        <v>0</v>
      </c>
      <c r="CR244" s="55"/>
      <c r="CS244" s="56">
        <f t="shared" ref="CS244" si="1861">SUM(CR244*BT244*3)</f>
        <v>0</v>
      </c>
      <c r="CT244" s="55"/>
      <c r="CU244" s="56">
        <f t="shared" ref="CU244" si="1862">SUM(CT244*BT244/3)</f>
        <v>0</v>
      </c>
      <c r="CV244" s="55"/>
      <c r="CW244" s="56">
        <f t="shared" ref="CW244" si="1863">SUM(CV244*BT244*2/3)</f>
        <v>0</v>
      </c>
      <c r="CX244" s="55"/>
      <c r="CY244" s="56">
        <f t="shared" si="1849"/>
        <v>0</v>
      </c>
      <c r="CZ244" s="55"/>
      <c r="DA244" s="56">
        <f t="shared" ref="DA244" si="1864">SUM(CZ244*BV244*2)</f>
        <v>0</v>
      </c>
      <c r="DB244" s="55"/>
      <c r="DC244" s="56">
        <f t="shared" ref="DC244" si="1865">SUM(DB244*BT244*2)</f>
        <v>0</v>
      </c>
      <c r="DD244" s="55">
        <v>1</v>
      </c>
      <c r="DE244" s="56">
        <f t="shared" si="1786"/>
        <v>12</v>
      </c>
      <c r="DF244" s="55"/>
      <c r="DG244" s="56">
        <f t="shared" si="1787"/>
        <v>0</v>
      </c>
      <c r="DH244" s="55"/>
      <c r="DI244" s="56">
        <f t="shared" ref="DI244" si="1866">SUM(BV244*DH244*6)</f>
        <v>0</v>
      </c>
      <c r="DJ244" s="55"/>
      <c r="DK244" s="56">
        <f>SUM(BV244*DJ244*8)</f>
        <v>0</v>
      </c>
      <c r="DL244" s="55"/>
      <c r="DM244" s="56">
        <f t="shared" ref="DM244" si="1867">SUM(DL244*BW244*5*6)</f>
        <v>0</v>
      </c>
      <c r="DN244" s="55"/>
      <c r="DO244" s="56">
        <f t="shared" ref="DO244" si="1868">SUM(DN244*BW244*4*6)</f>
        <v>0</v>
      </c>
      <c r="DP244" s="55"/>
      <c r="DQ244" s="56"/>
      <c r="DR244" s="56"/>
      <c r="DS244" s="84">
        <f t="shared" si="1791"/>
        <v>26.4</v>
      </c>
      <c r="DT244" s="84">
        <f t="shared" si="1792"/>
        <v>24</v>
      </c>
      <c r="DU244" s="39"/>
      <c r="DV244" s="39"/>
      <c r="DW244" s="39"/>
      <c r="DX244" s="39"/>
      <c r="DY244" s="113"/>
      <c r="DZ244" s="47"/>
      <c r="EA244" s="48"/>
      <c r="EB244" s="48"/>
      <c r="EC244" s="48"/>
      <c r="ED244" s="48"/>
      <c r="EE244" s="48"/>
      <c r="EF244" s="48"/>
      <c r="EG244" s="48"/>
      <c r="EH244" s="48"/>
      <c r="EI244" s="48"/>
      <c r="EJ244" s="47">
        <f t="shared" si="1793"/>
        <v>24</v>
      </c>
      <c r="EK244" s="62">
        <f t="shared" si="1794"/>
        <v>24</v>
      </c>
      <c r="EL244" s="51">
        <f t="shared" si="1795"/>
        <v>10</v>
      </c>
      <c r="EM244" s="56">
        <f t="shared" si="1796"/>
        <v>10</v>
      </c>
      <c r="EN244" s="55">
        <f t="shared" si="1797"/>
        <v>14</v>
      </c>
      <c r="EO244" s="56">
        <f t="shared" si="1798"/>
        <v>48</v>
      </c>
      <c r="EP244" s="55">
        <f t="shared" si="1799"/>
        <v>0</v>
      </c>
      <c r="EQ244" s="56">
        <f t="shared" si="1800"/>
        <v>0</v>
      </c>
      <c r="ER244" s="55">
        <f t="shared" si="1801"/>
        <v>0</v>
      </c>
      <c r="ES244" s="56">
        <f t="shared" si="1802"/>
        <v>0</v>
      </c>
      <c r="ET244" s="55">
        <f t="shared" si="1803"/>
        <v>0</v>
      </c>
      <c r="EU244" s="56">
        <f t="shared" si="1804"/>
        <v>0</v>
      </c>
      <c r="EV244" s="56">
        <f t="shared" si="1805"/>
        <v>0</v>
      </c>
      <c r="EW244" s="56">
        <f t="shared" si="1806"/>
        <v>5.6</v>
      </c>
      <c r="EX244" s="55">
        <f t="shared" si="1807"/>
        <v>0</v>
      </c>
      <c r="EY244" s="56">
        <f t="shared" si="1808"/>
        <v>0</v>
      </c>
      <c r="EZ244" s="55">
        <f t="shared" si="1809"/>
        <v>0</v>
      </c>
      <c r="FA244" s="56">
        <f t="shared" si="1810"/>
        <v>0</v>
      </c>
      <c r="FB244" s="55">
        <f t="shared" si="1811"/>
        <v>0</v>
      </c>
      <c r="FC244" s="63">
        <f t="shared" si="1812"/>
        <v>0</v>
      </c>
      <c r="FD244" s="55">
        <f t="shared" si="1813"/>
        <v>0</v>
      </c>
      <c r="FE244" s="56">
        <f t="shared" si="1814"/>
        <v>0</v>
      </c>
      <c r="FF244" s="55">
        <f t="shared" si="1815"/>
        <v>0</v>
      </c>
      <c r="FG244" s="56">
        <f t="shared" si="1816"/>
        <v>0</v>
      </c>
      <c r="FH244" s="55">
        <f t="shared" si="1817"/>
        <v>0</v>
      </c>
      <c r="FI244" s="56">
        <f t="shared" si="1818"/>
        <v>0</v>
      </c>
      <c r="FJ244" s="55">
        <f t="shared" si="1819"/>
        <v>0</v>
      </c>
      <c r="FK244" s="56">
        <f t="shared" si="1820"/>
        <v>0</v>
      </c>
      <c r="FL244" s="55">
        <f t="shared" si="1821"/>
        <v>0</v>
      </c>
      <c r="FM244" s="56">
        <f t="shared" si="1822"/>
        <v>0</v>
      </c>
      <c r="FN244" s="55">
        <f t="shared" si="1823"/>
        <v>0</v>
      </c>
      <c r="FO244" s="56">
        <f t="shared" si="1824"/>
        <v>0</v>
      </c>
      <c r="FP244" s="55">
        <f t="shared" si="1825"/>
        <v>1</v>
      </c>
      <c r="FQ244" s="56">
        <f t="shared" si="1826"/>
        <v>12</v>
      </c>
      <c r="FR244" s="55"/>
      <c r="FS244" s="56">
        <f t="shared" si="1826"/>
        <v>0</v>
      </c>
      <c r="FT244" s="55">
        <f t="shared" si="1827"/>
        <v>0</v>
      </c>
      <c r="FU244" s="56">
        <f t="shared" si="1828"/>
        <v>0</v>
      </c>
      <c r="FV244" s="55">
        <f t="shared" si="1829"/>
        <v>0</v>
      </c>
      <c r="FW244" s="56">
        <f t="shared" si="1830"/>
        <v>0</v>
      </c>
      <c r="FX244" s="55">
        <f t="shared" si="1831"/>
        <v>0</v>
      </c>
      <c r="FY244" s="56">
        <f t="shared" si="1832"/>
        <v>0</v>
      </c>
      <c r="FZ244" s="55">
        <f t="shared" si="1833"/>
        <v>0</v>
      </c>
      <c r="GA244" s="56">
        <f t="shared" si="1834"/>
        <v>0</v>
      </c>
      <c r="GB244" s="55">
        <f t="shared" si="1835"/>
        <v>0</v>
      </c>
      <c r="GC244" s="56">
        <f t="shared" si="1836"/>
        <v>0</v>
      </c>
      <c r="GD244" s="56">
        <f t="shared" si="1837"/>
        <v>0</v>
      </c>
      <c r="GE244" s="84">
        <f t="shared" si="1838"/>
        <v>75.599999999999994</v>
      </c>
      <c r="GF244" s="84">
        <f t="shared" si="1839"/>
        <v>70</v>
      </c>
      <c r="GG244" s="39"/>
      <c r="GH244" s="39"/>
      <c r="GI244" s="39"/>
      <c r="GJ244" s="39"/>
      <c r="GL244" s="8"/>
      <c r="GM244" s="8"/>
      <c r="GN244" s="1"/>
      <c r="GO244" s="9"/>
      <c r="GP244" s="23"/>
      <c r="GQ244" s="4"/>
      <c r="GR244" s="34"/>
    </row>
    <row r="245" spans="1:200" ht="24.95" hidden="1" customHeight="1" x14ac:dyDescent="0.3">
      <c r="A245" s="113"/>
      <c r="B245" s="47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98">
        <f t="shared" ref="M239:M251" si="1869">SUM(N245+P245+T245+V245+AR245*2)</f>
        <v>0</v>
      </c>
      <c r="N245" s="94"/>
      <c r="O245" s="58"/>
      <c r="P245" s="97"/>
      <c r="Q245" s="58"/>
      <c r="R245" s="97"/>
      <c r="S245" s="58"/>
      <c r="T245" s="97"/>
      <c r="U245" s="58"/>
      <c r="V245" s="97"/>
      <c r="W245" s="58"/>
      <c r="X245" s="58"/>
      <c r="Y245" s="58"/>
      <c r="Z245" s="97"/>
      <c r="AA245" s="58"/>
      <c r="AB245" s="97"/>
      <c r="AC245" s="58"/>
      <c r="AD245" s="97"/>
      <c r="AE245" s="99"/>
      <c r="AF245" s="97"/>
      <c r="AG245" s="58"/>
      <c r="AH245" s="97"/>
      <c r="AI245" s="58"/>
      <c r="AJ245" s="97"/>
      <c r="AK245" s="58"/>
      <c r="AL245" s="97"/>
      <c r="AM245" s="58"/>
      <c r="AN245" s="97"/>
      <c r="AO245" s="58"/>
      <c r="AP245" s="97"/>
      <c r="AQ245" s="58"/>
      <c r="AR245" s="97"/>
      <c r="AS245" s="58"/>
      <c r="AT245" s="97"/>
      <c r="AU245" s="58"/>
      <c r="AV245" s="97"/>
      <c r="AW245" s="58"/>
      <c r="AX245" s="97"/>
      <c r="AY245" s="58"/>
      <c r="AZ245" s="97"/>
      <c r="BA245" s="58"/>
      <c r="BB245" s="97"/>
      <c r="BC245" s="58"/>
      <c r="BD245" s="97"/>
      <c r="BE245" s="58"/>
      <c r="BF245" s="58"/>
      <c r="BG245" s="58">
        <f t="shared" si="1771"/>
        <v>0</v>
      </c>
      <c r="BH245" s="58">
        <f t="shared" si="1772"/>
        <v>0</v>
      </c>
      <c r="BI245" s="39"/>
      <c r="BJ245" s="39"/>
      <c r="BK245" s="39"/>
      <c r="BL245" s="39"/>
      <c r="BM245" s="113"/>
      <c r="BN245" s="47" t="s">
        <v>118</v>
      </c>
      <c r="BO245" s="48" t="s">
        <v>95</v>
      </c>
      <c r="BP245" s="57" t="s">
        <v>92</v>
      </c>
      <c r="BQ245" s="48" t="s">
        <v>93</v>
      </c>
      <c r="BR245" s="48" t="s">
        <v>219</v>
      </c>
      <c r="BS245" s="57">
        <v>6</v>
      </c>
      <c r="BT245" s="57">
        <f>21+17</f>
        <v>38</v>
      </c>
      <c r="BU245" s="48">
        <v>1</v>
      </c>
      <c r="BV245" s="48">
        <v>2</v>
      </c>
      <c r="BW245" s="48">
        <f t="shared" ref="BW245" si="1870">SUM(BV245)*2</f>
        <v>4</v>
      </c>
      <c r="BX245" s="76">
        <v>8</v>
      </c>
      <c r="BY245" s="50">
        <f>SUM(BZ245+CB245+CD245+CF245+CH245)</f>
        <v>8</v>
      </c>
      <c r="BZ245" s="51">
        <v>4</v>
      </c>
      <c r="CA245" s="56">
        <f>SUM(BZ245)*BU245</f>
        <v>4</v>
      </c>
      <c r="CB245" s="55">
        <v>4</v>
      </c>
      <c r="CC245" s="56">
        <f>BV245*CB245</f>
        <v>8</v>
      </c>
      <c r="CD245" s="55"/>
      <c r="CE245" s="56">
        <f>SUM(CD245)*BV245</f>
        <v>0</v>
      </c>
      <c r="CF245" s="55"/>
      <c r="CG245" s="56">
        <f>SUM(CF245)*BW245</f>
        <v>0</v>
      </c>
      <c r="CH245" s="55"/>
      <c r="CI245" s="56">
        <f>SUM(CH245)*BV245*5</f>
        <v>0</v>
      </c>
      <c r="CJ245" s="56">
        <v>0</v>
      </c>
      <c r="CK245" s="56">
        <f>SUM(BX245*15/100*BV245)</f>
        <v>2.4</v>
      </c>
      <c r="CL245" s="55"/>
      <c r="CM245" s="56"/>
      <c r="CN245" s="55"/>
      <c r="CO245" s="56">
        <f>SUM(CN245)*3*BT245/5</f>
        <v>0</v>
      </c>
      <c r="CP245" s="55"/>
      <c r="CQ245" s="63">
        <f>SUM(CP245*BT245*(30+4))</f>
        <v>0</v>
      </c>
      <c r="CR245" s="55"/>
      <c r="CS245" s="56">
        <f>SUM(CR245*BT245*3)</f>
        <v>0</v>
      </c>
      <c r="CT245" s="55"/>
      <c r="CU245" s="56">
        <f>SUM(CT245*BT245/3)</f>
        <v>0</v>
      </c>
      <c r="CV245" s="55"/>
      <c r="CW245" s="56">
        <f>SUM(CV245*BT245*2/3)</f>
        <v>0</v>
      </c>
      <c r="CX245" s="55"/>
      <c r="CY245" s="56">
        <f>SUM(CX245*BT245)</f>
        <v>0</v>
      </c>
      <c r="CZ245" s="55"/>
      <c r="DA245" s="56">
        <f>SUM(CZ245*BV245)</f>
        <v>0</v>
      </c>
      <c r="DB245" s="55"/>
      <c r="DC245" s="56">
        <f>SUM(DB245*BT245*2)</f>
        <v>0</v>
      </c>
      <c r="DD245" s="55">
        <v>1</v>
      </c>
      <c r="DE245" s="56">
        <f t="shared" si="1786"/>
        <v>12</v>
      </c>
      <c r="DF245" s="55"/>
      <c r="DG245" s="56">
        <f t="shared" si="1787"/>
        <v>0</v>
      </c>
      <c r="DH245" s="55"/>
      <c r="DI245" s="56">
        <f t="shared" ref="DI245" si="1871">SUM(BV245*DH245*6)</f>
        <v>0</v>
      </c>
      <c r="DJ245" s="55"/>
      <c r="DK245" s="56">
        <f>SUM(BV245*DJ245*8)</f>
        <v>0</v>
      </c>
      <c r="DL245" s="55"/>
      <c r="DM245" s="56">
        <f>SUM(DL245*BW245*5*6)</f>
        <v>0</v>
      </c>
      <c r="DN245" s="55"/>
      <c r="DO245" s="56">
        <f>SUM(DN245*BW245*4*6)</f>
        <v>0</v>
      </c>
      <c r="DP245" s="55"/>
      <c r="DQ245" s="56"/>
      <c r="DR245" s="56"/>
      <c r="DS245" s="84">
        <f t="shared" si="1791"/>
        <v>26.4</v>
      </c>
      <c r="DT245" s="84">
        <f t="shared" si="1792"/>
        <v>24</v>
      </c>
      <c r="DU245" s="39"/>
      <c r="DV245" s="39"/>
      <c r="DW245" s="39"/>
      <c r="DX245" s="39"/>
      <c r="DY245" s="113"/>
      <c r="DZ245" s="47"/>
      <c r="EA245" s="48"/>
      <c r="EB245" s="48"/>
      <c r="EC245" s="48"/>
      <c r="ED245" s="48"/>
      <c r="EE245" s="48"/>
      <c r="EF245" s="48"/>
      <c r="EG245" s="48"/>
      <c r="EH245" s="48"/>
      <c r="EI245" s="48"/>
      <c r="EJ245" s="47">
        <f t="shared" si="1793"/>
        <v>8</v>
      </c>
      <c r="EK245" s="62">
        <f t="shared" si="1794"/>
        <v>8</v>
      </c>
      <c r="EL245" s="51">
        <f t="shared" si="1795"/>
        <v>4</v>
      </c>
      <c r="EM245" s="56">
        <f t="shared" si="1796"/>
        <v>4</v>
      </c>
      <c r="EN245" s="55">
        <f t="shared" si="1797"/>
        <v>4</v>
      </c>
      <c r="EO245" s="56">
        <f t="shared" si="1798"/>
        <v>8</v>
      </c>
      <c r="EP245" s="55">
        <f t="shared" si="1799"/>
        <v>0</v>
      </c>
      <c r="EQ245" s="56">
        <f t="shared" si="1800"/>
        <v>0</v>
      </c>
      <c r="ER245" s="55">
        <f t="shared" si="1801"/>
        <v>0</v>
      </c>
      <c r="ES245" s="56">
        <f t="shared" si="1802"/>
        <v>0</v>
      </c>
      <c r="ET245" s="55">
        <f t="shared" si="1803"/>
        <v>0</v>
      </c>
      <c r="EU245" s="56">
        <f t="shared" si="1804"/>
        <v>0</v>
      </c>
      <c r="EV245" s="56">
        <f t="shared" si="1805"/>
        <v>0</v>
      </c>
      <c r="EW245" s="56">
        <f t="shared" si="1806"/>
        <v>2.4</v>
      </c>
      <c r="EX245" s="55">
        <f t="shared" si="1807"/>
        <v>0</v>
      </c>
      <c r="EY245" s="56">
        <f t="shared" si="1808"/>
        <v>0</v>
      </c>
      <c r="EZ245" s="55">
        <f t="shared" si="1809"/>
        <v>0</v>
      </c>
      <c r="FA245" s="56">
        <f t="shared" si="1810"/>
        <v>0</v>
      </c>
      <c r="FB245" s="55">
        <f t="shared" si="1811"/>
        <v>0</v>
      </c>
      <c r="FC245" s="63">
        <f t="shared" si="1812"/>
        <v>0</v>
      </c>
      <c r="FD245" s="55">
        <f t="shared" si="1813"/>
        <v>0</v>
      </c>
      <c r="FE245" s="56">
        <f t="shared" si="1814"/>
        <v>0</v>
      </c>
      <c r="FF245" s="55">
        <f t="shared" si="1815"/>
        <v>0</v>
      </c>
      <c r="FG245" s="56">
        <f t="shared" si="1816"/>
        <v>0</v>
      </c>
      <c r="FH245" s="55">
        <f t="shared" si="1817"/>
        <v>0</v>
      </c>
      <c r="FI245" s="56">
        <f t="shared" si="1818"/>
        <v>0</v>
      </c>
      <c r="FJ245" s="55">
        <f t="shared" si="1819"/>
        <v>0</v>
      </c>
      <c r="FK245" s="56">
        <f t="shared" si="1820"/>
        <v>0</v>
      </c>
      <c r="FL245" s="55">
        <f t="shared" si="1821"/>
        <v>0</v>
      </c>
      <c r="FM245" s="56">
        <f t="shared" si="1822"/>
        <v>0</v>
      </c>
      <c r="FN245" s="55">
        <f t="shared" si="1823"/>
        <v>0</v>
      </c>
      <c r="FO245" s="56">
        <f t="shared" si="1824"/>
        <v>0</v>
      </c>
      <c r="FP245" s="55">
        <f t="shared" si="1825"/>
        <v>1</v>
      </c>
      <c r="FQ245" s="56">
        <f t="shared" si="1826"/>
        <v>12</v>
      </c>
      <c r="FR245" s="55"/>
      <c r="FS245" s="56">
        <f t="shared" si="1826"/>
        <v>0</v>
      </c>
      <c r="FT245" s="55">
        <f t="shared" si="1827"/>
        <v>0</v>
      </c>
      <c r="FU245" s="56">
        <f t="shared" si="1828"/>
        <v>0</v>
      </c>
      <c r="FV245" s="55">
        <f t="shared" si="1829"/>
        <v>0</v>
      </c>
      <c r="FW245" s="56">
        <f t="shared" si="1830"/>
        <v>0</v>
      </c>
      <c r="FX245" s="55">
        <f t="shared" si="1831"/>
        <v>0</v>
      </c>
      <c r="FY245" s="56">
        <f t="shared" si="1832"/>
        <v>0</v>
      </c>
      <c r="FZ245" s="55">
        <f t="shared" si="1833"/>
        <v>0</v>
      </c>
      <c r="GA245" s="56">
        <f t="shared" si="1834"/>
        <v>0</v>
      </c>
      <c r="GB245" s="55">
        <f t="shared" si="1835"/>
        <v>0</v>
      </c>
      <c r="GC245" s="56">
        <f t="shared" si="1836"/>
        <v>0</v>
      </c>
      <c r="GD245" s="56">
        <f t="shared" si="1837"/>
        <v>0</v>
      </c>
      <c r="GE245" s="84">
        <f t="shared" si="1838"/>
        <v>26.4</v>
      </c>
      <c r="GF245" s="84">
        <f t="shared" si="1839"/>
        <v>24</v>
      </c>
      <c r="GG245" s="39"/>
      <c r="GH245" s="39"/>
      <c r="GI245" s="39"/>
      <c r="GJ245" s="39"/>
      <c r="GL245" s="8"/>
      <c r="GM245" s="8"/>
      <c r="GN245" s="1"/>
      <c r="GO245" s="9"/>
      <c r="GP245" s="23"/>
      <c r="GQ245" s="4"/>
      <c r="GR245" s="34"/>
    </row>
    <row r="246" spans="1:200" ht="24.95" hidden="1" customHeight="1" x14ac:dyDescent="0.3">
      <c r="A246" s="113"/>
      <c r="B246" s="47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98">
        <f t="shared" si="1869"/>
        <v>0</v>
      </c>
      <c r="N246" s="94"/>
      <c r="O246" s="58"/>
      <c r="P246" s="97"/>
      <c r="Q246" s="58"/>
      <c r="R246" s="97"/>
      <c r="S246" s="58"/>
      <c r="T246" s="97"/>
      <c r="U246" s="58"/>
      <c r="V246" s="97"/>
      <c r="W246" s="58"/>
      <c r="X246" s="58"/>
      <c r="Y246" s="58"/>
      <c r="Z246" s="97"/>
      <c r="AA246" s="58"/>
      <c r="AB246" s="97"/>
      <c r="AC246" s="58"/>
      <c r="AD246" s="97"/>
      <c r="AE246" s="99"/>
      <c r="AF246" s="97"/>
      <c r="AG246" s="58"/>
      <c r="AH246" s="97"/>
      <c r="AI246" s="58"/>
      <c r="AJ246" s="97"/>
      <c r="AK246" s="58"/>
      <c r="AL246" s="97"/>
      <c r="AM246" s="58"/>
      <c r="AN246" s="97"/>
      <c r="AO246" s="58"/>
      <c r="AP246" s="97"/>
      <c r="AQ246" s="58"/>
      <c r="AR246" s="97"/>
      <c r="AS246" s="58"/>
      <c r="AT246" s="97"/>
      <c r="AU246" s="58"/>
      <c r="AV246" s="97"/>
      <c r="AW246" s="58"/>
      <c r="AX246" s="97"/>
      <c r="AY246" s="58"/>
      <c r="AZ246" s="97"/>
      <c r="BA246" s="58"/>
      <c r="BB246" s="97"/>
      <c r="BC246" s="58"/>
      <c r="BD246" s="97"/>
      <c r="BE246" s="58"/>
      <c r="BF246" s="58"/>
      <c r="BG246" s="58">
        <f t="shared" si="1771"/>
        <v>0</v>
      </c>
      <c r="BH246" s="58">
        <f t="shared" si="1772"/>
        <v>0</v>
      </c>
      <c r="BI246" s="39"/>
      <c r="BJ246" s="39"/>
      <c r="BK246" s="39"/>
      <c r="BL246" s="39"/>
      <c r="BM246" s="113"/>
      <c r="BN246" s="47"/>
      <c r="BO246" s="48"/>
      <c r="BP246" s="48"/>
      <c r="BQ246" s="48"/>
      <c r="BR246" s="48"/>
      <c r="BS246" s="48"/>
      <c r="BT246" s="48"/>
      <c r="BU246" s="48"/>
      <c r="BV246" s="48"/>
      <c r="BW246" s="48"/>
      <c r="BX246" s="47"/>
      <c r="BY246" s="62">
        <f t="shared" ref="BY246:BY250" si="1872">SUM(BZ246+CB246+CF246+CH246+DD246*2)</f>
        <v>0</v>
      </c>
      <c r="BZ246" s="51"/>
      <c r="CA246" s="56"/>
      <c r="CB246" s="55"/>
      <c r="CC246" s="56"/>
      <c r="CD246" s="55"/>
      <c r="CE246" s="56"/>
      <c r="CF246" s="55"/>
      <c r="CG246" s="56"/>
      <c r="CH246" s="55"/>
      <c r="CI246" s="56"/>
      <c r="CJ246" s="56"/>
      <c r="CK246" s="56"/>
      <c r="CL246" s="55"/>
      <c r="CM246" s="56"/>
      <c r="CN246" s="55"/>
      <c r="CO246" s="56"/>
      <c r="CP246" s="55"/>
      <c r="CQ246" s="63"/>
      <c r="CR246" s="55"/>
      <c r="CS246" s="56"/>
      <c r="CT246" s="55"/>
      <c r="CU246" s="56"/>
      <c r="CV246" s="55"/>
      <c r="CW246" s="56"/>
      <c r="CX246" s="55"/>
      <c r="CY246" s="56"/>
      <c r="CZ246" s="55"/>
      <c r="DA246" s="56"/>
      <c r="DB246" s="55"/>
      <c r="DC246" s="56"/>
      <c r="DD246" s="55"/>
      <c r="DE246" s="56"/>
      <c r="DF246" s="55"/>
      <c r="DG246" s="56"/>
      <c r="DH246" s="55"/>
      <c r="DI246" s="56"/>
      <c r="DJ246" s="55"/>
      <c r="DK246" s="56"/>
      <c r="DL246" s="55"/>
      <c r="DM246" s="56"/>
      <c r="DN246" s="55"/>
      <c r="DO246" s="56"/>
      <c r="DP246" s="55"/>
      <c r="DQ246" s="56"/>
      <c r="DR246" s="56"/>
      <c r="DS246" s="84">
        <f t="shared" si="1791"/>
        <v>0</v>
      </c>
      <c r="DT246" s="84">
        <f t="shared" si="1792"/>
        <v>0</v>
      </c>
      <c r="DU246" s="39"/>
      <c r="DV246" s="39"/>
      <c r="DW246" s="39"/>
      <c r="DX246" s="39"/>
      <c r="DY246" s="113"/>
      <c r="DZ246" s="47"/>
      <c r="EA246" s="48"/>
      <c r="EB246" s="48"/>
      <c r="EC246" s="48"/>
      <c r="ED246" s="48"/>
      <c r="EE246" s="48"/>
      <c r="EF246" s="48"/>
      <c r="EG246" s="48"/>
      <c r="EH246" s="48"/>
      <c r="EI246" s="48"/>
      <c r="EJ246" s="47">
        <f t="shared" si="1793"/>
        <v>0</v>
      </c>
      <c r="EK246" s="62">
        <f t="shared" si="1794"/>
        <v>0</v>
      </c>
      <c r="EL246" s="51">
        <f t="shared" si="1795"/>
        <v>0</v>
      </c>
      <c r="EM246" s="56">
        <f t="shared" si="1796"/>
        <v>0</v>
      </c>
      <c r="EN246" s="55">
        <f t="shared" si="1797"/>
        <v>0</v>
      </c>
      <c r="EO246" s="56">
        <f t="shared" si="1798"/>
        <v>0</v>
      </c>
      <c r="EP246" s="55">
        <f t="shared" si="1799"/>
        <v>0</v>
      </c>
      <c r="EQ246" s="56">
        <f t="shared" si="1800"/>
        <v>0</v>
      </c>
      <c r="ER246" s="55">
        <f t="shared" si="1801"/>
        <v>0</v>
      </c>
      <c r="ES246" s="56">
        <f t="shared" si="1802"/>
        <v>0</v>
      </c>
      <c r="ET246" s="55">
        <f t="shared" si="1803"/>
        <v>0</v>
      </c>
      <c r="EU246" s="56">
        <f t="shared" si="1804"/>
        <v>0</v>
      </c>
      <c r="EV246" s="56">
        <f t="shared" si="1805"/>
        <v>0</v>
      </c>
      <c r="EW246" s="56">
        <f t="shared" si="1806"/>
        <v>0</v>
      </c>
      <c r="EX246" s="55">
        <f t="shared" si="1807"/>
        <v>0</v>
      </c>
      <c r="EY246" s="56">
        <f t="shared" si="1808"/>
        <v>0</v>
      </c>
      <c r="EZ246" s="55">
        <f t="shared" si="1809"/>
        <v>0</v>
      </c>
      <c r="FA246" s="56">
        <f t="shared" si="1810"/>
        <v>0</v>
      </c>
      <c r="FB246" s="55">
        <f t="shared" si="1811"/>
        <v>0</v>
      </c>
      <c r="FC246" s="63">
        <f t="shared" si="1812"/>
        <v>0</v>
      </c>
      <c r="FD246" s="55">
        <f t="shared" si="1813"/>
        <v>0</v>
      </c>
      <c r="FE246" s="56">
        <f t="shared" si="1814"/>
        <v>0</v>
      </c>
      <c r="FF246" s="55">
        <f t="shared" si="1815"/>
        <v>0</v>
      </c>
      <c r="FG246" s="56">
        <f t="shared" si="1816"/>
        <v>0</v>
      </c>
      <c r="FH246" s="55">
        <f t="shared" si="1817"/>
        <v>0</v>
      </c>
      <c r="FI246" s="56">
        <f t="shared" si="1818"/>
        <v>0</v>
      </c>
      <c r="FJ246" s="55">
        <f t="shared" si="1819"/>
        <v>0</v>
      </c>
      <c r="FK246" s="56">
        <f t="shared" si="1820"/>
        <v>0</v>
      </c>
      <c r="FL246" s="55">
        <f t="shared" si="1821"/>
        <v>0</v>
      </c>
      <c r="FM246" s="56">
        <f t="shared" si="1822"/>
        <v>0</v>
      </c>
      <c r="FN246" s="55">
        <f t="shared" si="1823"/>
        <v>0</v>
      </c>
      <c r="FO246" s="56">
        <f t="shared" si="1824"/>
        <v>0</v>
      </c>
      <c r="FP246" s="55">
        <f t="shared" si="1825"/>
        <v>0</v>
      </c>
      <c r="FQ246" s="56">
        <f t="shared" si="1826"/>
        <v>0</v>
      </c>
      <c r="FR246" s="55"/>
      <c r="FS246" s="56">
        <f t="shared" si="1826"/>
        <v>0</v>
      </c>
      <c r="FT246" s="55">
        <f t="shared" si="1827"/>
        <v>0</v>
      </c>
      <c r="FU246" s="56">
        <f t="shared" si="1828"/>
        <v>0</v>
      </c>
      <c r="FV246" s="55">
        <f t="shared" si="1829"/>
        <v>0</v>
      </c>
      <c r="FW246" s="56">
        <f t="shared" si="1830"/>
        <v>0</v>
      </c>
      <c r="FX246" s="55">
        <f t="shared" si="1831"/>
        <v>0</v>
      </c>
      <c r="FY246" s="56">
        <f t="shared" si="1832"/>
        <v>0</v>
      </c>
      <c r="FZ246" s="55">
        <f t="shared" si="1833"/>
        <v>0</v>
      </c>
      <c r="GA246" s="56">
        <f t="shared" si="1834"/>
        <v>0</v>
      </c>
      <c r="GB246" s="55">
        <f t="shared" si="1835"/>
        <v>0</v>
      </c>
      <c r="GC246" s="56">
        <f t="shared" si="1836"/>
        <v>0</v>
      </c>
      <c r="GD246" s="56">
        <f t="shared" si="1837"/>
        <v>0</v>
      </c>
      <c r="GE246" s="84">
        <f t="shared" si="1838"/>
        <v>0</v>
      </c>
      <c r="GF246" s="84">
        <f t="shared" si="1839"/>
        <v>0</v>
      </c>
      <c r="GG246" s="39"/>
      <c r="GH246" s="39"/>
      <c r="GI246" s="39"/>
      <c r="GJ246" s="39"/>
      <c r="GL246" s="8"/>
      <c r="GM246" s="8"/>
      <c r="GN246" s="1"/>
      <c r="GO246" s="9"/>
      <c r="GP246" s="23"/>
      <c r="GQ246" s="4"/>
      <c r="GR246" s="34"/>
    </row>
    <row r="247" spans="1:200" ht="24.95" hidden="1" customHeight="1" x14ac:dyDescent="0.3">
      <c r="A247" s="113"/>
      <c r="B247" s="47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98">
        <f t="shared" si="1869"/>
        <v>0</v>
      </c>
      <c r="N247" s="94"/>
      <c r="O247" s="58"/>
      <c r="P247" s="97"/>
      <c r="Q247" s="58"/>
      <c r="R247" s="97"/>
      <c r="S247" s="58"/>
      <c r="T247" s="97"/>
      <c r="U247" s="58"/>
      <c r="V247" s="97"/>
      <c r="W247" s="58"/>
      <c r="X247" s="58"/>
      <c r="Y247" s="58"/>
      <c r="Z247" s="97"/>
      <c r="AA247" s="58"/>
      <c r="AB247" s="97"/>
      <c r="AC247" s="58"/>
      <c r="AD247" s="97"/>
      <c r="AE247" s="99"/>
      <c r="AF247" s="97"/>
      <c r="AG247" s="58"/>
      <c r="AH247" s="97"/>
      <c r="AI247" s="58"/>
      <c r="AJ247" s="97"/>
      <c r="AK247" s="58"/>
      <c r="AL247" s="97"/>
      <c r="AM247" s="58"/>
      <c r="AN247" s="97"/>
      <c r="AO247" s="58"/>
      <c r="AP247" s="97"/>
      <c r="AQ247" s="58"/>
      <c r="AR247" s="97"/>
      <c r="AS247" s="58"/>
      <c r="AT247" s="97"/>
      <c r="AU247" s="58"/>
      <c r="AV247" s="97"/>
      <c r="AW247" s="58"/>
      <c r="AX247" s="97"/>
      <c r="AY247" s="58"/>
      <c r="AZ247" s="97"/>
      <c r="BA247" s="58"/>
      <c r="BB247" s="97"/>
      <c r="BC247" s="58"/>
      <c r="BD247" s="97"/>
      <c r="BE247" s="58"/>
      <c r="BF247" s="58"/>
      <c r="BG247" s="58">
        <f t="shared" si="1771"/>
        <v>0</v>
      </c>
      <c r="BH247" s="58">
        <f t="shared" si="1772"/>
        <v>0</v>
      </c>
      <c r="BI247" s="39"/>
      <c r="BJ247" s="39"/>
      <c r="BK247" s="39"/>
      <c r="BL247" s="39"/>
      <c r="BM247" s="113"/>
      <c r="BN247" s="47"/>
      <c r="BO247" s="48"/>
      <c r="BP247" s="48"/>
      <c r="BQ247" s="48"/>
      <c r="BR247" s="48"/>
      <c r="BS247" s="48"/>
      <c r="BT247" s="48"/>
      <c r="BU247" s="48"/>
      <c r="BV247" s="48"/>
      <c r="BW247" s="48"/>
      <c r="BX247" s="47"/>
      <c r="BY247" s="62">
        <f t="shared" si="1872"/>
        <v>0</v>
      </c>
      <c r="BZ247" s="51"/>
      <c r="CA247" s="56"/>
      <c r="CB247" s="55"/>
      <c r="CC247" s="56"/>
      <c r="CD247" s="55"/>
      <c r="CE247" s="56"/>
      <c r="CF247" s="55"/>
      <c r="CG247" s="56"/>
      <c r="CH247" s="55"/>
      <c r="CI247" s="56"/>
      <c r="CJ247" s="56"/>
      <c r="CK247" s="56"/>
      <c r="CL247" s="55"/>
      <c r="CM247" s="56"/>
      <c r="CN247" s="55"/>
      <c r="CO247" s="56"/>
      <c r="CP247" s="55"/>
      <c r="CQ247" s="63"/>
      <c r="CR247" s="55"/>
      <c r="CS247" s="56"/>
      <c r="CT247" s="55"/>
      <c r="CU247" s="56"/>
      <c r="CV247" s="55"/>
      <c r="CW247" s="56"/>
      <c r="CX247" s="55"/>
      <c r="CY247" s="56"/>
      <c r="CZ247" s="55"/>
      <c r="DA247" s="56"/>
      <c r="DB247" s="55"/>
      <c r="DC247" s="56"/>
      <c r="DD247" s="55"/>
      <c r="DE247" s="56"/>
      <c r="DF247" s="55"/>
      <c r="DG247" s="56"/>
      <c r="DH247" s="55"/>
      <c r="DI247" s="56"/>
      <c r="DJ247" s="55"/>
      <c r="DK247" s="56"/>
      <c r="DL247" s="55"/>
      <c r="DM247" s="56"/>
      <c r="DN247" s="55"/>
      <c r="DO247" s="56"/>
      <c r="DP247" s="55"/>
      <c r="DQ247" s="56"/>
      <c r="DR247" s="56"/>
      <c r="DS247" s="84">
        <f t="shared" si="1791"/>
        <v>0</v>
      </c>
      <c r="DT247" s="84">
        <f t="shared" si="1792"/>
        <v>0</v>
      </c>
      <c r="DU247" s="39"/>
      <c r="DV247" s="39"/>
      <c r="DW247" s="39"/>
      <c r="DX247" s="39"/>
      <c r="DY247" s="113"/>
      <c r="DZ247" s="47"/>
      <c r="EA247" s="48"/>
      <c r="EB247" s="48"/>
      <c r="EC247" s="48"/>
      <c r="ED247" s="48"/>
      <c r="EE247" s="48"/>
      <c r="EF247" s="48"/>
      <c r="EG247" s="48"/>
      <c r="EH247" s="48"/>
      <c r="EI247" s="48"/>
      <c r="EJ247" s="47">
        <f t="shared" si="1793"/>
        <v>0</v>
      </c>
      <c r="EK247" s="62">
        <f t="shared" si="1794"/>
        <v>0</v>
      </c>
      <c r="EL247" s="51">
        <f t="shared" si="1795"/>
        <v>0</v>
      </c>
      <c r="EM247" s="56">
        <f t="shared" si="1796"/>
        <v>0</v>
      </c>
      <c r="EN247" s="55">
        <f t="shared" si="1797"/>
        <v>0</v>
      </c>
      <c r="EO247" s="56">
        <f t="shared" si="1798"/>
        <v>0</v>
      </c>
      <c r="EP247" s="55">
        <f t="shared" si="1799"/>
        <v>0</v>
      </c>
      <c r="EQ247" s="56">
        <f t="shared" si="1800"/>
        <v>0</v>
      </c>
      <c r="ER247" s="55">
        <f t="shared" si="1801"/>
        <v>0</v>
      </c>
      <c r="ES247" s="56">
        <f t="shared" si="1802"/>
        <v>0</v>
      </c>
      <c r="ET247" s="55">
        <f t="shared" si="1803"/>
        <v>0</v>
      </c>
      <c r="EU247" s="56">
        <f t="shared" si="1804"/>
        <v>0</v>
      </c>
      <c r="EV247" s="56">
        <f t="shared" si="1805"/>
        <v>0</v>
      </c>
      <c r="EW247" s="56">
        <f t="shared" si="1806"/>
        <v>0</v>
      </c>
      <c r="EX247" s="55">
        <f t="shared" si="1807"/>
        <v>0</v>
      </c>
      <c r="EY247" s="56">
        <f t="shared" si="1808"/>
        <v>0</v>
      </c>
      <c r="EZ247" s="55">
        <f t="shared" si="1809"/>
        <v>0</v>
      </c>
      <c r="FA247" s="56">
        <f t="shared" si="1810"/>
        <v>0</v>
      </c>
      <c r="FB247" s="55">
        <f t="shared" si="1811"/>
        <v>0</v>
      </c>
      <c r="FC247" s="63">
        <f t="shared" si="1812"/>
        <v>0</v>
      </c>
      <c r="FD247" s="55">
        <f t="shared" si="1813"/>
        <v>0</v>
      </c>
      <c r="FE247" s="56">
        <f t="shared" si="1814"/>
        <v>0</v>
      </c>
      <c r="FF247" s="55">
        <f t="shared" si="1815"/>
        <v>0</v>
      </c>
      <c r="FG247" s="56">
        <f t="shared" si="1816"/>
        <v>0</v>
      </c>
      <c r="FH247" s="55">
        <f t="shared" si="1817"/>
        <v>0</v>
      </c>
      <c r="FI247" s="56">
        <f t="shared" si="1818"/>
        <v>0</v>
      </c>
      <c r="FJ247" s="55">
        <f t="shared" si="1819"/>
        <v>0</v>
      </c>
      <c r="FK247" s="56">
        <f t="shared" si="1820"/>
        <v>0</v>
      </c>
      <c r="FL247" s="55">
        <f t="shared" si="1821"/>
        <v>0</v>
      </c>
      <c r="FM247" s="56">
        <f t="shared" si="1822"/>
        <v>0</v>
      </c>
      <c r="FN247" s="55">
        <f t="shared" si="1823"/>
        <v>0</v>
      </c>
      <c r="FO247" s="56">
        <f t="shared" si="1824"/>
        <v>0</v>
      </c>
      <c r="FP247" s="55">
        <f t="shared" si="1825"/>
        <v>0</v>
      </c>
      <c r="FQ247" s="56">
        <f t="shared" si="1826"/>
        <v>0</v>
      </c>
      <c r="FR247" s="55"/>
      <c r="FS247" s="56">
        <f t="shared" si="1826"/>
        <v>0</v>
      </c>
      <c r="FT247" s="55">
        <f t="shared" si="1827"/>
        <v>0</v>
      </c>
      <c r="FU247" s="56">
        <f t="shared" si="1828"/>
        <v>0</v>
      </c>
      <c r="FV247" s="55">
        <f t="shared" si="1829"/>
        <v>0</v>
      </c>
      <c r="FW247" s="56">
        <f t="shared" si="1830"/>
        <v>0</v>
      </c>
      <c r="FX247" s="55">
        <f t="shared" si="1831"/>
        <v>0</v>
      </c>
      <c r="FY247" s="56">
        <f t="shared" si="1832"/>
        <v>0</v>
      </c>
      <c r="FZ247" s="55">
        <f t="shared" si="1833"/>
        <v>0</v>
      </c>
      <c r="GA247" s="56">
        <f t="shared" si="1834"/>
        <v>0</v>
      </c>
      <c r="GB247" s="55">
        <f t="shared" si="1835"/>
        <v>0</v>
      </c>
      <c r="GC247" s="56">
        <f t="shared" si="1836"/>
        <v>0</v>
      </c>
      <c r="GD247" s="56">
        <f t="shared" si="1837"/>
        <v>0</v>
      </c>
      <c r="GE247" s="84">
        <f t="shared" si="1838"/>
        <v>0</v>
      </c>
      <c r="GF247" s="84">
        <f t="shared" si="1839"/>
        <v>0</v>
      </c>
      <c r="GG247" s="39"/>
      <c r="GH247" s="39"/>
      <c r="GI247" s="39"/>
      <c r="GJ247" s="39"/>
      <c r="GL247" s="8"/>
      <c r="GM247" s="8"/>
      <c r="GN247" s="1"/>
      <c r="GO247" s="9"/>
      <c r="GP247" s="23"/>
      <c r="GQ247" s="4"/>
      <c r="GR247" s="34"/>
    </row>
    <row r="248" spans="1:200" ht="24.95" hidden="1" customHeight="1" x14ac:dyDescent="0.3">
      <c r="A248" s="113"/>
      <c r="B248" s="47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98">
        <f t="shared" si="1869"/>
        <v>0</v>
      </c>
      <c r="N248" s="94"/>
      <c r="O248" s="58"/>
      <c r="P248" s="97"/>
      <c r="Q248" s="58"/>
      <c r="R248" s="97"/>
      <c r="S248" s="58"/>
      <c r="T248" s="97"/>
      <c r="U248" s="58"/>
      <c r="V248" s="97"/>
      <c r="W248" s="58"/>
      <c r="X248" s="58"/>
      <c r="Y248" s="58"/>
      <c r="Z248" s="97"/>
      <c r="AA248" s="58"/>
      <c r="AB248" s="97"/>
      <c r="AC248" s="58"/>
      <c r="AD248" s="97"/>
      <c r="AE248" s="99"/>
      <c r="AF248" s="97"/>
      <c r="AG248" s="58"/>
      <c r="AH248" s="97"/>
      <c r="AI248" s="58"/>
      <c r="AJ248" s="97"/>
      <c r="AK248" s="58"/>
      <c r="AL248" s="97"/>
      <c r="AM248" s="58"/>
      <c r="AN248" s="97"/>
      <c r="AO248" s="58"/>
      <c r="AP248" s="97"/>
      <c r="AQ248" s="58"/>
      <c r="AR248" s="97"/>
      <c r="AS248" s="58"/>
      <c r="AT248" s="97"/>
      <c r="AU248" s="58"/>
      <c r="AV248" s="97"/>
      <c r="AW248" s="58"/>
      <c r="AX248" s="97"/>
      <c r="AY248" s="58"/>
      <c r="AZ248" s="97"/>
      <c r="BA248" s="58"/>
      <c r="BB248" s="97"/>
      <c r="BC248" s="58"/>
      <c r="BD248" s="97"/>
      <c r="BE248" s="58"/>
      <c r="BF248" s="58"/>
      <c r="BG248" s="58">
        <f t="shared" si="1771"/>
        <v>0</v>
      </c>
      <c r="BH248" s="58">
        <f t="shared" si="1772"/>
        <v>0</v>
      </c>
      <c r="BI248" s="39"/>
      <c r="BJ248" s="39"/>
      <c r="BK248" s="39"/>
      <c r="BL248" s="39"/>
      <c r="BM248" s="113"/>
      <c r="BN248" s="47"/>
      <c r="BO248" s="48"/>
      <c r="BP248" s="48"/>
      <c r="BQ248" s="48"/>
      <c r="BR248" s="48"/>
      <c r="BS248" s="48"/>
      <c r="BT248" s="48"/>
      <c r="BU248" s="48"/>
      <c r="BV248" s="48"/>
      <c r="BW248" s="48"/>
      <c r="BX248" s="65"/>
      <c r="BY248" s="62">
        <f t="shared" si="1872"/>
        <v>0</v>
      </c>
      <c r="BZ248" s="51"/>
      <c r="CA248" s="56"/>
      <c r="CB248" s="55"/>
      <c r="CC248" s="56"/>
      <c r="CD248" s="55"/>
      <c r="CE248" s="56"/>
      <c r="CF248" s="55"/>
      <c r="CG248" s="56"/>
      <c r="CH248" s="55"/>
      <c r="CI248" s="56"/>
      <c r="CJ248" s="56"/>
      <c r="CK248" s="56"/>
      <c r="CL248" s="55"/>
      <c r="CM248" s="56"/>
      <c r="CN248" s="55"/>
      <c r="CO248" s="56"/>
      <c r="CP248" s="55"/>
      <c r="CQ248" s="63"/>
      <c r="CR248" s="55"/>
      <c r="CS248" s="56"/>
      <c r="CT248" s="55"/>
      <c r="CU248" s="56"/>
      <c r="CV248" s="55"/>
      <c r="CW248" s="56"/>
      <c r="CX248" s="55"/>
      <c r="CY248" s="56"/>
      <c r="CZ248" s="55"/>
      <c r="DA248" s="56"/>
      <c r="DB248" s="55"/>
      <c r="DC248" s="56"/>
      <c r="DD248" s="55"/>
      <c r="DE248" s="56"/>
      <c r="DF248" s="55"/>
      <c r="DG248" s="56"/>
      <c r="DH248" s="55"/>
      <c r="DI248" s="56"/>
      <c r="DJ248" s="55"/>
      <c r="DK248" s="56"/>
      <c r="DL248" s="55"/>
      <c r="DM248" s="56"/>
      <c r="DN248" s="55"/>
      <c r="DO248" s="56"/>
      <c r="DP248" s="55"/>
      <c r="DQ248" s="56"/>
      <c r="DR248" s="56"/>
      <c r="DS248" s="84">
        <f t="shared" si="1791"/>
        <v>0</v>
      </c>
      <c r="DT248" s="84">
        <f t="shared" si="1792"/>
        <v>0</v>
      </c>
      <c r="DU248" s="39"/>
      <c r="DV248" s="39"/>
      <c r="DW248" s="39"/>
      <c r="DX248" s="39"/>
      <c r="DY248" s="113"/>
      <c r="DZ248" s="47"/>
      <c r="EA248" s="48"/>
      <c r="EB248" s="48"/>
      <c r="EC248" s="48"/>
      <c r="ED248" s="48"/>
      <c r="EE248" s="48"/>
      <c r="EF248" s="48"/>
      <c r="EG248" s="48"/>
      <c r="EH248" s="48"/>
      <c r="EI248" s="48"/>
      <c r="EJ248" s="65">
        <f t="shared" si="1793"/>
        <v>0</v>
      </c>
      <c r="EK248" s="62">
        <f t="shared" si="1794"/>
        <v>0</v>
      </c>
      <c r="EL248" s="51">
        <f t="shared" si="1795"/>
        <v>0</v>
      </c>
      <c r="EM248" s="56">
        <f t="shared" si="1796"/>
        <v>0</v>
      </c>
      <c r="EN248" s="55">
        <f t="shared" si="1797"/>
        <v>0</v>
      </c>
      <c r="EO248" s="56">
        <f t="shared" si="1798"/>
        <v>0</v>
      </c>
      <c r="EP248" s="55">
        <f t="shared" si="1799"/>
        <v>0</v>
      </c>
      <c r="EQ248" s="56">
        <f t="shared" si="1800"/>
        <v>0</v>
      </c>
      <c r="ER248" s="55">
        <f t="shared" si="1801"/>
        <v>0</v>
      </c>
      <c r="ES248" s="56">
        <f t="shared" si="1802"/>
        <v>0</v>
      </c>
      <c r="ET248" s="55">
        <f t="shared" si="1803"/>
        <v>0</v>
      </c>
      <c r="EU248" s="56">
        <f t="shared" si="1804"/>
        <v>0</v>
      </c>
      <c r="EV248" s="56">
        <f t="shared" si="1805"/>
        <v>0</v>
      </c>
      <c r="EW248" s="56">
        <f t="shared" si="1806"/>
        <v>0</v>
      </c>
      <c r="EX248" s="55">
        <f t="shared" si="1807"/>
        <v>0</v>
      </c>
      <c r="EY248" s="56">
        <f t="shared" si="1808"/>
        <v>0</v>
      </c>
      <c r="EZ248" s="55">
        <f t="shared" si="1809"/>
        <v>0</v>
      </c>
      <c r="FA248" s="56">
        <f t="shared" si="1810"/>
        <v>0</v>
      </c>
      <c r="FB248" s="55">
        <f t="shared" si="1811"/>
        <v>0</v>
      </c>
      <c r="FC248" s="63">
        <f t="shared" si="1812"/>
        <v>0</v>
      </c>
      <c r="FD248" s="55">
        <f t="shared" si="1813"/>
        <v>0</v>
      </c>
      <c r="FE248" s="56">
        <f t="shared" si="1814"/>
        <v>0</v>
      </c>
      <c r="FF248" s="55">
        <f t="shared" si="1815"/>
        <v>0</v>
      </c>
      <c r="FG248" s="56">
        <f t="shared" si="1816"/>
        <v>0</v>
      </c>
      <c r="FH248" s="55">
        <f t="shared" si="1817"/>
        <v>0</v>
      </c>
      <c r="FI248" s="56">
        <f t="shared" si="1818"/>
        <v>0</v>
      </c>
      <c r="FJ248" s="55">
        <f t="shared" si="1819"/>
        <v>0</v>
      </c>
      <c r="FK248" s="56">
        <f t="shared" si="1820"/>
        <v>0</v>
      </c>
      <c r="FL248" s="55">
        <f t="shared" si="1821"/>
        <v>0</v>
      </c>
      <c r="FM248" s="56">
        <f t="shared" si="1822"/>
        <v>0</v>
      </c>
      <c r="FN248" s="55">
        <f t="shared" si="1823"/>
        <v>0</v>
      </c>
      <c r="FO248" s="56">
        <f t="shared" si="1824"/>
        <v>0</v>
      </c>
      <c r="FP248" s="55">
        <f t="shared" si="1825"/>
        <v>0</v>
      </c>
      <c r="FQ248" s="56">
        <f t="shared" si="1826"/>
        <v>0</v>
      </c>
      <c r="FR248" s="55"/>
      <c r="FS248" s="56">
        <f t="shared" si="1826"/>
        <v>0</v>
      </c>
      <c r="FT248" s="55">
        <f t="shared" si="1827"/>
        <v>0</v>
      </c>
      <c r="FU248" s="56">
        <f t="shared" si="1828"/>
        <v>0</v>
      </c>
      <c r="FV248" s="55">
        <f t="shared" si="1829"/>
        <v>0</v>
      </c>
      <c r="FW248" s="56">
        <f t="shared" si="1830"/>
        <v>0</v>
      </c>
      <c r="FX248" s="55">
        <f t="shared" si="1831"/>
        <v>0</v>
      </c>
      <c r="FY248" s="56">
        <f t="shared" si="1832"/>
        <v>0</v>
      </c>
      <c r="FZ248" s="55">
        <f t="shared" si="1833"/>
        <v>0</v>
      </c>
      <c r="GA248" s="56">
        <f t="shared" si="1834"/>
        <v>0</v>
      </c>
      <c r="GB248" s="55">
        <f t="shared" si="1835"/>
        <v>0</v>
      </c>
      <c r="GC248" s="56">
        <f t="shared" si="1836"/>
        <v>0</v>
      </c>
      <c r="GD248" s="56">
        <f t="shared" si="1837"/>
        <v>0</v>
      </c>
      <c r="GE248" s="84">
        <f t="shared" si="1838"/>
        <v>0</v>
      </c>
      <c r="GF248" s="84">
        <f t="shared" si="1839"/>
        <v>0</v>
      </c>
      <c r="GG248" s="39"/>
      <c r="GH248" s="39"/>
      <c r="GI248" s="39"/>
      <c r="GJ248" s="39"/>
      <c r="GL248" s="8"/>
      <c r="GM248" s="8"/>
      <c r="GN248" s="1"/>
      <c r="GO248" s="9"/>
      <c r="GP248" s="23"/>
      <c r="GQ248" s="4"/>
      <c r="GR248" s="34"/>
    </row>
    <row r="249" spans="1:200" ht="24.95" hidden="1" customHeight="1" x14ac:dyDescent="0.3">
      <c r="A249" s="113"/>
      <c r="B249" s="47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98">
        <f t="shared" si="1869"/>
        <v>0</v>
      </c>
      <c r="N249" s="94"/>
      <c r="O249" s="58"/>
      <c r="P249" s="97"/>
      <c r="Q249" s="58"/>
      <c r="R249" s="97"/>
      <c r="S249" s="58"/>
      <c r="T249" s="97"/>
      <c r="U249" s="58"/>
      <c r="V249" s="97"/>
      <c r="W249" s="58"/>
      <c r="X249" s="58"/>
      <c r="Y249" s="58"/>
      <c r="Z249" s="97"/>
      <c r="AA249" s="58"/>
      <c r="AB249" s="97"/>
      <c r="AC249" s="58"/>
      <c r="AD249" s="97"/>
      <c r="AE249" s="99"/>
      <c r="AF249" s="97"/>
      <c r="AG249" s="58"/>
      <c r="AH249" s="97"/>
      <c r="AI249" s="58"/>
      <c r="AJ249" s="97"/>
      <c r="AK249" s="58"/>
      <c r="AL249" s="97"/>
      <c r="AM249" s="58"/>
      <c r="AN249" s="97"/>
      <c r="AO249" s="58"/>
      <c r="AP249" s="97"/>
      <c r="AQ249" s="58"/>
      <c r="AR249" s="97"/>
      <c r="AS249" s="58"/>
      <c r="AT249" s="97"/>
      <c r="AU249" s="58"/>
      <c r="AV249" s="97"/>
      <c r="AW249" s="58"/>
      <c r="AX249" s="97"/>
      <c r="AY249" s="58"/>
      <c r="AZ249" s="97"/>
      <c r="BA249" s="58"/>
      <c r="BB249" s="97"/>
      <c r="BC249" s="58"/>
      <c r="BD249" s="97"/>
      <c r="BE249" s="58"/>
      <c r="BF249" s="58"/>
      <c r="BG249" s="58">
        <f t="shared" si="1771"/>
        <v>0</v>
      </c>
      <c r="BH249" s="58">
        <f t="shared" si="1772"/>
        <v>0</v>
      </c>
      <c r="BI249" s="39"/>
      <c r="BJ249" s="39"/>
      <c r="BK249" s="39"/>
      <c r="BL249" s="39"/>
      <c r="BM249" s="113"/>
      <c r="BN249" s="47"/>
      <c r="BO249" s="48"/>
      <c r="BP249" s="48"/>
      <c r="BQ249" s="48"/>
      <c r="BR249" s="48"/>
      <c r="BS249" s="48"/>
      <c r="BT249" s="48"/>
      <c r="BU249" s="48"/>
      <c r="BV249" s="48"/>
      <c r="BW249" s="48"/>
      <c r="BX249" s="47"/>
      <c r="BY249" s="62">
        <f t="shared" si="1872"/>
        <v>0</v>
      </c>
      <c r="BZ249" s="51"/>
      <c r="CA249" s="56"/>
      <c r="CB249" s="55"/>
      <c r="CC249" s="56"/>
      <c r="CD249" s="55"/>
      <c r="CE249" s="56"/>
      <c r="CF249" s="55"/>
      <c r="CG249" s="56"/>
      <c r="CH249" s="55"/>
      <c r="CI249" s="56"/>
      <c r="CJ249" s="56"/>
      <c r="CK249" s="56"/>
      <c r="CL249" s="55"/>
      <c r="CM249" s="56"/>
      <c r="CN249" s="55"/>
      <c r="CO249" s="56"/>
      <c r="CP249" s="55"/>
      <c r="CQ249" s="63"/>
      <c r="CR249" s="55"/>
      <c r="CS249" s="56"/>
      <c r="CT249" s="55"/>
      <c r="CU249" s="56"/>
      <c r="CV249" s="55"/>
      <c r="CW249" s="56"/>
      <c r="CX249" s="55"/>
      <c r="CY249" s="56"/>
      <c r="CZ249" s="55"/>
      <c r="DA249" s="56"/>
      <c r="DB249" s="55"/>
      <c r="DC249" s="56"/>
      <c r="DD249" s="55"/>
      <c r="DE249" s="56"/>
      <c r="DF249" s="55"/>
      <c r="DG249" s="56"/>
      <c r="DH249" s="55"/>
      <c r="DI249" s="56"/>
      <c r="DJ249" s="55"/>
      <c r="DK249" s="56"/>
      <c r="DL249" s="55"/>
      <c r="DM249" s="56"/>
      <c r="DN249" s="55"/>
      <c r="DO249" s="56"/>
      <c r="DP249" s="55"/>
      <c r="DQ249" s="56"/>
      <c r="DR249" s="56"/>
      <c r="DS249" s="84">
        <f t="shared" si="1791"/>
        <v>0</v>
      </c>
      <c r="DT249" s="84">
        <f t="shared" si="1792"/>
        <v>0</v>
      </c>
      <c r="DU249" s="39"/>
      <c r="DV249" s="39"/>
      <c r="DW249" s="39"/>
      <c r="DX249" s="39"/>
      <c r="DY249" s="113"/>
      <c r="DZ249" s="47"/>
      <c r="EA249" s="48"/>
      <c r="EB249" s="48"/>
      <c r="EC249" s="48"/>
      <c r="ED249" s="48"/>
      <c r="EE249" s="48"/>
      <c r="EF249" s="48"/>
      <c r="EG249" s="48"/>
      <c r="EH249" s="48"/>
      <c r="EI249" s="48"/>
      <c r="EJ249" s="47">
        <f t="shared" si="1793"/>
        <v>0</v>
      </c>
      <c r="EK249" s="62">
        <f t="shared" si="1794"/>
        <v>0</v>
      </c>
      <c r="EL249" s="51">
        <f t="shared" si="1795"/>
        <v>0</v>
      </c>
      <c r="EM249" s="56">
        <f t="shared" si="1796"/>
        <v>0</v>
      </c>
      <c r="EN249" s="55">
        <f t="shared" si="1797"/>
        <v>0</v>
      </c>
      <c r="EO249" s="56">
        <f t="shared" si="1798"/>
        <v>0</v>
      </c>
      <c r="EP249" s="55">
        <f t="shared" si="1799"/>
        <v>0</v>
      </c>
      <c r="EQ249" s="56">
        <f t="shared" si="1800"/>
        <v>0</v>
      </c>
      <c r="ER249" s="55">
        <f t="shared" si="1801"/>
        <v>0</v>
      </c>
      <c r="ES249" s="56">
        <f t="shared" si="1802"/>
        <v>0</v>
      </c>
      <c r="ET249" s="55">
        <f t="shared" si="1803"/>
        <v>0</v>
      </c>
      <c r="EU249" s="56">
        <f t="shared" si="1804"/>
        <v>0</v>
      </c>
      <c r="EV249" s="56">
        <f t="shared" si="1805"/>
        <v>0</v>
      </c>
      <c r="EW249" s="56">
        <f t="shared" si="1806"/>
        <v>0</v>
      </c>
      <c r="EX249" s="55">
        <f t="shared" si="1807"/>
        <v>0</v>
      </c>
      <c r="EY249" s="56">
        <f t="shared" si="1808"/>
        <v>0</v>
      </c>
      <c r="EZ249" s="55">
        <f t="shared" si="1809"/>
        <v>0</v>
      </c>
      <c r="FA249" s="56">
        <f t="shared" si="1810"/>
        <v>0</v>
      </c>
      <c r="FB249" s="55">
        <f t="shared" si="1811"/>
        <v>0</v>
      </c>
      <c r="FC249" s="63">
        <f t="shared" si="1812"/>
        <v>0</v>
      </c>
      <c r="FD249" s="55">
        <f t="shared" si="1813"/>
        <v>0</v>
      </c>
      <c r="FE249" s="56">
        <f t="shared" si="1814"/>
        <v>0</v>
      </c>
      <c r="FF249" s="55">
        <f t="shared" si="1815"/>
        <v>0</v>
      </c>
      <c r="FG249" s="56">
        <f t="shared" si="1816"/>
        <v>0</v>
      </c>
      <c r="FH249" s="55">
        <f t="shared" si="1817"/>
        <v>0</v>
      </c>
      <c r="FI249" s="56">
        <f t="shared" si="1818"/>
        <v>0</v>
      </c>
      <c r="FJ249" s="55">
        <f t="shared" si="1819"/>
        <v>0</v>
      </c>
      <c r="FK249" s="56">
        <f t="shared" si="1820"/>
        <v>0</v>
      </c>
      <c r="FL249" s="55">
        <f t="shared" si="1821"/>
        <v>0</v>
      </c>
      <c r="FM249" s="56">
        <f t="shared" si="1822"/>
        <v>0</v>
      </c>
      <c r="FN249" s="55">
        <f t="shared" si="1823"/>
        <v>0</v>
      </c>
      <c r="FO249" s="56">
        <f t="shared" si="1824"/>
        <v>0</v>
      </c>
      <c r="FP249" s="55">
        <f t="shared" si="1825"/>
        <v>0</v>
      </c>
      <c r="FQ249" s="56">
        <f t="shared" si="1826"/>
        <v>0</v>
      </c>
      <c r="FR249" s="55"/>
      <c r="FS249" s="56">
        <f t="shared" si="1826"/>
        <v>0</v>
      </c>
      <c r="FT249" s="55">
        <f t="shared" si="1827"/>
        <v>0</v>
      </c>
      <c r="FU249" s="56">
        <f t="shared" si="1828"/>
        <v>0</v>
      </c>
      <c r="FV249" s="55">
        <f t="shared" si="1829"/>
        <v>0</v>
      </c>
      <c r="FW249" s="56">
        <f t="shared" si="1830"/>
        <v>0</v>
      </c>
      <c r="FX249" s="55">
        <f t="shared" si="1831"/>
        <v>0</v>
      </c>
      <c r="FY249" s="56">
        <f t="shared" si="1832"/>
        <v>0</v>
      </c>
      <c r="FZ249" s="55">
        <f t="shared" si="1833"/>
        <v>0</v>
      </c>
      <c r="GA249" s="56">
        <f t="shared" si="1834"/>
        <v>0</v>
      </c>
      <c r="GB249" s="55">
        <f t="shared" si="1835"/>
        <v>0</v>
      </c>
      <c r="GC249" s="56">
        <f t="shared" si="1836"/>
        <v>0</v>
      </c>
      <c r="GD249" s="56">
        <f t="shared" si="1837"/>
        <v>0</v>
      </c>
      <c r="GE249" s="84">
        <f t="shared" si="1838"/>
        <v>0</v>
      </c>
      <c r="GF249" s="84">
        <f t="shared" si="1839"/>
        <v>0</v>
      </c>
      <c r="GG249" s="39"/>
      <c r="GH249" s="39"/>
      <c r="GI249" s="39"/>
      <c r="GJ249" s="39"/>
      <c r="GL249" s="8"/>
      <c r="GM249" s="8"/>
      <c r="GN249" s="1"/>
      <c r="GO249" s="9"/>
      <c r="GP249" s="23"/>
      <c r="GQ249" s="4"/>
      <c r="GR249" s="34"/>
    </row>
    <row r="250" spans="1:200" ht="24.95" hidden="1" customHeight="1" x14ac:dyDescent="0.3">
      <c r="A250" s="113"/>
      <c r="B250" s="47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98">
        <f t="shared" si="1869"/>
        <v>0</v>
      </c>
      <c r="N250" s="94"/>
      <c r="O250" s="58"/>
      <c r="P250" s="97"/>
      <c r="Q250" s="58"/>
      <c r="R250" s="97"/>
      <c r="S250" s="58"/>
      <c r="T250" s="97"/>
      <c r="U250" s="58"/>
      <c r="V250" s="97"/>
      <c r="W250" s="58"/>
      <c r="X250" s="58"/>
      <c r="Y250" s="58"/>
      <c r="Z250" s="97"/>
      <c r="AA250" s="58"/>
      <c r="AB250" s="97"/>
      <c r="AC250" s="58"/>
      <c r="AD250" s="97"/>
      <c r="AE250" s="99"/>
      <c r="AF250" s="97"/>
      <c r="AG250" s="58"/>
      <c r="AH250" s="97"/>
      <c r="AI250" s="58"/>
      <c r="AJ250" s="97"/>
      <c r="AK250" s="58"/>
      <c r="AL250" s="97"/>
      <c r="AM250" s="58"/>
      <c r="AN250" s="97"/>
      <c r="AO250" s="58"/>
      <c r="AP250" s="97"/>
      <c r="AQ250" s="58"/>
      <c r="AR250" s="97"/>
      <c r="AS250" s="58"/>
      <c r="AT250" s="97"/>
      <c r="AU250" s="58"/>
      <c r="AV250" s="97"/>
      <c r="AW250" s="58"/>
      <c r="AX250" s="97"/>
      <c r="AY250" s="58"/>
      <c r="AZ250" s="97"/>
      <c r="BA250" s="58"/>
      <c r="BB250" s="97"/>
      <c r="BC250" s="58"/>
      <c r="BD250" s="97"/>
      <c r="BE250" s="58"/>
      <c r="BF250" s="58"/>
      <c r="BG250" s="58">
        <f t="shared" si="1771"/>
        <v>0</v>
      </c>
      <c r="BH250" s="58">
        <f t="shared" si="1772"/>
        <v>0</v>
      </c>
      <c r="BI250" s="39"/>
      <c r="BJ250" s="39"/>
      <c r="BK250" s="39"/>
      <c r="BL250" s="39"/>
      <c r="BM250" s="113"/>
      <c r="BN250" s="47"/>
      <c r="BO250" s="48"/>
      <c r="BP250" s="48"/>
      <c r="BQ250" s="48"/>
      <c r="BR250" s="48"/>
      <c r="BS250" s="48"/>
      <c r="BT250" s="48"/>
      <c r="BU250" s="48"/>
      <c r="BV250" s="48"/>
      <c r="BW250" s="48"/>
      <c r="BX250" s="47"/>
      <c r="BY250" s="62">
        <f t="shared" si="1872"/>
        <v>0</v>
      </c>
      <c r="BZ250" s="51"/>
      <c r="CA250" s="56"/>
      <c r="CB250" s="55"/>
      <c r="CC250" s="56"/>
      <c r="CD250" s="55"/>
      <c r="CE250" s="56"/>
      <c r="CF250" s="55"/>
      <c r="CG250" s="56"/>
      <c r="CH250" s="55"/>
      <c r="CI250" s="56"/>
      <c r="CJ250" s="56"/>
      <c r="CK250" s="56"/>
      <c r="CL250" s="55"/>
      <c r="CM250" s="56"/>
      <c r="CN250" s="55"/>
      <c r="CO250" s="56"/>
      <c r="CP250" s="55"/>
      <c r="CQ250" s="63"/>
      <c r="CR250" s="55"/>
      <c r="CS250" s="56"/>
      <c r="CT250" s="55"/>
      <c r="CU250" s="56"/>
      <c r="CV250" s="55"/>
      <c r="CW250" s="56"/>
      <c r="CX250" s="55"/>
      <c r="CY250" s="56"/>
      <c r="CZ250" s="55"/>
      <c r="DA250" s="56"/>
      <c r="DB250" s="55"/>
      <c r="DC250" s="56"/>
      <c r="DD250" s="55"/>
      <c r="DE250" s="56"/>
      <c r="DF250" s="55"/>
      <c r="DG250" s="56"/>
      <c r="DH250" s="55"/>
      <c r="DI250" s="56"/>
      <c r="DJ250" s="55"/>
      <c r="DK250" s="56"/>
      <c r="DL250" s="55"/>
      <c r="DM250" s="56"/>
      <c r="DN250" s="55"/>
      <c r="DO250" s="56"/>
      <c r="DP250" s="55"/>
      <c r="DQ250" s="56"/>
      <c r="DR250" s="56"/>
      <c r="DS250" s="84">
        <f t="shared" si="1791"/>
        <v>0</v>
      </c>
      <c r="DT250" s="84">
        <f t="shared" si="1792"/>
        <v>0</v>
      </c>
      <c r="DU250" s="39"/>
      <c r="DV250" s="39"/>
      <c r="DW250" s="39"/>
      <c r="DX250" s="39"/>
      <c r="DY250" s="113"/>
      <c r="DZ250" s="47"/>
      <c r="EA250" s="48"/>
      <c r="EB250" s="48"/>
      <c r="EC250" s="48"/>
      <c r="ED250" s="48"/>
      <c r="EE250" s="48"/>
      <c r="EF250" s="48"/>
      <c r="EG250" s="48"/>
      <c r="EH250" s="48"/>
      <c r="EI250" s="48"/>
      <c r="EJ250" s="47">
        <f t="shared" si="1793"/>
        <v>0</v>
      </c>
      <c r="EK250" s="62">
        <f t="shared" si="1794"/>
        <v>0</v>
      </c>
      <c r="EL250" s="51">
        <f t="shared" si="1795"/>
        <v>0</v>
      </c>
      <c r="EM250" s="56">
        <f t="shared" si="1796"/>
        <v>0</v>
      </c>
      <c r="EN250" s="55">
        <f t="shared" si="1797"/>
        <v>0</v>
      </c>
      <c r="EO250" s="56">
        <f t="shared" si="1798"/>
        <v>0</v>
      </c>
      <c r="EP250" s="55">
        <f t="shared" si="1799"/>
        <v>0</v>
      </c>
      <c r="EQ250" s="56">
        <f t="shared" si="1800"/>
        <v>0</v>
      </c>
      <c r="ER250" s="55">
        <f t="shared" si="1801"/>
        <v>0</v>
      </c>
      <c r="ES250" s="56">
        <f t="shared" si="1802"/>
        <v>0</v>
      </c>
      <c r="ET250" s="55">
        <f t="shared" si="1803"/>
        <v>0</v>
      </c>
      <c r="EU250" s="56">
        <f t="shared" si="1804"/>
        <v>0</v>
      </c>
      <c r="EV250" s="56">
        <f t="shared" si="1805"/>
        <v>0</v>
      </c>
      <c r="EW250" s="56">
        <f t="shared" si="1806"/>
        <v>0</v>
      </c>
      <c r="EX250" s="55">
        <f t="shared" si="1807"/>
        <v>0</v>
      </c>
      <c r="EY250" s="56">
        <f t="shared" si="1808"/>
        <v>0</v>
      </c>
      <c r="EZ250" s="55">
        <f t="shared" si="1809"/>
        <v>0</v>
      </c>
      <c r="FA250" s="56">
        <f t="shared" si="1810"/>
        <v>0</v>
      </c>
      <c r="FB250" s="55">
        <f t="shared" si="1811"/>
        <v>0</v>
      </c>
      <c r="FC250" s="63">
        <f t="shared" si="1812"/>
        <v>0</v>
      </c>
      <c r="FD250" s="55">
        <f t="shared" si="1813"/>
        <v>0</v>
      </c>
      <c r="FE250" s="56">
        <f t="shared" si="1814"/>
        <v>0</v>
      </c>
      <c r="FF250" s="55">
        <f t="shared" si="1815"/>
        <v>0</v>
      </c>
      <c r="FG250" s="56">
        <f t="shared" si="1816"/>
        <v>0</v>
      </c>
      <c r="FH250" s="55">
        <f t="shared" si="1817"/>
        <v>0</v>
      </c>
      <c r="FI250" s="56">
        <f t="shared" si="1818"/>
        <v>0</v>
      </c>
      <c r="FJ250" s="55">
        <f t="shared" si="1819"/>
        <v>0</v>
      </c>
      <c r="FK250" s="56">
        <f t="shared" si="1820"/>
        <v>0</v>
      </c>
      <c r="FL250" s="55">
        <f t="shared" si="1821"/>
        <v>0</v>
      </c>
      <c r="FM250" s="56">
        <f t="shared" si="1822"/>
        <v>0</v>
      </c>
      <c r="FN250" s="55">
        <f t="shared" si="1823"/>
        <v>0</v>
      </c>
      <c r="FO250" s="56">
        <f t="shared" si="1824"/>
        <v>0</v>
      </c>
      <c r="FP250" s="55">
        <f t="shared" si="1825"/>
        <v>0</v>
      </c>
      <c r="FQ250" s="56">
        <f t="shared" si="1826"/>
        <v>0</v>
      </c>
      <c r="FR250" s="55"/>
      <c r="FS250" s="56">
        <f t="shared" si="1826"/>
        <v>0</v>
      </c>
      <c r="FT250" s="55">
        <f t="shared" si="1827"/>
        <v>0</v>
      </c>
      <c r="FU250" s="56">
        <f t="shared" si="1828"/>
        <v>0</v>
      </c>
      <c r="FV250" s="55">
        <f t="shared" si="1829"/>
        <v>0</v>
      </c>
      <c r="FW250" s="56">
        <f t="shared" si="1830"/>
        <v>0</v>
      </c>
      <c r="FX250" s="55">
        <f t="shared" si="1831"/>
        <v>0</v>
      </c>
      <c r="FY250" s="56">
        <f t="shared" si="1832"/>
        <v>0</v>
      </c>
      <c r="FZ250" s="55">
        <f t="shared" si="1833"/>
        <v>0</v>
      </c>
      <c r="GA250" s="56">
        <f t="shared" si="1834"/>
        <v>0</v>
      </c>
      <c r="GB250" s="55">
        <f t="shared" si="1835"/>
        <v>0</v>
      </c>
      <c r="GC250" s="56">
        <f t="shared" si="1836"/>
        <v>0</v>
      </c>
      <c r="GD250" s="56">
        <f t="shared" si="1837"/>
        <v>0</v>
      </c>
      <c r="GE250" s="84">
        <f t="shared" si="1838"/>
        <v>0</v>
      </c>
      <c r="GF250" s="84">
        <f t="shared" si="1839"/>
        <v>0</v>
      </c>
      <c r="GG250" s="39"/>
      <c r="GH250" s="39"/>
      <c r="GI250" s="39"/>
      <c r="GJ250" s="39"/>
      <c r="GL250" s="8"/>
      <c r="GM250" s="8"/>
      <c r="GN250" s="1"/>
      <c r="GO250" s="9"/>
      <c r="GP250" s="23"/>
      <c r="GQ250" s="4"/>
      <c r="GR250" s="34"/>
    </row>
    <row r="251" spans="1:200" ht="24.95" customHeight="1" x14ac:dyDescent="0.3">
      <c r="A251" s="113">
        <v>19</v>
      </c>
      <c r="B251" s="66" t="s">
        <v>78</v>
      </c>
      <c r="C251" s="66" t="s">
        <v>76</v>
      </c>
      <c r="D251" s="113">
        <v>1</v>
      </c>
      <c r="E251" s="113"/>
      <c r="F251" s="113"/>
      <c r="G251" s="113"/>
      <c r="H251" s="113"/>
      <c r="I251" s="113"/>
      <c r="J251" s="113"/>
      <c r="K251" s="113"/>
      <c r="L251" s="113"/>
      <c r="M251" s="113" t="e">
        <f t="shared" si="1869"/>
        <v>#REF!</v>
      </c>
      <c r="N251" s="113"/>
      <c r="O251" s="92">
        <f>SUM(O252:O262)</f>
        <v>52</v>
      </c>
      <c r="P251" s="92" t="e">
        <f t="shared" ref="P251" si="1873">SUM(P252:P265)</f>
        <v>#REF!</v>
      </c>
      <c r="Q251" s="92">
        <f t="shared" ref="Q251:BH251" si="1874">SUM(Q252:Q262)</f>
        <v>86</v>
      </c>
      <c r="R251" s="92">
        <f t="shared" si="1874"/>
        <v>40</v>
      </c>
      <c r="S251" s="92">
        <f t="shared" si="1874"/>
        <v>40</v>
      </c>
      <c r="T251" s="92">
        <f t="shared" si="1874"/>
        <v>0</v>
      </c>
      <c r="U251" s="92">
        <f t="shared" si="1874"/>
        <v>0</v>
      </c>
      <c r="V251" s="92">
        <f t="shared" si="1874"/>
        <v>0</v>
      </c>
      <c r="W251" s="92">
        <f t="shared" si="1874"/>
        <v>0</v>
      </c>
      <c r="X251" s="92">
        <f t="shared" si="1874"/>
        <v>10</v>
      </c>
      <c r="Y251" s="92">
        <f t="shared" si="1874"/>
        <v>12.299999999999999</v>
      </c>
      <c r="Z251" s="92">
        <f t="shared" si="1874"/>
        <v>0</v>
      </c>
      <c r="AA251" s="92">
        <f t="shared" si="1874"/>
        <v>0</v>
      </c>
      <c r="AB251" s="92">
        <f t="shared" si="1874"/>
        <v>0</v>
      </c>
      <c r="AC251" s="92">
        <f t="shared" si="1874"/>
        <v>0</v>
      </c>
      <c r="AD251" s="92">
        <f t="shared" si="1874"/>
        <v>0</v>
      </c>
      <c r="AE251" s="92">
        <f t="shared" si="1874"/>
        <v>0</v>
      </c>
      <c r="AF251" s="92">
        <f t="shared" si="1874"/>
        <v>0</v>
      </c>
      <c r="AG251" s="92">
        <f t="shared" si="1874"/>
        <v>0</v>
      </c>
      <c r="AH251" s="92">
        <f t="shared" si="1874"/>
        <v>0</v>
      </c>
      <c r="AI251" s="92">
        <f t="shared" si="1874"/>
        <v>0</v>
      </c>
      <c r="AJ251" s="92">
        <f t="shared" si="1874"/>
        <v>0</v>
      </c>
      <c r="AK251" s="92">
        <f t="shared" si="1874"/>
        <v>0</v>
      </c>
      <c r="AL251" s="92">
        <f t="shared" si="1874"/>
        <v>3</v>
      </c>
      <c r="AM251" s="92">
        <f t="shared" si="1874"/>
        <v>270</v>
      </c>
      <c r="AN251" s="92">
        <f t="shared" si="1874"/>
        <v>0</v>
      </c>
      <c r="AO251" s="92">
        <f t="shared" si="1874"/>
        <v>0</v>
      </c>
      <c r="AP251" s="92">
        <f t="shared" si="1874"/>
        <v>0</v>
      </c>
      <c r="AQ251" s="92">
        <f t="shared" si="1874"/>
        <v>0</v>
      </c>
      <c r="AR251" s="92">
        <f t="shared" si="1874"/>
        <v>0</v>
      </c>
      <c r="AS251" s="92">
        <f t="shared" si="1874"/>
        <v>0</v>
      </c>
      <c r="AT251" s="92">
        <f t="shared" si="1874"/>
        <v>0</v>
      </c>
      <c r="AU251" s="92">
        <f t="shared" si="1874"/>
        <v>0</v>
      </c>
      <c r="AV251" s="92">
        <f t="shared" si="1874"/>
        <v>0</v>
      </c>
      <c r="AW251" s="92">
        <f t="shared" si="1874"/>
        <v>0</v>
      </c>
      <c r="AX251" s="92">
        <f t="shared" si="1874"/>
        <v>3</v>
      </c>
      <c r="AY251" s="92">
        <f t="shared" si="1874"/>
        <v>40</v>
      </c>
      <c r="AZ251" s="92">
        <f t="shared" si="1874"/>
        <v>0</v>
      </c>
      <c r="BA251" s="92">
        <f t="shared" si="1874"/>
        <v>0</v>
      </c>
      <c r="BB251" s="92">
        <f t="shared" si="1874"/>
        <v>0</v>
      </c>
      <c r="BC251" s="92">
        <f t="shared" si="1874"/>
        <v>0</v>
      </c>
      <c r="BD251" s="92">
        <f t="shared" si="1874"/>
        <v>0</v>
      </c>
      <c r="BE251" s="92">
        <f t="shared" si="1874"/>
        <v>0</v>
      </c>
      <c r="BF251" s="92">
        <f t="shared" si="1874"/>
        <v>0</v>
      </c>
      <c r="BG251" s="92">
        <f t="shared" si="1874"/>
        <v>510.3</v>
      </c>
      <c r="BH251" s="92">
        <f t="shared" si="1874"/>
        <v>228</v>
      </c>
      <c r="BI251" s="39"/>
      <c r="BJ251" s="39"/>
      <c r="BK251" s="39"/>
      <c r="BL251" s="39"/>
      <c r="BM251" s="113">
        <v>19</v>
      </c>
      <c r="BN251" s="66" t="s">
        <v>78</v>
      </c>
      <c r="BO251" s="66" t="s">
        <v>76</v>
      </c>
      <c r="BP251" s="113">
        <v>1</v>
      </c>
      <c r="BQ251" s="39"/>
      <c r="BR251" s="39"/>
      <c r="BS251" s="39"/>
      <c r="BT251" s="39"/>
      <c r="BU251" s="39"/>
      <c r="BV251" s="39"/>
      <c r="BW251" s="39"/>
      <c r="BX251" s="45">
        <f>SUM(BX252:BX253)</f>
        <v>80</v>
      </c>
      <c r="BY251" s="45">
        <f>SUM(BY252:BY253)</f>
        <v>80</v>
      </c>
      <c r="BZ251" s="111">
        <f>SUM(BZ252:BZ262)</f>
        <v>46</v>
      </c>
      <c r="CA251" s="46">
        <f>SUM(CA252:CA262)</f>
        <v>40</v>
      </c>
      <c r="CB251" s="46">
        <f>SUM(CB252:CB262)</f>
        <v>26</v>
      </c>
      <c r="CC251" s="46">
        <f t="shared" ref="CC251:DT251" si="1875">SUM(CC252:CC262)</f>
        <v>78</v>
      </c>
      <c r="CD251" s="46">
        <f t="shared" si="1875"/>
        <v>20</v>
      </c>
      <c r="CE251" s="46">
        <f t="shared" si="1875"/>
        <v>20</v>
      </c>
      <c r="CF251" s="46">
        <f t="shared" si="1875"/>
        <v>0</v>
      </c>
      <c r="CG251" s="46">
        <f t="shared" si="1875"/>
        <v>0</v>
      </c>
      <c r="CH251" s="46">
        <f t="shared" si="1875"/>
        <v>0</v>
      </c>
      <c r="CI251" s="46">
        <f t="shared" si="1875"/>
        <v>0</v>
      </c>
      <c r="CJ251" s="46">
        <f t="shared" si="1875"/>
        <v>0</v>
      </c>
      <c r="CK251" s="46">
        <f t="shared" si="1875"/>
        <v>13.4</v>
      </c>
      <c r="CL251" s="46">
        <f t="shared" si="1875"/>
        <v>0</v>
      </c>
      <c r="CM251" s="46">
        <f t="shared" si="1875"/>
        <v>0</v>
      </c>
      <c r="CN251" s="46">
        <f t="shared" si="1875"/>
        <v>0</v>
      </c>
      <c r="CO251" s="46">
        <f t="shared" si="1875"/>
        <v>0</v>
      </c>
      <c r="CP251" s="46">
        <f t="shared" si="1875"/>
        <v>0</v>
      </c>
      <c r="CQ251" s="46">
        <f t="shared" si="1875"/>
        <v>0</v>
      </c>
      <c r="CR251" s="46">
        <f t="shared" si="1875"/>
        <v>0</v>
      </c>
      <c r="CS251" s="46">
        <f t="shared" si="1875"/>
        <v>0</v>
      </c>
      <c r="CT251" s="46">
        <f t="shared" si="1875"/>
        <v>0</v>
      </c>
      <c r="CU251" s="46">
        <f t="shared" si="1875"/>
        <v>0</v>
      </c>
      <c r="CV251" s="46">
        <f t="shared" si="1875"/>
        <v>0</v>
      </c>
      <c r="CW251" s="46">
        <f t="shared" si="1875"/>
        <v>0</v>
      </c>
      <c r="CX251" s="46">
        <f t="shared" si="1875"/>
        <v>1</v>
      </c>
      <c r="CY251" s="46">
        <f t="shared" si="1875"/>
        <v>36</v>
      </c>
      <c r="CZ251" s="46">
        <f t="shared" si="1875"/>
        <v>0</v>
      </c>
      <c r="DA251" s="46">
        <f t="shared" si="1875"/>
        <v>0</v>
      </c>
      <c r="DB251" s="46">
        <f t="shared" si="1875"/>
        <v>0</v>
      </c>
      <c r="DC251" s="46">
        <f t="shared" si="1875"/>
        <v>0</v>
      </c>
      <c r="DD251" s="46">
        <f t="shared" si="1875"/>
        <v>4</v>
      </c>
      <c r="DE251" s="46">
        <f t="shared" si="1875"/>
        <v>60</v>
      </c>
      <c r="DF251" s="46">
        <f t="shared" si="1875"/>
        <v>0</v>
      </c>
      <c r="DG251" s="46">
        <f t="shared" si="1875"/>
        <v>0</v>
      </c>
      <c r="DH251" s="46">
        <f t="shared" si="1875"/>
        <v>0</v>
      </c>
      <c r="DI251" s="46">
        <f t="shared" si="1875"/>
        <v>0</v>
      </c>
      <c r="DJ251" s="46">
        <f t="shared" si="1875"/>
        <v>0</v>
      </c>
      <c r="DK251" s="46">
        <f t="shared" si="1875"/>
        <v>0</v>
      </c>
      <c r="DL251" s="46">
        <f t="shared" si="1875"/>
        <v>0</v>
      </c>
      <c r="DM251" s="46">
        <f t="shared" si="1875"/>
        <v>0</v>
      </c>
      <c r="DN251" s="46">
        <f t="shared" si="1875"/>
        <v>0</v>
      </c>
      <c r="DO251" s="46">
        <f t="shared" si="1875"/>
        <v>0</v>
      </c>
      <c r="DP251" s="46">
        <f t="shared" si="1875"/>
        <v>0</v>
      </c>
      <c r="DQ251" s="46">
        <f t="shared" si="1875"/>
        <v>0</v>
      </c>
      <c r="DR251" s="46">
        <f t="shared" si="1875"/>
        <v>0</v>
      </c>
      <c r="DS251" s="83">
        <f t="shared" si="1875"/>
        <v>247.4</v>
      </c>
      <c r="DT251" s="83">
        <f t="shared" si="1875"/>
        <v>198</v>
      </c>
      <c r="DU251" s="39"/>
      <c r="DV251" s="39"/>
      <c r="DW251" s="39"/>
      <c r="DX251" s="39"/>
      <c r="DY251" s="113">
        <v>19</v>
      </c>
      <c r="DZ251" s="66" t="s">
        <v>78</v>
      </c>
      <c r="EA251" s="66" t="s">
        <v>76</v>
      </c>
      <c r="EB251" s="113">
        <v>1</v>
      </c>
      <c r="EC251" s="39"/>
      <c r="ED251" s="39"/>
      <c r="EE251" s="39"/>
      <c r="EF251" s="39"/>
      <c r="EG251" s="39"/>
      <c r="EH251" s="39"/>
      <c r="EI251" s="39"/>
      <c r="EJ251" s="110">
        <f>SUM(EJ252:EJ262)</f>
        <v>246</v>
      </c>
      <c r="EK251" s="110">
        <f>SUM(EK252:EK262)</f>
        <v>246</v>
      </c>
      <c r="EL251" s="111">
        <f>SUM(EL252:EL262)</f>
        <v>128</v>
      </c>
      <c r="EM251" s="46">
        <f>SUM(EM252:EM262)</f>
        <v>92</v>
      </c>
      <c r="EN251" s="46">
        <f>SUM(EN252:EN262)</f>
        <v>58</v>
      </c>
      <c r="EO251" s="46">
        <f t="shared" ref="EO251:GF251" si="1876">SUM(EO252:EO262)</f>
        <v>164</v>
      </c>
      <c r="EP251" s="46">
        <f t="shared" si="1876"/>
        <v>60</v>
      </c>
      <c r="EQ251" s="46">
        <f t="shared" si="1876"/>
        <v>60</v>
      </c>
      <c r="ER251" s="46">
        <f t="shared" si="1876"/>
        <v>0</v>
      </c>
      <c r="ES251" s="46">
        <f t="shared" si="1876"/>
        <v>0</v>
      </c>
      <c r="ET251" s="46">
        <f t="shared" si="1876"/>
        <v>0</v>
      </c>
      <c r="EU251" s="46">
        <f t="shared" si="1876"/>
        <v>0</v>
      </c>
      <c r="EV251" s="46">
        <f t="shared" si="1876"/>
        <v>10</v>
      </c>
      <c r="EW251" s="46">
        <f t="shared" si="1876"/>
        <v>25.7</v>
      </c>
      <c r="EX251" s="46">
        <f t="shared" si="1876"/>
        <v>0</v>
      </c>
      <c r="EY251" s="46">
        <f t="shared" si="1876"/>
        <v>0</v>
      </c>
      <c r="EZ251" s="46">
        <f t="shared" si="1876"/>
        <v>0</v>
      </c>
      <c r="FA251" s="46">
        <f t="shared" si="1876"/>
        <v>0</v>
      </c>
      <c r="FB251" s="46">
        <f t="shared" si="1876"/>
        <v>0</v>
      </c>
      <c r="FC251" s="46">
        <f t="shared" si="1876"/>
        <v>0</v>
      </c>
      <c r="FD251" s="46">
        <f t="shared" si="1876"/>
        <v>0</v>
      </c>
      <c r="FE251" s="46">
        <f t="shared" si="1876"/>
        <v>0</v>
      </c>
      <c r="FF251" s="46">
        <f t="shared" si="1876"/>
        <v>0</v>
      </c>
      <c r="FG251" s="46">
        <f t="shared" si="1876"/>
        <v>0</v>
      </c>
      <c r="FH251" s="46">
        <f t="shared" si="1876"/>
        <v>0</v>
      </c>
      <c r="FI251" s="46">
        <f t="shared" si="1876"/>
        <v>0</v>
      </c>
      <c r="FJ251" s="46">
        <f t="shared" si="1876"/>
        <v>4</v>
      </c>
      <c r="FK251" s="46">
        <f t="shared" si="1876"/>
        <v>306</v>
      </c>
      <c r="FL251" s="46">
        <f t="shared" si="1876"/>
        <v>0</v>
      </c>
      <c r="FM251" s="46">
        <f t="shared" si="1876"/>
        <v>0</v>
      </c>
      <c r="FN251" s="46">
        <f t="shared" si="1876"/>
        <v>0</v>
      </c>
      <c r="FO251" s="46">
        <f t="shared" si="1876"/>
        <v>0</v>
      </c>
      <c r="FP251" s="46">
        <f t="shared" si="1876"/>
        <v>4</v>
      </c>
      <c r="FQ251" s="46">
        <f t="shared" si="1876"/>
        <v>60</v>
      </c>
      <c r="FR251" s="46">
        <f t="shared" si="1876"/>
        <v>0</v>
      </c>
      <c r="FS251" s="46">
        <f t="shared" si="1876"/>
        <v>0</v>
      </c>
      <c r="FT251" s="46">
        <f t="shared" si="1876"/>
        <v>0</v>
      </c>
      <c r="FU251" s="46">
        <f t="shared" si="1876"/>
        <v>0</v>
      </c>
      <c r="FV251" s="46">
        <f t="shared" si="1876"/>
        <v>3</v>
      </c>
      <c r="FW251" s="46">
        <f t="shared" si="1876"/>
        <v>40</v>
      </c>
      <c r="FX251" s="46">
        <f t="shared" si="1876"/>
        <v>0</v>
      </c>
      <c r="FY251" s="46">
        <f t="shared" si="1876"/>
        <v>0</v>
      </c>
      <c r="FZ251" s="46">
        <f t="shared" si="1876"/>
        <v>0</v>
      </c>
      <c r="GA251" s="46">
        <f t="shared" si="1876"/>
        <v>0</v>
      </c>
      <c r="GB251" s="46">
        <f t="shared" si="1876"/>
        <v>0</v>
      </c>
      <c r="GC251" s="46">
        <f t="shared" si="1876"/>
        <v>0</v>
      </c>
      <c r="GD251" s="46">
        <f t="shared" si="1876"/>
        <v>0</v>
      </c>
      <c r="GE251" s="83">
        <f t="shared" si="1876"/>
        <v>757.7</v>
      </c>
      <c r="GF251" s="83">
        <f t="shared" si="1876"/>
        <v>426</v>
      </c>
      <c r="GG251" s="39"/>
      <c r="GH251" s="39"/>
      <c r="GI251" s="39"/>
      <c r="GJ251" s="39"/>
      <c r="GL251" s="8"/>
      <c r="GM251" s="8"/>
      <c r="GN251" s="1"/>
      <c r="GO251" s="9"/>
      <c r="GP251" s="23"/>
      <c r="GQ251" s="4"/>
      <c r="GR251" s="34"/>
    </row>
    <row r="252" spans="1:200" ht="24.95" hidden="1" customHeight="1" x14ac:dyDescent="0.3">
      <c r="A252" s="113"/>
      <c r="B252" s="47" t="s">
        <v>97</v>
      </c>
      <c r="C252" s="57" t="s">
        <v>220</v>
      </c>
      <c r="D252" s="57" t="s">
        <v>80</v>
      </c>
      <c r="E252" s="48" t="s">
        <v>221</v>
      </c>
      <c r="F252" s="48" t="s">
        <v>222</v>
      </c>
      <c r="G252" s="57">
        <v>3</v>
      </c>
      <c r="H252" s="48">
        <f>26+26+26</f>
        <v>78</v>
      </c>
      <c r="I252" s="48">
        <v>1</v>
      </c>
      <c r="J252" s="48">
        <v>3</v>
      </c>
      <c r="K252" s="57">
        <f>SUM(J252)*2</f>
        <v>6</v>
      </c>
      <c r="L252" s="48">
        <v>38</v>
      </c>
      <c r="M252" s="93">
        <f>SUM(N252+P252+R252+T252+V252)</f>
        <v>38</v>
      </c>
      <c r="N252" s="94">
        <v>16</v>
      </c>
      <c r="O252" s="59">
        <f>SUM(N252)*I252</f>
        <v>16</v>
      </c>
      <c r="P252" s="94">
        <v>22</v>
      </c>
      <c r="Q252" s="59">
        <f>SUM(P252)*J252</f>
        <v>66</v>
      </c>
      <c r="R252" s="94"/>
      <c r="S252" s="59">
        <f>SUM(R252)*J252</f>
        <v>0</v>
      </c>
      <c r="T252" s="94"/>
      <c r="U252" s="59">
        <f>SUM(T252)*K252</f>
        <v>0</v>
      </c>
      <c r="V252" s="94"/>
      <c r="W252" s="59">
        <f>SUM(V252)*J252*5</f>
        <v>0</v>
      </c>
      <c r="X252" s="95">
        <f>SUM(J252*AX252*2+K252*AZ252*2)</f>
        <v>6</v>
      </c>
      <c r="Y252" s="95">
        <f>SUM(L252*5/100*J252)</f>
        <v>5.6999999999999993</v>
      </c>
      <c r="Z252" s="94"/>
      <c r="AA252" s="59"/>
      <c r="AB252" s="94"/>
      <c r="AC252" s="95">
        <f>SUM(AB252)*3*H252/5</f>
        <v>0</v>
      </c>
      <c r="AD252" s="94"/>
      <c r="AE252" s="96">
        <f>SUM(AD252*H252*(30+4))</f>
        <v>0</v>
      </c>
      <c r="AF252" s="94"/>
      <c r="AG252" s="59">
        <f>SUM(AF252*H252*3)</f>
        <v>0</v>
      </c>
      <c r="AH252" s="94"/>
      <c r="AI252" s="95">
        <f>SUM(AH252*H252/3)</f>
        <v>0</v>
      </c>
      <c r="AJ252" s="94"/>
      <c r="AK252" s="95">
        <f>SUM(AJ252*H252*2/3)</f>
        <v>0</v>
      </c>
      <c r="AL252" s="94">
        <v>1</v>
      </c>
      <c r="AM252" s="59">
        <f>SUM(AL252*H252)*2</f>
        <v>156</v>
      </c>
      <c r="AN252" s="94"/>
      <c r="AO252" s="59">
        <f>SUM(AN252*J252)</f>
        <v>0</v>
      </c>
      <c r="AP252" s="94"/>
      <c r="AQ252" s="95">
        <f>SUM(AP252*H252*2)</f>
        <v>0</v>
      </c>
      <c r="AR252" s="94"/>
      <c r="AS252" s="95">
        <f>SUM(J252*AR252*6)</f>
        <v>0</v>
      </c>
      <c r="AT252" s="94"/>
      <c r="AU252" s="95">
        <f>AT252*H252/3</f>
        <v>0</v>
      </c>
      <c r="AV252" s="94"/>
      <c r="AW252" s="59">
        <f>SUM(AV252*H252/3)</f>
        <v>0</v>
      </c>
      <c r="AX252" s="94">
        <v>1</v>
      </c>
      <c r="AY252" s="95">
        <f>AX252*J252*8</f>
        <v>24</v>
      </c>
      <c r="AZ252" s="94"/>
      <c r="BA252" s="95">
        <f>SUM(AZ252*K252*5*6)</f>
        <v>0</v>
      </c>
      <c r="BB252" s="94"/>
      <c r="BC252" s="95">
        <f>SUM(BB252*K252*4*6)</f>
        <v>0</v>
      </c>
      <c r="BD252" s="97"/>
      <c r="BE252" s="58"/>
      <c r="BF252" s="58"/>
      <c r="BG252" s="58">
        <f t="shared" ref="BG252:BG262" si="1877">SUM(AO252+BE252+BC252+BA252+AY252+AW252+AS252+AQ252+AK252+AM252+AI252+AG252+AE252+AC252+AA252+Y252+X252+W252+U252+Q252+O252+S252+AU252)</f>
        <v>273.7</v>
      </c>
      <c r="BH252" s="58">
        <f t="shared" ref="BH252:BH262" si="1878">SUM(O252+Q252+U252+W252+X252+AS252+AW252+AY252+BA252+BC252+S252+AQ252)</f>
        <v>112</v>
      </c>
      <c r="BI252" s="73"/>
      <c r="BJ252" s="70"/>
      <c r="BK252" s="47"/>
      <c r="BL252" s="47"/>
      <c r="BM252" s="113"/>
      <c r="BN252" s="47" t="s">
        <v>90</v>
      </c>
      <c r="BO252" s="48" t="s">
        <v>98</v>
      </c>
      <c r="BP252" s="57" t="s">
        <v>80</v>
      </c>
      <c r="BQ252" s="57" t="s">
        <v>107</v>
      </c>
      <c r="BR252" s="48" t="s">
        <v>108</v>
      </c>
      <c r="BS252" s="57">
        <v>4</v>
      </c>
      <c r="BT252" s="48">
        <v>18</v>
      </c>
      <c r="BU252" s="48">
        <v>1</v>
      </c>
      <c r="BV252" s="48">
        <v>1</v>
      </c>
      <c r="BW252" s="48">
        <v>4</v>
      </c>
      <c r="BX252" s="47">
        <v>40</v>
      </c>
      <c r="BY252" s="50">
        <f>SUM(BZ252+CB252+CD252+CF252+CH252)</f>
        <v>40</v>
      </c>
      <c r="BZ252" s="51">
        <v>20</v>
      </c>
      <c r="CA252" s="52">
        <f>SUM(BZ252)*BU252</f>
        <v>20</v>
      </c>
      <c r="CB252" s="51">
        <v>0</v>
      </c>
      <c r="CC252" s="52">
        <f>SUM(CB252)*BV252</f>
        <v>0</v>
      </c>
      <c r="CD252" s="51">
        <v>20</v>
      </c>
      <c r="CE252" s="52">
        <f>SUM(CD252)*BV252</f>
        <v>20</v>
      </c>
      <c r="CF252" s="51"/>
      <c r="CG252" s="52">
        <f>SUM(CF252)*BW252</f>
        <v>0</v>
      </c>
      <c r="CH252" s="51"/>
      <c r="CI252" s="52">
        <f>SUM(CH252)*BV252*5</f>
        <v>0</v>
      </c>
      <c r="CJ252" s="53">
        <f>SUM(BV252*DJ252*2+BW252*DL252*2)</f>
        <v>0</v>
      </c>
      <c r="CK252" s="53">
        <f t="shared" ref="CK252" si="1879">SUM(BX252*5/100*BV252)</f>
        <v>2</v>
      </c>
      <c r="CL252" s="51"/>
      <c r="CM252" s="52"/>
      <c r="CN252" s="51"/>
      <c r="CO252" s="53">
        <f>SUM(CN252)*3*BT252/5</f>
        <v>0</v>
      </c>
      <c r="CP252" s="51"/>
      <c r="CQ252" s="54">
        <f>SUM(CP252*BT252*(30+4))</f>
        <v>0</v>
      </c>
      <c r="CR252" s="51"/>
      <c r="CS252" s="52">
        <f>SUM(CR252*BT252*3)</f>
        <v>0</v>
      </c>
      <c r="CT252" s="51"/>
      <c r="CU252" s="53">
        <f>SUM(CT252*BT252/3)</f>
        <v>0</v>
      </c>
      <c r="CV252" s="51"/>
      <c r="CW252" s="53">
        <f>SUM(CV252*BT252*2/3)</f>
        <v>0</v>
      </c>
      <c r="CX252" s="51">
        <v>1</v>
      </c>
      <c r="CY252" s="52">
        <f>SUM(CX252*BT252*2)</f>
        <v>36</v>
      </c>
      <c r="CZ252" s="51"/>
      <c r="DA252" s="52">
        <f>SUM(CZ252*BV252*2)</f>
        <v>0</v>
      </c>
      <c r="DB252" s="51"/>
      <c r="DC252" s="53">
        <f>SUM(DB252*BT252*2)</f>
        <v>0</v>
      </c>
      <c r="DD252" s="51">
        <v>1</v>
      </c>
      <c r="DE252" s="53">
        <f>BT252/3*DD252</f>
        <v>6</v>
      </c>
      <c r="DF252" s="51"/>
      <c r="DG252" s="53">
        <f>DF252*BT252/3</f>
        <v>0</v>
      </c>
      <c r="DH252" s="51"/>
      <c r="DI252" s="52">
        <f>SUM(DH252*BT252/3)</f>
        <v>0</v>
      </c>
      <c r="DJ252" s="51"/>
      <c r="DK252" s="53">
        <f>SUM(BV252*DJ252*8)</f>
        <v>0</v>
      </c>
      <c r="DL252" s="51"/>
      <c r="DM252" s="53">
        <f>SUM(DL252*BW252*5*6)</f>
        <v>0</v>
      </c>
      <c r="DN252" s="51"/>
      <c r="DO252" s="53">
        <f>SUM(DN252*BW252*4*6)</f>
        <v>0</v>
      </c>
      <c r="DP252" s="55"/>
      <c r="DQ252" s="56"/>
      <c r="DR252" s="56"/>
      <c r="DS252" s="56">
        <f t="shared" ref="DS252:DS262" si="1880">SUM(DA252+DQ252+DO252+DM252+DK252+DI252+DE252+DC252+CW252+CY252+CU252+CS252+CQ252+CO252+CM252+CK252+CJ252+CI252+CG252+CC252+CA252+CE252+DG252)</f>
        <v>84</v>
      </c>
      <c r="DT252" s="56">
        <f t="shared" ref="DT252:DT262" si="1881">SUM(CA252+CC252+CG252+CI252+CJ252+DE252+DI252+DK252+DM252+DO252+CE252+DC252)</f>
        <v>46</v>
      </c>
      <c r="DU252" s="73"/>
      <c r="DV252" s="70"/>
      <c r="DW252" s="47"/>
      <c r="DX252" s="47"/>
      <c r="DY252" s="113"/>
      <c r="DZ252" s="56"/>
      <c r="EA252" s="58"/>
      <c r="EB252" s="58"/>
      <c r="EC252" s="58"/>
      <c r="ED252" s="59"/>
      <c r="EE252" s="59"/>
      <c r="EF252" s="59"/>
      <c r="EG252" s="60"/>
      <c r="EH252" s="61"/>
      <c r="EI252" s="60"/>
      <c r="EJ252" s="52">
        <f t="shared" ref="EJ252:EJ262" si="1882">SUM(L252+BX252)</f>
        <v>78</v>
      </c>
      <c r="EK252" s="62">
        <f t="shared" ref="EK252:EK262" si="1883">SUM(M252+BY252)</f>
        <v>78</v>
      </c>
      <c r="EL252" s="51">
        <f t="shared" ref="EL252:EL262" si="1884">SUM(N252+BZ252)</f>
        <v>36</v>
      </c>
      <c r="EM252" s="56">
        <f t="shared" ref="EM252:EM262" si="1885">SUM(O252+CA252)</f>
        <v>36</v>
      </c>
      <c r="EN252" s="51">
        <f t="shared" ref="EN252:EN262" si="1886">SUM(P252+CB252)</f>
        <v>22</v>
      </c>
      <c r="EO252" s="56">
        <f t="shared" ref="EO252:EO262" si="1887">SUM(Q252+CC252)</f>
        <v>66</v>
      </c>
      <c r="EP252" s="51">
        <f t="shared" ref="EP252:EP262" si="1888">SUM(R252+CD252)</f>
        <v>20</v>
      </c>
      <c r="EQ252" s="56">
        <f t="shared" ref="EQ252:EQ262" si="1889">SUM(S252+CE252)</f>
        <v>20</v>
      </c>
      <c r="ER252" s="51">
        <f t="shared" ref="ER252:ER262" si="1890">SUM(T252+CF252)</f>
        <v>0</v>
      </c>
      <c r="ES252" s="56">
        <f t="shared" ref="ES252:ES262" si="1891">SUM(U252+CG252)</f>
        <v>0</v>
      </c>
      <c r="ET252" s="55">
        <f t="shared" ref="ET252:ET262" si="1892">SUM(V252+CH252)</f>
        <v>0</v>
      </c>
      <c r="EU252" s="56">
        <f t="shared" ref="EU252:EU262" si="1893">SUM(W252+CI252)</f>
        <v>0</v>
      </c>
      <c r="EV252" s="56">
        <f t="shared" ref="EV252:EV262" si="1894">SUM(X252+CJ252)</f>
        <v>6</v>
      </c>
      <c r="EW252" s="56">
        <f t="shared" ref="EW252:EW262" si="1895">SUM(Y252+CK252)</f>
        <v>7.6999999999999993</v>
      </c>
      <c r="EX252" s="55">
        <f t="shared" ref="EX252:EX262" si="1896">SUM(Z252+CL252)</f>
        <v>0</v>
      </c>
      <c r="EY252" s="56">
        <f t="shared" ref="EY252:EY262" si="1897">SUM(AA252+CM252)</f>
        <v>0</v>
      </c>
      <c r="EZ252" s="55">
        <f t="shared" ref="EZ252:EZ262" si="1898">SUM(AB252+CN252)</f>
        <v>0</v>
      </c>
      <c r="FA252" s="56">
        <f t="shared" ref="FA252:FA262" si="1899">SUM(AC252+CO252)</f>
        <v>0</v>
      </c>
      <c r="FB252" s="55">
        <f t="shared" ref="FB252:FB262" si="1900">SUM(AD252+CP252)</f>
        <v>0</v>
      </c>
      <c r="FC252" s="63">
        <f t="shared" ref="FC252:FC262" si="1901">SUM(AE252+CQ252)</f>
        <v>0</v>
      </c>
      <c r="FD252" s="55">
        <f t="shared" ref="FD252:FD262" si="1902">SUM(AF252+CR252)</f>
        <v>0</v>
      </c>
      <c r="FE252" s="56">
        <f t="shared" ref="FE252:FE262" si="1903">SUM(AG252+CS252)</f>
        <v>0</v>
      </c>
      <c r="FF252" s="55">
        <f t="shared" ref="FF252:FF262" si="1904">SUM(AH252+CT252)</f>
        <v>0</v>
      </c>
      <c r="FG252" s="56">
        <f t="shared" ref="FG252:FG262" si="1905">SUM(AI252+CU252)</f>
        <v>0</v>
      </c>
      <c r="FH252" s="55">
        <f t="shared" ref="FH252:FH262" si="1906">SUM(AJ252+CV252)</f>
        <v>0</v>
      </c>
      <c r="FI252" s="56">
        <f t="shared" ref="FI252:FI262" si="1907">SUM(AK252+CW252)</f>
        <v>0</v>
      </c>
      <c r="FJ252" s="55">
        <f t="shared" ref="FJ252:FJ262" si="1908">SUM(AL252+CX252)</f>
        <v>2</v>
      </c>
      <c r="FK252" s="56">
        <f t="shared" ref="FK252:FK262" si="1909">SUM(AM252+CY252)</f>
        <v>192</v>
      </c>
      <c r="FL252" s="55">
        <f t="shared" ref="FL252:FL262" si="1910">SUM(AN252+CZ252)</f>
        <v>0</v>
      </c>
      <c r="FM252" s="56">
        <f t="shared" ref="FM252:FM262" si="1911">SUM(AO252+DA252)</f>
        <v>0</v>
      </c>
      <c r="FN252" s="55">
        <f t="shared" ref="FN252:FN262" si="1912">SUM(AP252+DB252)</f>
        <v>0</v>
      </c>
      <c r="FO252" s="56">
        <f t="shared" ref="FO252:FO262" si="1913">SUM(AQ252+DC252)</f>
        <v>0</v>
      </c>
      <c r="FP252" s="55">
        <f t="shared" ref="FP252:FP262" si="1914">SUM(AR252+DD252)</f>
        <v>1</v>
      </c>
      <c r="FQ252" s="56">
        <f t="shared" ref="FQ252:FQ262" si="1915">SUM(AS252+DE252)</f>
        <v>6</v>
      </c>
      <c r="FR252" s="55"/>
      <c r="FS252" s="56">
        <f t="shared" ref="FS252:FS262" si="1916">SUM(AU252+DG252)</f>
        <v>0</v>
      </c>
      <c r="FT252" s="55">
        <f t="shared" ref="FT252:FT262" si="1917">SUM(AV252+DH252)</f>
        <v>0</v>
      </c>
      <c r="FU252" s="56">
        <f t="shared" ref="FU252:FU262" si="1918">SUM(AW252+DI252)</f>
        <v>0</v>
      </c>
      <c r="FV252" s="55">
        <f t="shared" ref="FV252:FV262" si="1919">SUM(AX252+DJ252)</f>
        <v>1</v>
      </c>
      <c r="FW252" s="56">
        <f t="shared" ref="FW252:FW262" si="1920">SUM(AY252+DK252)</f>
        <v>24</v>
      </c>
      <c r="FX252" s="55">
        <f t="shared" ref="FX252:FX262" si="1921">SUM(AZ252+DL252)</f>
        <v>0</v>
      </c>
      <c r="FY252" s="56">
        <f t="shared" ref="FY252:FY262" si="1922">SUM(BA252+DM252)</f>
        <v>0</v>
      </c>
      <c r="FZ252" s="55">
        <f t="shared" ref="FZ252:FZ262" si="1923">SUM(BB252+DN252)</f>
        <v>0</v>
      </c>
      <c r="GA252" s="56">
        <f t="shared" ref="GA252:GA262" si="1924">SUM(BC252+DO252)</f>
        <v>0</v>
      </c>
      <c r="GB252" s="55">
        <f t="shared" ref="GB252:GB262" si="1925">SUM(BD252+DP252)</f>
        <v>0</v>
      </c>
      <c r="GC252" s="56">
        <f t="shared" ref="GC252:GC262" si="1926">SUM(BE252+DQ252)</f>
        <v>0</v>
      </c>
      <c r="GD252" s="56">
        <f t="shared" ref="GD252:GD262" si="1927">SUM(BF252+DR252)</f>
        <v>0</v>
      </c>
      <c r="GE252" s="56">
        <f t="shared" ref="GE252:GE262" si="1928">SUM(BG252+DS252)</f>
        <v>357.7</v>
      </c>
      <c r="GF252" s="56">
        <f t="shared" ref="GF252:GF262" si="1929">SUM(BH252+DT252)</f>
        <v>158</v>
      </c>
      <c r="GG252" s="73"/>
      <c r="GH252" s="70"/>
      <c r="GI252" s="47"/>
      <c r="GJ252" s="47"/>
      <c r="GL252" s="8"/>
      <c r="GM252" s="8"/>
      <c r="GN252" s="1"/>
      <c r="GO252" s="9"/>
      <c r="GP252" s="23"/>
      <c r="GQ252" s="4"/>
      <c r="GR252" s="34"/>
    </row>
    <row r="253" spans="1:200" ht="24.95" hidden="1" customHeight="1" x14ac:dyDescent="0.3">
      <c r="A253" s="113"/>
      <c r="B253" s="47" t="s">
        <v>90</v>
      </c>
      <c r="C253" s="57" t="s">
        <v>91</v>
      </c>
      <c r="D253" s="57" t="s">
        <v>80</v>
      </c>
      <c r="E253" s="57" t="s">
        <v>105</v>
      </c>
      <c r="F253" s="48" t="s">
        <v>209</v>
      </c>
      <c r="G253" s="48">
        <v>3</v>
      </c>
      <c r="H253" s="48">
        <v>27</v>
      </c>
      <c r="I253" s="48">
        <v>1</v>
      </c>
      <c r="J253" s="48">
        <v>1</v>
      </c>
      <c r="K253" s="57">
        <f>SUM(J253)*2</f>
        <v>2</v>
      </c>
      <c r="L253" s="48">
        <v>50</v>
      </c>
      <c r="M253" s="93">
        <f>SUM(N253+P253+R253+T253+V253)</f>
        <v>50</v>
      </c>
      <c r="N253" s="94">
        <v>30</v>
      </c>
      <c r="O253" s="59">
        <f>SUM(N253)*I253</f>
        <v>30</v>
      </c>
      <c r="P253" s="94"/>
      <c r="Q253" s="59">
        <f>SUM(P253)*J253</f>
        <v>0</v>
      </c>
      <c r="R253" s="94">
        <v>20</v>
      </c>
      <c r="S253" s="59">
        <f>SUM(R253)*J253</f>
        <v>20</v>
      </c>
      <c r="T253" s="94"/>
      <c r="U253" s="59">
        <f>SUM(T253)*K253</f>
        <v>0</v>
      </c>
      <c r="V253" s="94"/>
      <c r="W253" s="59">
        <f>SUM(V253)*J253*5</f>
        <v>0</v>
      </c>
      <c r="X253" s="95">
        <f>SUM(J253*AX253*2+K253*AZ253*2)</f>
        <v>2</v>
      </c>
      <c r="Y253" s="95">
        <f t="shared" ref="Y253" si="1930">SUM(L253*5/100*J253)</f>
        <v>2.5</v>
      </c>
      <c r="Z253" s="94"/>
      <c r="AA253" s="59"/>
      <c r="AB253" s="94"/>
      <c r="AC253" s="95">
        <f>SUM(AB253)*3*H253/5</f>
        <v>0</v>
      </c>
      <c r="AD253" s="94"/>
      <c r="AE253" s="96">
        <f>SUM(AD253*H253*(30+4))</f>
        <v>0</v>
      </c>
      <c r="AF253" s="94"/>
      <c r="AG253" s="59">
        <f>SUM(AF253*H253*3)</f>
        <v>0</v>
      </c>
      <c r="AH253" s="94"/>
      <c r="AI253" s="95">
        <f>SUM(AH253*H253/3)</f>
        <v>0</v>
      </c>
      <c r="AJ253" s="94"/>
      <c r="AK253" s="95">
        <f>SUM(AJ253*H253*2/3)</f>
        <v>0</v>
      </c>
      <c r="AL253" s="94">
        <v>1</v>
      </c>
      <c r="AM253" s="59">
        <f>SUM(AL253*H253*2)</f>
        <v>54</v>
      </c>
      <c r="AN253" s="94"/>
      <c r="AO253" s="59">
        <f>SUM(AN253*J253*2)</f>
        <v>0</v>
      </c>
      <c r="AP253" s="94"/>
      <c r="AQ253" s="95">
        <f>SUM(AP253*H253*2)</f>
        <v>0</v>
      </c>
      <c r="AR253" s="94"/>
      <c r="AS253" s="95">
        <f>SUM(J253*AR253*6)</f>
        <v>0</v>
      </c>
      <c r="AT253" s="94"/>
      <c r="AU253" s="95">
        <f t="shared" ref="AU253:AU254" si="1931">AT253*H253/3</f>
        <v>0</v>
      </c>
      <c r="AV253" s="94"/>
      <c r="AW253" s="59">
        <f>SUM(AV253*H253/3)</f>
        <v>0</v>
      </c>
      <c r="AX253" s="94">
        <v>1</v>
      </c>
      <c r="AY253" s="95">
        <f>SUM(J253*AX253*8)</f>
        <v>8</v>
      </c>
      <c r="AZ253" s="94"/>
      <c r="BA253" s="95">
        <f>SUM(AZ253*K253*5*6)</f>
        <v>0</v>
      </c>
      <c r="BB253" s="94"/>
      <c r="BC253" s="95">
        <f>SUM(BB253*K253*4*6)</f>
        <v>0</v>
      </c>
      <c r="BD253" s="97"/>
      <c r="BE253" s="58"/>
      <c r="BF253" s="58"/>
      <c r="BG253" s="58">
        <f t="shared" si="1877"/>
        <v>116.5</v>
      </c>
      <c r="BH253" s="58">
        <f t="shared" si="1878"/>
        <v>60</v>
      </c>
      <c r="BI253" s="39"/>
      <c r="BJ253" s="70"/>
      <c r="BK253" s="39"/>
      <c r="BL253" s="39"/>
      <c r="BM253" s="113"/>
      <c r="BN253" s="47" t="s">
        <v>118</v>
      </c>
      <c r="BO253" s="57" t="s">
        <v>220</v>
      </c>
      <c r="BP253" s="57" t="s">
        <v>80</v>
      </c>
      <c r="BQ253" s="48" t="s">
        <v>221</v>
      </c>
      <c r="BR253" s="48" t="s">
        <v>222</v>
      </c>
      <c r="BS253" s="57">
        <v>4</v>
      </c>
      <c r="BT253" s="48">
        <f>26+26+26</f>
        <v>78</v>
      </c>
      <c r="BU253" s="48">
        <v>1</v>
      </c>
      <c r="BV253" s="48">
        <v>3</v>
      </c>
      <c r="BW253" s="48">
        <f>SUM(BV253)*2</f>
        <v>6</v>
      </c>
      <c r="BX253" s="47">
        <v>40</v>
      </c>
      <c r="BY253" s="50">
        <f>SUM(BZ253+CB253+CD253+CF253+CH253)</f>
        <v>40</v>
      </c>
      <c r="BZ253" s="51">
        <v>20</v>
      </c>
      <c r="CA253" s="52">
        <f>SUM(BZ253)*BU253</f>
        <v>20</v>
      </c>
      <c r="CB253" s="51">
        <v>20</v>
      </c>
      <c r="CC253" s="52">
        <f>BV253*CB253</f>
        <v>60</v>
      </c>
      <c r="CD253" s="51"/>
      <c r="CE253" s="52">
        <f>SUM(CD253)*BV253</f>
        <v>0</v>
      </c>
      <c r="CF253" s="51"/>
      <c r="CG253" s="52">
        <f>SUM(CF253)*BW253</f>
        <v>0</v>
      </c>
      <c r="CH253" s="51"/>
      <c r="CI253" s="52">
        <f>SUM(CH253)*BV253*5</f>
        <v>0</v>
      </c>
      <c r="CJ253" s="53">
        <f>SUM(BV253*DJ253*2+BW253*DL253*2)</f>
        <v>0</v>
      </c>
      <c r="CK253" s="53">
        <f t="shared" ref="CK253" si="1932">SUM(BX253*5/100*BV253)</f>
        <v>6</v>
      </c>
      <c r="CL253" s="51"/>
      <c r="CM253" s="52"/>
      <c r="CN253" s="51"/>
      <c r="CO253" s="53">
        <f>SUM(CN253)*3*BT253/5</f>
        <v>0</v>
      </c>
      <c r="CP253" s="51"/>
      <c r="CQ253" s="54">
        <f>SUM(CP253*BT253*(30+4))</f>
        <v>0</v>
      </c>
      <c r="CR253" s="51"/>
      <c r="CS253" s="52">
        <f>SUM(CR253*BT253*3)</f>
        <v>0</v>
      </c>
      <c r="CT253" s="51"/>
      <c r="CU253" s="53">
        <f>SUM(CT253*BT253/3)</f>
        <v>0</v>
      </c>
      <c r="CV253" s="51"/>
      <c r="CW253" s="53">
        <f>SUM(CV253*BT253*2/3)</f>
        <v>0</v>
      </c>
      <c r="CX253" s="51"/>
      <c r="CY253" s="52">
        <f>SUM(CX253*BT253)*2</f>
        <v>0</v>
      </c>
      <c r="CZ253" s="51"/>
      <c r="DA253" s="52">
        <f>SUM(CZ253*BV253)</f>
        <v>0</v>
      </c>
      <c r="DB253" s="51"/>
      <c r="DC253" s="53">
        <f>SUM(DB253*BT253*2)</f>
        <v>0</v>
      </c>
      <c r="DD253" s="51">
        <v>1</v>
      </c>
      <c r="DE253" s="53">
        <f>DD253*BV253*6</f>
        <v>18</v>
      </c>
      <c r="DF253" s="51"/>
      <c r="DG253" s="53">
        <f>DF253*BT253/3</f>
        <v>0</v>
      </c>
      <c r="DH253" s="51"/>
      <c r="DI253" s="52">
        <f>SUM(BV253*DH253*6)</f>
        <v>0</v>
      </c>
      <c r="DJ253" s="51"/>
      <c r="DK253" s="53">
        <f>SUM(BV253*DJ253*8)</f>
        <v>0</v>
      </c>
      <c r="DL253" s="51"/>
      <c r="DM253" s="53">
        <f>SUM(DL253*BW253*5*6)</f>
        <v>0</v>
      </c>
      <c r="DN253" s="51"/>
      <c r="DO253" s="53">
        <f>SUM(DN253*BW253*4*6)</f>
        <v>0</v>
      </c>
      <c r="DP253" s="55"/>
      <c r="DQ253" s="56"/>
      <c r="DR253" s="56"/>
      <c r="DS253" s="56">
        <f t="shared" si="1880"/>
        <v>104</v>
      </c>
      <c r="DT253" s="56">
        <f t="shared" si="1881"/>
        <v>98</v>
      </c>
      <c r="DU253" s="39"/>
      <c r="DV253" s="70"/>
      <c r="DW253" s="39"/>
      <c r="DX253" s="39"/>
      <c r="DY253" s="113"/>
      <c r="DZ253" s="56"/>
      <c r="EA253" s="64"/>
      <c r="EB253" s="64"/>
      <c r="EC253" s="64"/>
      <c r="ED253" s="59"/>
      <c r="EE253" s="60"/>
      <c r="EF253" s="60"/>
      <c r="EG253" s="60"/>
      <c r="EH253" s="60"/>
      <c r="EI253" s="60"/>
      <c r="EJ253" s="52">
        <f t="shared" si="1882"/>
        <v>90</v>
      </c>
      <c r="EK253" s="62">
        <f t="shared" si="1883"/>
        <v>90</v>
      </c>
      <c r="EL253" s="51">
        <f t="shared" si="1884"/>
        <v>50</v>
      </c>
      <c r="EM253" s="56">
        <f t="shared" si="1885"/>
        <v>50</v>
      </c>
      <c r="EN253" s="51">
        <f t="shared" si="1886"/>
        <v>20</v>
      </c>
      <c r="EO253" s="56">
        <f t="shared" si="1887"/>
        <v>60</v>
      </c>
      <c r="EP253" s="51">
        <f t="shared" si="1888"/>
        <v>20</v>
      </c>
      <c r="EQ253" s="56">
        <f t="shared" si="1889"/>
        <v>20</v>
      </c>
      <c r="ER253" s="51">
        <f t="shared" si="1890"/>
        <v>0</v>
      </c>
      <c r="ES253" s="56">
        <f t="shared" si="1891"/>
        <v>0</v>
      </c>
      <c r="ET253" s="55">
        <f t="shared" si="1892"/>
        <v>0</v>
      </c>
      <c r="EU253" s="56">
        <f t="shared" si="1893"/>
        <v>0</v>
      </c>
      <c r="EV253" s="56">
        <f t="shared" si="1894"/>
        <v>2</v>
      </c>
      <c r="EW253" s="56">
        <f t="shared" si="1895"/>
        <v>8.5</v>
      </c>
      <c r="EX253" s="55">
        <f t="shared" si="1896"/>
        <v>0</v>
      </c>
      <c r="EY253" s="56">
        <f t="shared" si="1897"/>
        <v>0</v>
      </c>
      <c r="EZ253" s="55">
        <f t="shared" si="1898"/>
        <v>0</v>
      </c>
      <c r="FA253" s="56">
        <f t="shared" si="1899"/>
        <v>0</v>
      </c>
      <c r="FB253" s="55">
        <f t="shared" si="1900"/>
        <v>0</v>
      </c>
      <c r="FC253" s="63">
        <f t="shared" si="1901"/>
        <v>0</v>
      </c>
      <c r="FD253" s="55">
        <f t="shared" si="1902"/>
        <v>0</v>
      </c>
      <c r="FE253" s="56">
        <f t="shared" si="1903"/>
        <v>0</v>
      </c>
      <c r="FF253" s="55">
        <f t="shared" si="1904"/>
        <v>0</v>
      </c>
      <c r="FG253" s="56">
        <f t="shared" si="1905"/>
        <v>0</v>
      </c>
      <c r="FH253" s="55">
        <f t="shared" si="1906"/>
        <v>0</v>
      </c>
      <c r="FI253" s="56">
        <f t="shared" si="1907"/>
        <v>0</v>
      </c>
      <c r="FJ253" s="55">
        <f t="shared" si="1908"/>
        <v>1</v>
      </c>
      <c r="FK253" s="56">
        <f t="shared" si="1909"/>
        <v>54</v>
      </c>
      <c r="FL253" s="55">
        <f t="shared" si="1910"/>
        <v>0</v>
      </c>
      <c r="FM253" s="56">
        <f t="shared" si="1911"/>
        <v>0</v>
      </c>
      <c r="FN253" s="55">
        <f t="shared" si="1912"/>
        <v>0</v>
      </c>
      <c r="FO253" s="56">
        <f t="shared" si="1913"/>
        <v>0</v>
      </c>
      <c r="FP253" s="55">
        <f t="shared" si="1914"/>
        <v>1</v>
      </c>
      <c r="FQ253" s="56">
        <f t="shared" si="1915"/>
        <v>18</v>
      </c>
      <c r="FR253" s="55"/>
      <c r="FS253" s="56">
        <f t="shared" si="1916"/>
        <v>0</v>
      </c>
      <c r="FT253" s="55">
        <f t="shared" si="1917"/>
        <v>0</v>
      </c>
      <c r="FU253" s="56">
        <f t="shared" si="1918"/>
        <v>0</v>
      </c>
      <c r="FV253" s="55">
        <f t="shared" si="1919"/>
        <v>1</v>
      </c>
      <c r="FW253" s="56">
        <f t="shared" si="1920"/>
        <v>8</v>
      </c>
      <c r="FX253" s="55">
        <f t="shared" si="1921"/>
        <v>0</v>
      </c>
      <c r="FY253" s="56">
        <f t="shared" si="1922"/>
        <v>0</v>
      </c>
      <c r="FZ253" s="55">
        <f t="shared" si="1923"/>
        <v>0</v>
      </c>
      <c r="GA253" s="56">
        <f t="shared" si="1924"/>
        <v>0</v>
      </c>
      <c r="GB253" s="55">
        <f t="shared" si="1925"/>
        <v>0</v>
      </c>
      <c r="GC253" s="56">
        <f t="shared" si="1926"/>
        <v>0</v>
      </c>
      <c r="GD253" s="56">
        <f t="shared" si="1927"/>
        <v>0</v>
      </c>
      <c r="GE253" s="56">
        <f t="shared" si="1928"/>
        <v>220.5</v>
      </c>
      <c r="GF253" s="56">
        <f t="shared" si="1929"/>
        <v>158</v>
      </c>
      <c r="GG253" s="39"/>
      <c r="GH253" s="70"/>
      <c r="GI253" s="39"/>
      <c r="GJ253" s="39"/>
      <c r="GL253" s="8"/>
      <c r="GM253" s="8"/>
      <c r="GN253" s="1"/>
      <c r="GO253" s="9"/>
      <c r="GP253" s="23"/>
      <c r="GQ253" s="4"/>
      <c r="GR253" s="34"/>
    </row>
    <row r="254" spans="1:200" ht="24.95" hidden="1" customHeight="1" x14ac:dyDescent="0.3">
      <c r="A254" s="113"/>
      <c r="B254" s="47" t="s">
        <v>90</v>
      </c>
      <c r="C254" s="48" t="s">
        <v>95</v>
      </c>
      <c r="D254" s="57" t="s">
        <v>80</v>
      </c>
      <c r="E254" s="57" t="s">
        <v>102</v>
      </c>
      <c r="F254" s="48" t="s">
        <v>223</v>
      </c>
      <c r="G254" s="57">
        <v>3</v>
      </c>
      <c r="H254" s="48">
        <v>30</v>
      </c>
      <c r="I254" s="48"/>
      <c r="J254" s="48">
        <v>1</v>
      </c>
      <c r="K254" s="48">
        <f>J254*2</f>
        <v>2</v>
      </c>
      <c r="L254" s="48">
        <v>50</v>
      </c>
      <c r="M254" s="93">
        <f t="shared" ref="M254" si="1933">SUM(N254+P254+R254+T254+V254)</f>
        <v>50</v>
      </c>
      <c r="N254" s="94">
        <v>30</v>
      </c>
      <c r="O254" s="59">
        <f t="shared" ref="O254" si="1934">SUM(N254)*I254</f>
        <v>0</v>
      </c>
      <c r="P254" s="94"/>
      <c r="Q254" s="59">
        <f t="shared" ref="Q254" si="1935">SUM(P254)*J254</f>
        <v>0</v>
      </c>
      <c r="R254" s="94">
        <v>20</v>
      </c>
      <c r="S254" s="59">
        <f t="shared" ref="S254" si="1936">SUM(R254)*J254</f>
        <v>20</v>
      </c>
      <c r="T254" s="94"/>
      <c r="U254" s="59">
        <f t="shared" ref="U254" si="1937">SUM(T254)*K254</f>
        <v>0</v>
      </c>
      <c r="V254" s="94"/>
      <c r="W254" s="59">
        <f t="shared" ref="W254" si="1938">SUM(V254)*J254*5</f>
        <v>0</v>
      </c>
      <c r="X254" s="95">
        <f t="shared" ref="X254" si="1939">SUM(J254*AX254*2+K254*AZ254*2)</f>
        <v>2</v>
      </c>
      <c r="Y254" s="95">
        <f t="shared" ref="Y254" si="1940">SUM(L254*5/100*J254)</f>
        <v>2.5</v>
      </c>
      <c r="Z254" s="94"/>
      <c r="AA254" s="59"/>
      <c r="AB254" s="94"/>
      <c r="AC254" s="95">
        <f t="shared" ref="AC254" si="1941">SUM(AB254)*3*H254/5</f>
        <v>0</v>
      </c>
      <c r="AD254" s="94"/>
      <c r="AE254" s="96">
        <f t="shared" ref="AE254" si="1942">SUM(AD254*H254*(30+4))</f>
        <v>0</v>
      </c>
      <c r="AF254" s="94"/>
      <c r="AG254" s="59">
        <f t="shared" ref="AG254" si="1943">SUM(AF254*H254*3)</f>
        <v>0</v>
      </c>
      <c r="AH254" s="94"/>
      <c r="AI254" s="95">
        <f t="shared" ref="AI254" si="1944">SUM(AH254*H254/3)</f>
        <v>0</v>
      </c>
      <c r="AJ254" s="94"/>
      <c r="AK254" s="95">
        <f t="shared" ref="AK254" si="1945">SUM(AJ254*H254*2/3)</f>
        <v>0</v>
      </c>
      <c r="AL254" s="94">
        <v>1</v>
      </c>
      <c r="AM254" s="59">
        <f t="shared" ref="AM254" si="1946">SUM(AL254*H254*2)</f>
        <v>60</v>
      </c>
      <c r="AN254" s="94"/>
      <c r="AO254" s="59">
        <f t="shared" ref="AO254" si="1947">SUM(AN254*J254*2)</f>
        <v>0</v>
      </c>
      <c r="AP254" s="94"/>
      <c r="AQ254" s="95">
        <f t="shared" ref="AQ254" si="1948">SUM(AP254*H254*2)</f>
        <v>0</v>
      </c>
      <c r="AR254" s="94"/>
      <c r="AS254" s="95">
        <f>AR254*J254*6</f>
        <v>0</v>
      </c>
      <c r="AT254" s="94"/>
      <c r="AU254" s="95">
        <f t="shared" si="1931"/>
        <v>0</v>
      </c>
      <c r="AV254" s="94"/>
      <c r="AW254" s="59">
        <f t="shared" ref="AW254" si="1949">SUM(AV254*H254/3)</f>
        <v>0</v>
      </c>
      <c r="AX254" s="94">
        <v>1</v>
      </c>
      <c r="AY254" s="95">
        <f t="shared" ref="AY254" si="1950">SUM(J254*AX254*8)</f>
        <v>8</v>
      </c>
      <c r="AZ254" s="94"/>
      <c r="BA254" s="95">
        <f t="shared" ref="BA254" si="1951">SUM(AZ254*K254*5*6)</f>
        <v>0</v>
      </c>
      <c r="BB254" s="94"/>
      <c r="BC254" s="95">
        <f t="shared" ref="BC254" si="1952">SUM(BB254*K254*4*6)</f>
        <v>0</v>
      </c>
      <c r="BD254" s="97"/>
      <c r="BE254" s="58"/>
      <c r="BF254" s="58"/>
      <c r="BG254" s="58">
        <f t="shared" si="1877"/>
        <v>92.5</v>
      </c>
      <c r="BH254" s="58">
        <f t="shared" si="1878"/>
        <v>30</v>
      </c>
      <c r="BI254" s="39"/>
      <c r="BJ254" s="39"/>
      <c r="BK254" s="39"/>
      <c r="BL254" s="39"/>
      <c r="BM254" s="113"/>
      <c r="BN254" s="47" t="s">
        <v>118</v>
      </c>
      <c r="BO254" s="57" t="s">
        <v>91</v>
      </c>
      <c r="BP254" s="57" t="s">
        <v>92</v>
      </c>
      <c r="BQ254" s="57" t="s">
        <v>93</v>
      </c>
      <c r="BR254" s="48" t="s">
        <v>211</v>
      </c>
      <c r="BS254" s="57">
        <v>2</v>
      </c>
      <c r="BT254" s="48">
        <v>90</v>
      </c>
      <c r="BU254" s="48"/>
      <c r="BV254" s="48">
        <v>3</v>
      </c>
      <c r="BW254" s="48">
        <f>BV254*2</f>
        <v>6</v>
      </c>
      <c r="BX254" s="47">
        <v>4</v>
      </c>
      <c r="BY254" s="50">
        <f t="shared" ref="BY254:BY255" si="1953">SUM(BZ254+CB254+CD254+CF254+CH254)</f>
        <v>4</v>
      </c>
      <c r="BZ254" s="51">
        <v>2</v>
      </c>
      <c r="CA254" s="52">
        <f t="shared" ref="CA254:CA255" si="1954">SUM(BZ254)*BU254</f>
        <v>0</v>
      </c>
      <c r="CB254" s="51">
        <v>2</v>
      </c>
      <c r="CC254" s="52">
        <f t="shared" ref="CC254:CC255" si="1955">BV254*CB254</f>
        <v>6</v>
      </c>
      <c r="CD254" s="51"/>
      <c r="CE254" s="52">
        <f t="shared" ref="CE254:CE255" si="1956">SUM(CD254)*BV254</f>
        <v>0</v>
      </c>
      <c r="CF254" s="51"/>
      <c r="CG254" s="52">
        <f t="shared" ref="CG254:CG255" si="1957">SUM(CF254)*BW254</f>
        <v>0</v>
      </c>
      <c r="CH254" s="51"/>
      <c r="CI254" s="52">
        <f t="shared" ref="CI254:CI255" si="1958">SUM(CH254)*BV254*5</f>
        <v>0</v>
      </c>
      <c r="CJ254" s="53">
        <f>SUM(BV254*DJ254*2+BW254*DL254*2)</f>
        <v>0</v>
      </c>
      <c r="CK254" s="53">
        <f t="shared" ref="CK254:CK255" si="1959">SUM(BX254*15/100*BV254)</f>
        <v>1.7999999999999998</v>
      </c>
      <c r="CL254" s="51"/>
      <c r="CM254" s="52"/>
      <c r="CN254" s="51"/>
      <c r="CO254" s="53">
        <f t="shared" ref="CO254:CO255" si="1960">SUM(CN254)*3*BT254/5</f>
        <v>0</v>
      </c>
      <c r="CP254" s="51"/>
      <c r="CQ254" s="54">
        <f t="shared" ref="CQ254:CQ255" si="1961">SUM(CP254*BT254*(30+4))</f>
        <v>0</v>
      </c>
      <c r="CR254" s="51"/>
      <c r="CS254" s="52">
        <f t="shared" ref="CS254:CS255" si="1962">SUM(CR254*BT254*3)</f>
        <v>0</v>
      </c>
      <c r="CT254" s="51"/>
      <c r="CU254" s="53">
        <f t="shared" ref="CU254:CU255" si="1963">SUM(CT254*BT254/3)</f>
        <v>0</v>
      </c>
      <c r="CV254" s="51"/>
      <c r="CW254" s="53">
        <f t="shared" ref="CW254:CW255" si="1964">SUM(CV254*BT254*2/3)</f>
        <v>0</v>
      </c>
      <c r="CX254" s="51"/>
      <c r="CY254" s="52">
        <f t="shared" ref="CY254:CY255" si="1965">SUM(CX254*BT254)</f>
        <v>0</v>
      </c>
      <c r="CZ254" s="51"/>
      <c r="DA254" s="52">
        <f t="shared" ref="DA254:DA255" si="1966">SUM(CZ254*BV254*2)</f>
        <v>0</v>
      </c>
      <c r="DB254" s="51"/>
      <c r="DC254" s="53">
        <f t="shared" ref="DC254:DC255" si="1967">SUM(DB254*BT254*2)</f>
        <v>0</v>
      </c>
      <c r="DD254" s="51">
        <v>1</v>
      </c>
      <c r="DE254" s="53">
        <f>DD254*BV254*6</f>
        <v>18</v>
      </c>
      <c r="DF254" s="51"/>
      <c r="DG254" s="53">
        <f t="shared" ref="DG254:DG255" si="1968">DF254*BT254/3</f>
        <v>0</v>
      </c>
      <c r="DH254" s="51"/>
      <c r="DI254" s="52">
        <f t="shared" ref="DI254:DI255" si="1969">SUM(BV254*DH254*6)</f>
        <v>0</v>
      </c>
      <c r="DJ254" s="51"/>
      <c r="DK254" s="53">
        <f t="shared" ref="DK254:DK255" si="1970">SUM(BV254*DJ254*8)</f>
        <v>0</v>
      </c>
      <c r="DL254" s="51"/>
      <c r="DM254" s="53">
        <f t="shared" ref="DM254:DM255" si="1971">SUM(DL254*BW254*5*6)</f>
        <v>0</v>
      </c>
      <c r="DN254" s="51"/>
      <c r="DO254" s="53">
        <f t="shared" ref="DO254:DO255" si="1972">SUM(DN254*BW254*4*6)</f>
        <v>0</v>
      </c>
      <c r="DP254" s="55"/>
      <c r="DQ254" s="56"/>
      <c r="DR254" s="56"/>
      <c r="DS254" s="56">
        <f t="shared" si="1880"/>
        <v>25.8</v>
      </c>
      <c r="DT254" s="56">
        <f t="shared" si="1881"/>
        <v>24</v>
      </c>
      <c r="DU254" s="39"/>
      <c r="DV254" s="39"/>
      <c r="DW254" s="39"/>
      <c r="DX254" s="39"/>
      <c r="DY254" s="113"/>
      <c r="DZ254" s="56"/>
      <c r="EA254" s="58"/>
      <c r="EB254" s="58"/>
      <c r="EC254" s="58"/>
      <c r="ED254" s="59"/>
      <c r="EE254" s="59"/>
      <c r="EF254" s="59"/>
      <c r="EG254" s="59"/>
      <c r="EH254" s="59"/>
      <c r="EI254" s="59"/>
      <c r="EJ254" s="52">
        <f t="shared" si="1882"/>
        <v>54</v>
      </c>
      <c r="EK254" s="62">
        <f t="shared" si="1883"/>
        <v>54</v>
      </c>
      <c r="EL254" s="51">
        <f t="shared" si="1884"/>
        <v>32</v>
      </c>
      <c r="EM254" s="56">
        <f t="shared" si="1885"/>
        <v>0</v>
      </c>
      <c r="EN254" s="51">
        <f t="shared" si="1886"/>
        <v>2</v>
      </c>
      <c r="EO254" s="56">
        <f t="shared" si="1887"/>
        <v>6</v>
      </c>
      <c r="EP254" s="51">
        <f t="shared" si="1888"/>
        <v>20</v>
      </c>
      <c r="EQ254" s="56">
        <f t="shared" si="1889"/>
        <v>20</v>
      </c>
      <c r="ER254" s="51">
        <f t="shared" si="1890"/>
        <v>0</v>
      </c>
      <c r="ES254" s="56">
        <f t="shared" si="1891"/>
        <v>0</v>
      </c>
      <c r="ET254" s="55">
        <f t="shared" si="1892"/>
        <v>0</v>
      </c>
      <c r="EU254" s="56">
        <f t="shared" si="1893"/>
        <v>0</v>
      </c>
      <c r="EV254" s="56">
        <f t="shared" si="1894"/>
        <v>2</v>
      </c>
      <c r="EW254" s="56">
        <f t="shared" si="1895"/>
        <v>4.3</v>
      </c>
      <c r="EX254" s="55">
        <f t="shared" si="1896"/>
        <v>0</v>
      </c>
      <c r="EY254" s="56">
        <f t="shared" si="1897"/>
        <v>0</v>
      </c>
      <c r="EZ254" s="55">
        <f t="shared" si="1898"/>
        <v>0</v>
      </c>
      <c r="FA254" s="56">
        <f t="shared" si="1899"/>
        <v>0</v>
      </c>
      <c r="FB254" s="55">
        <f t="shared" si="1900"/>
        <v>0</v>
      </c>
      <c r="FC254" s="63">
        <f t="shared" si="1901"/>
        <v>0</v>
      </c>
      <c r="FD254" s="55">
        <f t="shared" si="1902"/>
        <v>0</v>
      </c>
      <c r="FE254" s="56">
        <f t="shared" si="1903"/>
        <v>0</v>
      </c>
      <c r="FF254" s="55">
        <f t="shared" si="1904"/>
        <v>0</v>
      </c>
      <c r="FG254" s="56">
        <f t="shared" si="1905"/>
        <v>0</v>
      </c>
      <c r="FH254" s="55">
        <f t="shared" si="1906"/>
        <v>0</v>
      </c>
      <c r="FI254" s="56">
        <f t="shared" si="1907"/>
        <v>0</v>
      </c>
      <c r="FJ254" s="55">
        <f t="shared" si="1908"/>
        <v>1</v>
      </c>
      <c r="FK254" s="56">
        <f t="shared" si="1909"/>
        <v>60</v>
      </c>
      <c r="FL254" s="55">
        <f t="shared" si="1910"/>
        <v>0</v>
      </c>
      <c r="FM254" s="56">
        <f t="shared" si="1911"/>
        <v>0</v>
      </c>
      <c r="FN254" s="55">
        <f t="shared" si="1912"/>
        <v>0</v>
      </c>
      <c r="FO254" s="56">
        <f t="shared" si="1913"/>
        <v>0</v>
      </c>
      <c r="FP254" s="55">
        <f t="shared" si="1914"/>
        <v>1</v>
      </c>
      <c r="FQ254" s="56">
        <f t="shared" si="1915"/>
        <v>18</v>
      </c>
      <c r="FR254" s="55"/>
      <c r="FS254" s="56">
        <f t="shared" si="1916"/>
        <v>0</v>
      </c>
      <c r="FT254" s="55">
        <f t="shared" si="1917"/>
        <v>0</v>
      </c>
      <c r="FU254" s="56">
        <f t="shared" si="1918"/>
        <v>0</v>
      </c>
      <c r="FV254" s="55">
        <f t="shared" si="1919"/>
        <v>1</v>
      </c>
      <c r="FW254" s="56">
        <f t="shared" si="1920"/>
        <v>8</v>
      </c>
      <c r="FX254" s="55">
        <f t="shared" si="1921"/>
        <v>0</v>
      </c>
      <c r="FY254" s="56">
        <f t="shared" si="1922"/>
        <v>0</v>
      </c>
      <c r="FZ254" s="55">
        <f t="shared" si="1923"/>
        <v>0</v>
      </c>
      <c r="GA254" s="56">
        <f t="shared" si="1924"/>
        <v>0</v>
      </c>
      <c r="GB254" s="55">
        <f t="shared" si="1925"/>
        <v>0</v>
      </c>
      <c r="GC254" s="56">
        <f t="shared" si="1926"/>
        <v>0</v>
      </c>
      <c r="GD254" s="56">
        <f t="shared" si="1927"/>
        <v>0</v>
      </c>
      <c r="GE254" s="56">
        <f t="shared" si="1928"/>
        <v>118.3</v>
      </c>
      <c r="GF254" s="56">
        <f t="shared" si="1929"/>
        <v>54</v>
      </c>
      <c r="GG254" s="39"/>
      <c r="GH254" s="39"/>
      <c r="GI254" s="39"/>
      <c r="GJ254" s="39"/>
      <c r="GL254" s="8"/>
      <c r="GM254" s="8"/>
      <c r="GN254" s="19"/>
      <c r="GO254" s="9"/>
      <c r="GP254" s="23"/>
      <c r="GQ254" s="4"/>
      <c r="GR254" s="34"/>
    </row>
    <row r="255" spans="1:200" ht="24.95" hidden="1" customHeight="1" x14ac:dyDescent="0.3">
      <c r="A255" s="113"/>
      <c r="B255" s="47" t="s">
        <v>133</v>
      </c>
      <c r="C255" s="78" t="s">
        <v>220</v>
      </c>
      <c r="D255" s="78" t="s">
        <v>80</v>
      </c>
      <c r="E255" s="78" t="s">
        <v>221</v>
      </c>
      <c r="F255" s="78" t="s">
        <v>224</v>
      </c>
      <c r="G255" s="78">
        <v>1</v>
      </c>
      <c r="H255" s="78">
        <v>54</v>
      </c>
      <c r="I255" s="78">
        <v>1</v>
      </c>
      <c r="J255" s="78">
        <v>2</v>
      </c>
      <c r="K255" s="78">
        <f>SUM(J255)*2</f>
        <v>4</v>
      </c>
      <c r="L255" s="78">
        <v>16</v>
      </c>
      <c r="M255" s="101">
        <f>SUM(N255+P255+R255+T255+V255)</f>
        <v>16</v>
      </c>
      <c r="N255" s="78">
        <v>6</v>
      </c>
      <c r="O255" s="78">
        <f t="shared" ref="O255" si="1973">SUM(N255)*I255</f>
        <v>6</v>
      </c>
      <c r="P255" s="78">
        <v>10</v>
      </c>
      <c r="Q255" s="104">
        <f>J255*P255</f>
        <v>20</v>
      </c>
      <c r="R255" s="78"/>
      <c r="S255" s="104">
        <f>SUM(R255)*J255</f>
        <v>0</v>
      </c>
      <c r="T255" s="105"/>
      <c r="U255" s="104">
        <f>SUM(T255)*K255</f>
        <v>0</v>
      </c>
      <c r="V255" s="105"/>
      <c r="W255" s="104">
        <f t="shared" ref="W255" si="1974">SUM(V255)*J255*3</f>
        <v>0</v>
      </c>
      <c r="X255" s="106">
        <f>2/8*J255*AX255</f>
        <v>0</v>
      </c>
      <c r="Y255" s="106">
        <f>SUM(L255*5/100*J255)</f>
        <v>1.6</v>
      </c>
      <c r="Z255" s="105"/>
      <c r="AA255" s="104"/>
      <c r="AB255" s="105"/>
      <c r="AC255" s="106">
        <f>SUM(AB255)*3*H255/5</f>
        <v>0</v>
      </c>
      <c r="AD255" s="105"/>
      <c r="AE255" s="104">
        <f t="shared" ref="AE255" si="1975">SUM(AD255*H255*(30+4))</f>
        <v>0</v>
      </c>
      <c r="AF255" s="105"/>
      <c r="AG255" s="104">
        <f>SUM(AF255*H255*3)</f>
        <v>0</v>
      </c>
      <c r="AH255" s="105"/>
      <c r="AI255" s="106">
        <f>SUM(AH255*H255/3)</f>
        <v>0</v>
      </c>
      <c r="AJ255" s="105"/>
      <c r="AK255" s="106">
        <f t="shared" ref="AK255" si="1976">SUM(AJ255*H255*2/3)</f>
        <v>0</v>
      </c>
      <c r="AL255" s="105"/>
      <c r="AM255" s="104">
        <f t="shared" ref="AM255" si="1977">SUM(AL255*H255)</f>
        <v>0</v>
      </c>
      <c r="AN255" s="105"/>
      <c r="AO255" s="104">
        <f t="shared" ref="AO255" si="1978">SUM(AN255*J255)</f>
        <v>0</v>
      </c>
      <c r="AP255" s="105"/>
      <c r="AQ255" s="106">
        <f t="shared" ref="AQ255" si="1979">SUM(AP255*H255*2)</f>
        <v>0</v>
      </c>
      <c r="AR255" s="105"/>
      <c r="AS255" s="106">
        <f t="shared" ref="AS255" si="1980">SUM(J255*AR255*6)</f>
        <v>0</v>
      </c>
      <c r="AT255" s="107"/>
      <c r="AU255" s="106">
        <f>AT255*H255/3</f>
        <v>0</v>
      </c>
      <c r="AV255" s="105"/>
      <c r="AW255" s="104">
        <f>SUM(AV255*H255/3)</f>
        <v>0</v>
      </c>
      <c r="AX255" s="107"/>
      <c r="AY255" s="106">
        <f>AX255*J255*8/2</f>
        <v>0</v>
      </c>
      <c r="AZ255" s="105"/>
      <c r="BA255" s="106">
        <f t="shared" ref="BA255" si="1981">SUM(AZ255*K255*5*6)</f>
        <v>0</v>
      </c>
      <c r="BB255" s="105"/>
      <c r="BC255" s="106">
        <f t="shared" ref="BC255" si="1982">SUM(BB255*K255*4*6)</f>
        <v>0</v>
      </c>
      <c r="BD255" s="97"/>
      <c r="BE255" s="58"/>
      <c r="BF255" s="58"/>
      <c r="BG255" s="58">
        <f t="shared" si="1877"/>
        <v>27.6</v>
      </c>
      <c r="BH255" s="58">
        <f t="shared" si="1878"/>
        <v>26</v>
      </c>
      <c r="BI255" s="39"/>
      <c r="BJ255" s="39"/>
      <c r="BK255" s="39"/>
      <c r="BL255" s="39"/>
      <c r="BM255" s="113"/>
      <c r="BN255" s="47" t="s">
        <v>118</v>
      </c>
      <c r="BO255" s="48" t="s">
        <v>91</v>
      </c>
      <c r="BP255" s="57" t="s">
        <v>92</v>
      </c>
      <c r="BQ255" s="48" t="s">
        <v>93</v>
      </c>
      <c r="BR255" s="48" t="s">
        <v>225</v>
      </c>
      <c r="BS255" s="48">
        <v>6</v>
      </c>
      <c r="BT255" s="48">
        <v>75</v>
      </c>
      <c r="BU255" s="48"/>
      <c r="BV255" s="48">
        <v>3</v>
      </c>
      <c r="BW255" s="48">
        <f>SUM(BV255)*2</f>
        <v>6</v>
      </c>
      <c r="BX255" s="47">
        <v>8</v>
      </c>
      <c r="BY255" s="50">
        <f t="shared" si="1953"/>
        <v>8</v>
      </c>
      <c r="BZ255" s="51">
        <v>4</v>
      </c>
      <c r="CA255" s="52">
        <f t="shared" si="1954"/>
        <v>0</v>
      </c>
      <c r="CB255" s="51">
        <v>4</v>
      </c>
      <c r="CC255" s="52">
        <f t="shared" si="1955"/>
        <v>12</v>
      </c>
      <c r="CD255" s="51"/>
      <c r="CE255" s="52">
        <f t="shared" si="1956"/>
        <v>0</v>
      </c>
      <c r="CF255" s="51"/>
      <c r="CG255" s="52">
        <f t="shared" si="1957"/>
        <v>0</v>
      </c>
      <c r="CH255" s="51"/>
      <c r="CI255" s="52">
        <f t="shared" si="1958"/>
        <v>0</v>
      </c>
      <c r="CJ255" s="53">
        <f>SUM(BV255*DJ255*2+BW255*DL255*2)</f>
        <v>0</v>
      </c>
      <c r="CK255" s="53">
        <f t="shared" si="1959"/>
        <v>3.5999999999999996</v>
      </c>
      <c r="CL255" s="51"/>
      <c r="CM255" s="52"/>
      <c r="CN255" s="51"/>
      <c r="CO255" s="53">
        <f t="shared" si="1960"/>
        <v>0</v>
      </c>
      <c r="CP255" s="51"/>
      <c r="CQ255" s="54">
        <f t="shared" si="1961"/>
        <v>0</v>
      </c>
      <c r="CR255" s="51"/>
      <c r="CS255" s="52">
        <f t="shared" si="1962"/>
        <v>0</v>
      </c>
      <c r="CT255" s="51"/>
      <c r="CU255" s="53">
        <f t="shared" si="1963"/>
        <v>0</v>
      </c>
      <c r="CV255" s="51"/>
      <c r="CW255" s="53">
        <f t="shared" si="1964"/>
        <v>0</v>
      </c>
      <c r="CX255" s="51"/>
      <c r="CY255" s="52">
        <f t="shared" si="1965"/>
        <v>0</v>
      </c>
      <c r="CZ255" s="51"/>
      <c r="DA255" s="52">
        <f t="shared" si="1966"/>
        <v>0</v>
      </c>
      <c r="DB255" s="51"/>
      <c r="DC255" s="53">
        <f t="shared" si="1967"/>
        <v>0</v>
      </c>
      <c r="DD255" s="51">
        <v>1</v>
      </c>
      <c r="DE255" s="53">
        <f>DD255*BV255*6</f>
        <v>18</v>
      </c>
      <c r="DF255" s="51"/>
      <c r="DG255" s="53">
        <f t="shared" si="1968"/>
        <v>0</v>
      </c>
      <c r="DH255" s="51"/>
      <c r="DI255" s="52">
        <f t="shared" si="1969"/>
        <v>0</v>
      </c>
      <c r="DJ255" s="51"/>
      <c r="DK255" s="53">
        <f t="shared" si="1970"/>
        <v>0</v>
      </c>
      <c r="DL255" s="51"/>
      <c r="DM255" s="53">
        <f t="shared" si="1971"/>
        <v>0</v>
      </c>
      <c r="DN255" s="51"/>
      <c r="DO255" s="53">
        <f t="shared" si="1972"/>
        <v>0</v>
      </c>
      <c r="DP255" s="55"/>
      <c r="DQ255" s="56"/>
      <c r="DR255" s="56"/>
      <c r="DS255" s="56">
        <f t="shared" si="1880"/>
        <v>33.6</v>
      </c>
      <c r="DT255" s="56">
        <f t="shared" si="1881"/>
        <v>30</v>
      </c>
      <c r="DU255" s="39"/>
      <c r="DV255" s="39"/>
      <c r="DW255" s="39"/>
      <c r="DX255" s="39"/>
      <c r="DY255" s="113"/>
      <c r="DZ255" s="56"/>
      <c r="EA255" s="58"/>
      <c r="EB255" s="58"/>
      <c r="EC255" s="58"/>
      <c r="ED255" s="58"/>
      <c r="EE255" s="59"/>
      <c r="EF255" s="59"/>
      <c r="EG255" s="59"/>
      <c r="EH255" s="59"/>
      <c r="EI255" s="59"/>
      <c r="EJ255" s="52">
        <f t="shared" si="1882"/>
        <v>24</v>
      </c>
      <c r="EK255" s="62">
        <f t="shared" si="1883"/>
        <v>24</v>
      </c>
      <c r="EL255" s="51">
        <f t="shared" si="1884"/>
        <v>10</v>
      </c>
      <c r="EM255" s="56">
        <f t="shared" si="1885"/>
        <v>6</v>
      </c>
      <c r="EN255" s="51">
        <f t="shared" si="1886"/>
        <v>14</v>
      </c>
      <c r="EO255" s="56">
        <f t="shared" si="1887"/>
        <v>32</v>
      </c>
      <c r="EP255" s="51">
        <f t="shared" si="1888"/>
        <v>0</v>
      </c>
      <c r="EQ255" s="56">
        <f t="shared" si="1889"/>
        <v>0</v>
      </c>
      <c r="ER255" s="51">
        <f t="shared" si="1890"/>
        <v>0</v>
      </c>
      <c r="ES255" s="56">
        <f t="shared" si="1891"/>
        <v>0</v>
      </c>
      <c r="ET255" s="55">
        <f t="shared" si="1892"/>
        <v>0</v>
      </c>
      <c r="EU255" s="56">
        <f t="shared" si="1893"/>
        <v>0</v>
      </c>
      <c r="EV255" s="56">
        <f t="shared" si="1894"/>
        <v>0</v>
      </c>
      <c r="EW255" s="56">
        <f t="shared" si="1895"/>
        <v>5.1999999999999993</v>
      </c>
      <c r="EX255" s="55">
        <f t="shared" si="1896"/>
        <v>0</v>
      </c>
      <c r="EY255" s="56">
        <f t="shared" si="1897"/>
        <v>0</v>
      </c>
      <c r="EZ255" s="55">
        <f t="shared" si="1898"/>
        <v>0</v>
      </c>
      <c r="FA255" s="56">
        <f t="shared" si="1899"/>
        <v>0</v>
      </c>
      <c r="FB255" s="55">
        <f t="shared" si="1900"/>
        <v>0</v>
      </c>
      <c r="FC255" s="63">
        <f t="shared" si="1901"/>
        <v>0</v>
      </c>
      <c r="FD255" s="55">
        <f t="shared" si="1902"/>
        <v>0</v>
      </c>
      <c r="FE255" s="56">
        <f t="shared" si="1903"/>
        <v>0</v>
      </c>
      <c r="FF255" s="55">
        <f t="shared" si="1904"/>
        <v>0</v>
      </c>
      <c r="FG255" s="56">
        <f t="shared" si="1905"/>
        <v>0</v>
      </c>
      <c r="FH255" s="55">
        <f t="shared" si="1906"/>
        <v>0</v>
      </c>
      <c r="FI255" s="56">
        <f t="shared" si="1907"/>
        <v>0</v>
      </c>
      <c r="FJ255" s="55">
        <f t="shared" si="1908"/>
        <v>0</v>
      </c>
      <c r="FK255" s="56">
        <f t="shared" si="1909"/>
        <v>0</v>
      </c>
      <c r="FL255" s="55">
        <f t="shared" si="1910"/>
        <v>0</v>
      </c>
      <c r="FM255" s="56">
        <f t="shared" si="1911"/>
        <v>0</v>
      </c>
      <c r="FN255" s="55">
        <f t="shared" si="1912"/>
        <v>0</v>
      </c>
      <c r="FO255" s="56">
        <f t="shared" si="1913"/>
        <v>0</v>
      </c>
      <c r="FP255" s="55">
        <f t="shared" si="1914"/>
        <v>1</v>
      </c>
      <c r="FQ255" s="56">
        <f t="shared" si="1915"/>
        <v>18</v>
      </c>
      <c r="FR255" s="55"/>
      <c r="FS255" s="56">
        <f t="shared" si="1916"/>
        <v>0</v>
      </c>
      <c r="FT255" s="55">
        <f t="shared" si="1917"/>
        <v>0</v>
      </c>
      <c r="FU255" s="56">
        <f t="shared" si="1918"/>
        <v>0</v>
      </c>
      <c r="FV255" s="55">
        <f t="shared" si="1919"/>
        <v>0</v>
      </c>
      <c r="FW255" s="56">
        <f t="shared" si="1920"/>
        <v>0</v>
      </c>
      <c r="FX255" s="55">
        <f t="shared" si="1921"/>
        <v>0</v>
      </c>
      <c r="FY255" s="56">
        <f t="shared" si="1922"/>
        <v>0</v>
      </c>
      <c r="FZ255" s="55">
        <f t="shared" si="1923"/>
        <v>0</v>
      </c>
      <c r="GA255" s="56">
        <f t="shared" si="1924"/>
        <v>0</v>
      </c>
      <c r="GB255" s="55">
        <f t="shared" si="1925"/>
        <v>0</v>
      </c>
      <c r="GC255" s="56">
        <f t="shared" si="1926"/>
        <v>0</v>
      </c>
      <c r="GD255" s="56">
        <f t="shared" si="1927"/>
        <v>0</v>
      </c>
      <c r="GE255" s="56">
        <f t="shared" si="1928"/>
        <v>61.2</v>
      </c>
      <c r="GF255" s="56">
        <f t="shared" si="1929"/>
        <v>56</v>
      </c>
      <c r="GG255" s="39"/>
      <c r="GH255" s="39"/>
      <c r="GI255" s="39"/>
      <c r="GJ255" s="39"/>
      <c r="GL255" s="8"/>
      <c r="GM255" s="8"/>
      <c r="GN255" s="1"/>
      <c r="GO255" s="9"/>
      <c r="GP255" s="23"/>
      <c r="GQ255" s="4"/>
      <c r="GR255" s="34"/>
    </row>
    <row r="256" spans="1:200" ht="24.95" hidden="1" customHeight="1" x14ac:dyDescent="0.3">
      <c r="A256" s="113"/>
      <c r="B256" s="47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98">
        <f t="shared" ref="M256:M262" si="1983">SUM(N256+P256+T256+V256+AR256*2)</f>
        <v>0</v>
      </c>
      <c r="N256" s="94"/>
      <c r="O256" s="58"/>
      <c r="P256" s="94"/>
      <c r="Q256" s="58"/>
      <c r="R256" s="94"/>
      <c r="S256" s="58"/>
      <c r="T256" s="94"/>
      <c r="U256" s="58"/>
      <c r="V256" s="97"/>
      <c r="W256" s="58"/>
      <c r="X256" s="58"/>
      <c r="Y256" s="58"/>
      <c r="Z256" s="97"/>
      <c r="AA256" s="58"/>
      <c r="AB256" s="97"/>
      <c r="AC256" s="58"/>
      <c r="AD256" s="97"/>
      <c r="AE256" s="99"/>
      <c r="AF256" s="97"/>
      <c r="AG256" s="58"/>
      <c r="AH256" s="97"/>
      <c r="AI256" s="58"/>
      <c r="AJ256" s="97"/>
      <c r="AK256" s="58"/>
      <c r="AL256" s="97"/>
      <c r="AM256" s="58"/>
      <c r="AN256" s="97"/>
      <c r="AO256" s="58"/>
      <c r="AP256" s="97"/>
      <c r="AQ256" s="58"/>
      <c r="AR256" s="97"/>
      <c r="AS256" s="58"/>
      <c r="AT256" s="97"/>
      <c r="AU256" s="58"/>
      <c r="AV256" s="97"/>
      <c r="AW256" s="58"/>
      <c r="AX256" s="97"/>
      <c r="AY256" s="58"/>
      <c r="AZ256" s="97"/>
      <c r="BA256" s="58"/>
      <c r="BB256" s="97"/>
      <c r="BC256" s="58"/>
      <c r="BD256" s="97"/>
      <c r="BE256" s="58"/>
      <c r="BF256" s="58"/>
      <c r="BG256" s="58">
        <f t="shared" si="1877"/>
        <v>0</v>
      </c>
      <c r="BH256" s="58">
        <f t="shared" si="1878"/>
        <v>0</v>
      </c>
      <c r="BI256" s="39"/>
      <c r="BJ256" s="39"/>
      <c r="BK256" s="39"/>
      <c r="BL256" s="39"/>
      <c r="BM256" s="113"/>
      <c r="BN256" s="47"/>
      <c r="BO256" s="48"/>
      <c r="BP256" s="48"/>
      <c r="BQ256" s="48"/>
      <c r="BR256" s="48"/>
      <c r="BS256" s="48"/>
      <c r="BT256" s="48"/>
      <c r="BU256" s="48"/>
      <c r="BV256" s="48"/>
      <c r="BW256" s="48"/>
      <c r="BX256" s="47"/>
      <c r="BY256" s="62">
        <f t="shared" ref="BY256:BY262" si="1984">SUM(BZ256+CB256+CF256+CH256+DD256*2)</f>
        <v>0</v>
      </c>
      <c r="BZ256" s="51"/>
      <c r="CA256" s="56"/>
      <c r="CB256" s="51"/>
      <c r="CC256" s="56"/>
      <c r="CD256" s="51"/>
      <c r="CE256" s="56"/>
      <c r="CF256" s="51"/>
      <c r="CG256" s="56"/>
      <c r="CH256" s="55"/>
      <c r="CI256" s="56"/>
      <c r="CJ256" s="56"/>
      <c r="CK256" s="56"/>
      <c r="CL256" s="55"/>
      <c r="CM256" s="56"/>
      <c r="CN256" s="55"/>
      <c r="CO256" s="56"/>
      <c r="CP256" s="55"/>
      <c r="CQ256" s="63"/>
      <c r="CR256" s="55"/>
      <c r="CS256" s="56"/>
      <c r="CT256" s="55"/>
      <c r="CU256" s="56"/>
      <c r="CV256" s="55"/>
      <c r="CW256" s="56"/>
      <c r="CX256" s="55"/>
      <c r="CY256" s="56"/>
      <c r="CZ256" s="55"/>
      <c r="DA256" s="56"/>
      <c r="DB256" s="55"/>
      <c r="DC256" s="56"/>
      <c r="DD256" s="55"/>
      <c r="DE256" s="56"/>
      <c r="DF256" s="55"/>
      <c r="DG256" s="56"/>
      <c r="DH256" s="55"/>
      <c r="DI256" s="56"/>
      <c r="DJ256" s="55"/>
      <c r="DK256" s="56"/>
      <c r="DL256" s="55"/>
      <c r="DM256" s="56"/>
      <c r="DN256" s="55"/>
      <c r="DO256" s="56"/>
      <c r="DP256" s="55"/>
      <c r="DQ256" s="56"/>
      <c r="DR256" s="56"/>
      <c r="DS256" s="56">
        <f t="shared" si="1880"/>
        <v>0</v>
      </c>
      <c r="DT256" s="56">
        <f t="shared" si="1881"/>
        <v>0</v>
      </c>
      <c r="DU256" s="39"/>
      <c r="DV256" s="39"/>
      <c r="DW256" s="39"/>
      <c r="DX256" s="39"/>
      <c r="DY256" s="113"/>
      <c r="DZ256" s="47"/>
      <c r="EA256" s="48"/>
      <c r="EB256" s="48"/>
      <c r="EC256" s="48"/>
      <c r="ED256" s="48"/>
      <c r="EE256" s="48"/>
      <c r="EF256" s="48"/>
      <c r="EG256" s="48"/>
      <c r="EH256" s="48"/>
      <c r="EI256" s="48"/>
      <c r="EJ256" s="47">
        <f t="shared" si="1882"/>
        <v>0</v>
      </c>
      <c r="EK256" s="62">
        <f t="shared" si="1883"/>
        <v>0</v>
      </c>
      <c r="EL256" s="51">
        <f t="shared" si="1884"/>
        <v>0</v>
      </c>
      <c r="EM256" s="56">
        <f t="shared" si="1885"/>
        <v>0</v>
      </c>
      <c r="EN256" s="51">
        <f t="shared" si="1886"/>
        <v>0</v>
      </c>
      <c r="EO256" s="56">
        <f t="shared" si="1887"/>
        <v>0</v>
      </c>
      <c r="EP256" s="51">
        <f t="shared" si="1888"/>
        <v>0</v>
      </c>
      <c r="EQ256" s="56">
        <f t="shared" si="1889"/>
        <v>0</v>
      </c>
      <c r="ER256" s="51">
        <f t="shared" si="1890"/>
        <v>0</v>
      </c>
      <c r="ES256" s="56">
        <f t="shared" si="1891"/>
        <v>0</v>
      </c>
      <c r="ET256" s="55">
        <f t="shared" si="1892"/>
        <v>0</v>
      </c>
      <c r="EU256" s="56">
        <f t="shared" si="1893"/>
        <v>0</v>
      </c>
      <c r="EV256" s="56">
        <f t="shared" si="1894"/>
        <v>0</v>
      </c>
      <c r="EW256" s="56">
        <f t="shared" si="1895"/>
        <v>0</v>
      </c>
      <c r="EX256" s="55">
        <f t="shared" si="1896"/>
        <v>0</v>
      </c>
      <c r="EY256" s="56">
        <f t="shared" si="1897"/>
        <v>0</v>
      </c>
      <c r="EZ256" s="55">
        <f t="shared" si="1898"/>
        <v>0</v>
      </c>
      <c r="FA256" s="56">
        <f t="shared" si="1899"/>
        <v>0</v>
      </c>
      <c r="FB256" s="55">
        <f t="shared" si="1900"/>
        <v>0</v>
      </c>
      <c r="FC256" s="63">
        <f t="shared" si="1901"/>
        <v>0</v>
      </c>
      <c r="FD256" s="55">
        <f t="shared" si="1902"/>
        <v>0</v>
      </c>
      <c r="FE256" s="56">
        <f t="shared" si="1903"/>
        <v>0</v>
      </c>
      <c r="FF256" s="55">
        <f t="shared" si="1904"/>
        <v>0</v>
      </c>
      <c r="FG256" s="56">
        <f t="shared" si="1905"/>
        <v>0</v>
      </c>
      <c r="FH256" s="55">
        <f t="shared" si="1906"/>
        <v>0</v>
      </c>
      <c r="FI256" s="56">
        <f t="shared" si="1907"/>
        <v>0</v>
      </c>
      <c r="FJ256" s="55">
        <f t="shared" si="1908"/>
        <v>0</v>
      </c>
      <c r="FK256" s="56">
        <f t="shared" si="1909"/>
        <v>0</v>
      </c>
      <c r="FL256" s="55">
        <f t="shared" si="1910"/>
        <v>0</v>
      </c>
      <c r="FM256" s="56">
        <f t="shared" si="1911"/>
        <v>0</v>
      </c>
      <c r="FN256" s="55">
        <f t="shared" si="1912"/>
        <v>0</v>
      </c>
      <c r="FO256" s="56">
        <f t="shared" si="1913"/>
        <v>0</v>
      </c>
      <c r="FP256" s="55">
        <f t="shared" si="1914"/>
        <v>0</v>
      </c>
      <c r="FQ256" s="56">
        <f t="shared" si="1915"/>
        <v>0</v>
      </c>
      <c r="FR256" s="55"/>
      <c r="FS256" s="56">
        <f t="shared" si="1916"/>
        <v>0</v>
      </c>
      <c r="FT256" s="55">
        <f t="shared" si="1917"/>
        <v>0</v>
      </c>
      <c r="FU256" s="56">
        <f t="shared" si="1918"/>
        <v>0</v>
      </c>
      <c r="FV256" s="55">
        <f t="shared" si="1919"/>
        <v>0</v>
      </c>
      <c r="FW256" s="56">
        <f t="shared" si="1920"/>
        <v>0</v>
      </c>
      <c r="FX256" s="55">
        <f t="shared" si="1921"/>
        <v>0</v>
      </c>
      <c r="FY256" s="56">
        <f t="shared" si="1922"/>
        <v>0</v>
      </c>
      <c r="FZ256" s="55">
        <f t="shared" si="1923"/>
        <v>0</v>
      </c>
      <c r="GA256" s="56">
        <f t="shared" si="1924"/>
        <v>0</v>
      </c>
      <c r="GB256" s="55">
        <f t="shared" si="1925"/>
        <v>0</v>
      </c>
      <c r="GC256" s="56">
        <f t="shared" si="1926"/>
        <v>0</v>
      </c>
      <c r="GD256" s="56">
        <f t="shared" si="1927"/>
        <v>0</v>
      </c>
      <c r="GE256" s="56">
        <f t="shared" si="1928"/>
        <v>0</v>
      </c>
      <c r="GF256" s="56">
        <f t="shared" si="1929"/>
        <v>0</v>
      </c>
      <c r="GG256" s="39"/>
      <c r="GH256" s="39"/>
      <c r="GI256" s="39"/>
      <c r="GJ256" s="39"/>
      <c r="GL256" s="8"/>
      <c r="GM256" s="8"/>
      <c r="GN256" s="1"/>
      <c r="GO256" s="9"/>
      <c r="GP256" s="23"/>
      <c r="GQ256" s="4"/>
      <c r="GR256" s="34"/>
    </row>
    <row r="257" spans="1:268" ht="24.95" hidden="1" customHeight="1" x14ac:dyDescent="0.3">
      <c r="A257" s="113"/>
      <c r="B257" s="47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98">
        <f t="shared" si="1983"/>
        <v>0</v>
      </c>
      <c r="N257" s="94"/>
      <c r="O257" s="58"/>
      <c r="P257" s="94"/>
      <c r="Q257" s="58"/>
      <c r="R257" s="94"/>
      <c r="S257" s="58"/>
      <c r="T257" s="94"/>
      <c r="U257" s="58"/>
      <c r="V257" s="97"/>
      <c r="W257" s="58"/>
      <c r="X257" s="58"/>
      <c r="Y257" s="58"/>
      <c r="Z257" s="97"/>
      <c r="AA257" s="58"/>
      <c r="AB257" s="97"/>
      <c r="AC257" s="58"/>
      <c r="AD257" s="97"/>
      <c r="AE257" s="99"/>
      <c r="AF257" s="97"/>
      <c r="AG257" s="58"/>
      <c r="AH257" s="97"/>
      <c r="AI257" s="58"/>
      <c r="AJ257" s="97"/>
      <c r="AK257" s="58"/>
      <c r="AL257" s="97"/>
      <c r="AM257" s="58"/>
      <c r="AN257" s="97"/>
      <c r="AO257" s="58"/>
      <c r="AP257" s="97"/>
      <c r="AQ257" s="58"/>
      <c r="AR257" s="97"/>
      <c r="AS257" s="58"/>
      <c r="AT257" s="97"/>
      <c r="AU257" s="58"/>
      <c r="AV257" s="97"/>
      <c r="AW257" s="58"/>
      <c r="AX257" s="97"/>
      <c r="AY257" s="58"/>
      <c r="AZ257" s="97"/>
      <c r="BA257" s="58"/>
      <c r="BB257" s="97"/>
      <c r="BC257" s="58"/>
      <c r="BD257" s="97"/>
      <c r="BE257" s="58"/>
      <c r="BF257" s="58"/>
      <c r="BG257" s="58">
        <f t="shared" si="1877"/>
        <v>0</v>
      </c>
      <c r="BH257" s="58">
        <f t="shared" si="1878"/>
        <v>0</v>
      </c>
      <c r="BI257" s="39"/>
      <c r="BJ257" s="39"/>
      <c r="BK257" s="39"/>
      <c r="BL257" s="39"/>
      <c r="BM257" s="113"/>
      <c r="BN257" s="47"/>
      <c r="BO257" s="48"/>
      <c r="BP257" s="48"/>
      <c r="BQ257" s="48"/>
      <c r="BR257" s="48"/>
      <c r="BS257" s="48"/>
      <c r="BT257" s="48"/>
      <c r="BU257" s="48"/>
      <c r="BV257" s="48"/>
      <c r="BW257" s="48"/>
      <c r="BX257" s="47"/>
      <c r="BY257" s="62">
        <f t="shared" si="1984"/>
        <v>0</v>
      </c>
      <c r="BZ257" s="51"/>
      <c r="CA257" s="56"/>
      <c r="CB257" s="51"/>
      <c r="CC257" s="56"/>
      <c r="CD257" s="51"/>
      <c r="CE257" s="56"/>
      <c r="CF257" s="51"/>
      <c r="CG257" s="56"/>
      <c r="CH257" s="55"/>
      <c r="CI257" s="56"/>
      <c r="CJ257" s="56"/>
      <c r="CK257" s="56"/>
      <c r="CL257" s="55"/>
      <c r="CM257" s="56"/>
      <c r="CN257" s="55"/>
      <c r="CO257" s="56"/>
      <c r="CP257" s="55"/>
      <c r="CQ257" s="63"/>
      <c r="CR257" s="55"/>
      <c r="CS257" s="56"/>
      <c r="CT257" s="55"/>
      <c r="CU257" s="56"/>
      <c r="CV257" s="55"/>
      <c r="CW257" s="56"/>
      <c r="CX257" s="55"/>
      <c r="CY257" s="56"/>
      <c r="CZ257" s="55"/>
      <c r="DA257" s="56"/>
      <c r="DB257" s="55"/>
      <c r="DC257" s="56"/>
      <c r="DD257" s="55"/>
      <c r="DE257" s="56"/>
      <c r="DF257" s="55"/>
      <c r="DG257" s="56"/>
      <c r="DH257" s="55"/>
      <c r="DI257" s="56"/>
      <c r="DJ257" s="55"/>
      <c r="DK257" s="56"/>
      <c r="DL257" s="55"/>
      <c r="DM257" s="56"/>
      <c r="DN257" s="55"/>
      <c r="DO257" s="56"/>
      <c r="DP257" s="55"/>
      <c r="DQ257" s="56"/>
      <c r="DR257" s="56"/>
      <c r="DS257" s="56">
        <f t="shared" si="1880"/>
        <v>0</v>
      </c>
      <c r="DT257" s="56">
        <f t="shared" si="1881"/>
        <v>0</v>
      </c>
      <c r="DU257" s="39"/>
      <c r="DV257" s="39"/>
      <c r="DW257" s="39"/>
      <c r="DX257" s="39"/>
      <c r="DY257" s="113"/>
      <c r="DZ257" s="47"/>
      <c r="EA257" s="48"/>
      <c r="EB257" s="48"/>
      <c r="EC257" s="48"/>
      <c r="ED257" s="48"/>
      <c r="EE257" s="48"/>
      <c r="EF257" s="48"/>
      <c r="EG257" s="48"/>
      <c r="EH257" s="48"/>
      <c r="EI257" s="48"/>
      <c r="EJ257" s="47">
        <f t="shared" si="1882"/>
        <v>0</v>
      </c>
      <c r="EK257" s="62">
        <f t="shared" si="1883"/>
        <v>0</v>
      </c>
      <c r="EL257" s="51">
        <f t="shared" si="1884"/>
        <v>0</v>
      </c>
      <c r="EM257" s="56">
        <f t="shared" si="1885"/>
        <v>0</v>
      </c>
      <c r="EN257" s="51">
        <f t="shared" si="1886"/>
        <v>0</v>
      </c>
      <c r="EO257" s="56">
        <f t="shared" si="1887"/>
        <v>0</v>
      </c>
      <c r="EP257" s="51">
        <f t="shared" si="1888"/>
        <v>0</v>
      </c>
      <c r="EQ257" s="56">
        <f t="shared" si="1889"/>
        <v>0</v>
      </c>
      <c r="ER257" s="51">
        <f t="shared" si="1890"/>
        <v>0</v>
      </c>
      <c r="ES257" s="56">
        <f t="shared" si="1891"/>
        <v>0</v>
      </c>
      <c r="ET257" s="55">
        <f t="shared" si="1892"/>
        <v>0</v>
      </c>
      <c r="EU257" s="56">
        <f t="shared" si="1893"/>
        <v>0</v>
      </c>
      <c r="EV257" s="56">
        <f t="shared" si="1894"/>
        <v>0</v>
      </c>
      <c r="EW257" s="56">
        <f t="shared" si="1895"/>
        <v>0</v>
      </c>
      <c r="EX257" s="55">
        <f t="shared" si="1896"/>
        <v>0</v>
      </c>
      <c r="EY257" s="56">
        <f t="shared" si="1897"/>
        <v>0</v>
      </c>
      <c r="EZ257" s="55">
        <f t="shared" si="1898"/>
        <v>0</v>
      </c>
      <c r="FA257" s="56">
        <f t="shared" si="1899"/>
        <v>0</v>
      </c>
      <c r="FB257" s="55">
        <f t="shared" si="1900"/>
        <v>0</v>
      </c>
      <c r="FC257" s="63">
        <f t="shared" si="1901"/>
        <v>0</v>
      </c>
      <c r="FD257" s="55">
        <f t="shared" si="1902"/>
        <v>0</v>
      </c>
      <c r="FE257" s="56">
        <f t="shared" si="1903"/>
        <v>0</v>
      </c>
      <c r="FF257" s="55">
        <f t="shared" si="1904"/>
        <v>0</v>
      </c>
      <c r="FG257" s="56">
        <f t="shared" si="1905"/>
        <v>0</v>
      </c>
      <c r="FH257" s="55">
        <f t="shared" si="1906"/>
        <v>0</v>
      </c>
      <c r="FI257" s="56">
        <f t="shared" si="1907"/>
        <v>0</v>
      </c>
      <c r="FJ257" s="55">
        <f t="shared" si="1908"/>
        <v>0</v>
      </c>
      <c r="FK257" s="56">
        <f t="shared" si="1909"/>
        <v>0</v>
      </c>
      <c r="FL257" s="55">
        <f t="shared" si="1910"/>
        <v>0</v>
      </c>
      <c r="FM257" s="56">
        <f t="shared" si="1911"/>
        <v>0</v>
      </c>
      <c r="FN257" s="55">
        <f t="shared" si="1912"/>
        <v>0</v>
      </c>
      <c r="FO257" s="56">
        <f t="shared" si="1913"/>
        <v>0</v>
      </c>
      <c r="FP257" s="55">
        <f t="shared" si="1914"/>
        <v>0</v>
      </c>
      <c r="FQ257" s="56">
        <f t="shared" si="1915"/>
        <v>0</v>
      </c>
      <c r="FR257" s="55"/>
      <c r="FS257" s="56">
        <f t="shared" si="1916"/>
        <v>0</v>
      </c>
      <c r="FT257" s="55">
        <f t="shared" si="1917"/>
        <v>0</v>
      </c>
      <c r="FU257" s="56">
        <f t="shared" si="1918"/>
        <v>0</v>
      </c>
      <c r="FV257" s="55">
        <f t="shared" si="1919"/>
        <v>0</v>
      </c>
      <c r="FW257" s="56">
        <f t="shared" si="1920"/>
        <v>0</v>
      </c>
      <c r="FX257" s="55">
        <f t="shared" si="1921"/>
        <v>0</v>
      </c>
      <c r="FY257" s="56">
        <f t="shared" si="1922"/>
        <v>0</v>
      </c>
      <c r="FZ257" s="55">
        <f t="shared" si="1923"/>
        <v>0</v>
      </c>
      <c r="GA257" s="56">
        <f t="shared" si="1924"/>
        <v>0</v>
      </c>
      <c r="GB257" s="55">
        <f t="shared" si="1925"/>
        <v>0</v>
      </c>
      <c r="GC257" s="56">
        <f t="shared" si="1926"/>
        <v>0</v>
      </c>
      <c r="GD257" s="56">
        <f t="shared" si="1927"/>
        <v>0</v>
      </c>
      <c r="GE257" s="56">
        <f t="shared" si="1928"/>
        <v>0</v>
      </c>
      <c r="GF257" s="56">
        <f t="shared" si="1929"/>
        <v>0</v>
      </c>
      <c r="GG257" s="39"/>
      <c r="GH257" s="39"/>
      <c r="GI257" s="39"/>
      <c r="GJ257" s="39"/>
      <c r="GL257" s="8"/>
      <c r="GM257" s="8"/>
      <c r="GN257" s="1"/>
      <c r="GO257" s="9"/>
      <c r="GP257" s="23"/>
      <c r="GQ257" s="4"/>
      <c r="GR257" s="34"/>
    </row>
    <row r="258" spans="1:268" ht="24.95" hidden="1" customHeight="1" x14ac:dyDescent="0.3">
      <c r="A258" s="113"/>
      <c r="B258" s="47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98">
        <f t="shared" si="1983"/>
        <v>0</v>
      </c>
      <c r="N258" s="94"/>
      <c r="O258" s="58"/>
      <c r="P258" s="94"/>
      <c r="Q258" s="58"/>
      <c r="R258" s="94"/>
      <c r="S258" s="58"/>
      <c r="T258" s="94"/>
      <c r="U258" s="58"/>
      <c r="V258" s="97"/>
      <c r="W258" s="58"/>
      <c r="X258" s="58"/>
      <c r="Y258" s="58"/>
      <c r="Z258" s="97"/>
      <c r="AA258" s="58"/>
      <c r="AB258" s="97"/>
      <c r="AC258" s="58"/>
      <c r="AD258" s="97"/>
      <c r="AE258" s="99"/>
      <c r="AF258" s="97"/>
      <c r="AG258" s="58"/>
      <c r="AH258" s="97"/>
      <c r="AI258" s="58"/>
      <c r="AJ258" s="97"/>
      <c r="AK258" s="58"/>
      <c r="AL258" s="97"/>
      <c r="AM258" s="58"/>
      <c r="AN258" s="97"/>
      <c r="AO258" s="58"/>
      <c r="AP258" s="97"/>
      <c r="AQ258" s="58"/>
      <c r="AR258" s="97"/>
      <c r="AS258" s="58"/>
      <c r="AT258" s="97"/>
      <c r="AU258" s="58"/>
      <c r="AV258" s="97"/>
      <c r="AW258" s="58"/>
      <c r="AX258" s="97"/>
      <c r="AY258" s="58"/>
      <c r="AZ258" s="97"/>
      <c r="BA258" s="58"/>
      <c r="BB258" s="97"/>
      <c r="BC258" s="58"/>
      <c r="BD258" s="97"/>
      <c r="BE258" s="58"/>
      <c r="BF258" s="58"/>
      <c r="BG258" s="58">
        <f t="shared" si="1877"/>
        <v>0</v>
      </c>
      <c r="BH258" s="58">
        <f t="shared" si="1878"/>
        <v>0</v>
      </c>
      <c r="BI258" s="39"/>
      <c r="BJ258" s="39"/>
      <c r="BK258" s="39"/>
      <c r="BL258" s="39"/>
      <c r="BM258" s="113"/>
      <c r="BN258" s="47"/>
      <c r="BO258" s="48"/>
      <c r="BP258" s="48"/>
      <c r="BQ258" s="48"/>
      <c r="BR258" s="48"/>
      <c r="BS258" s="48"/>
      <c r="BT258" s="48"/>
      <c r="BU258" s="48"/>
      <c r="BV258" s="48"/>
      <c r="BW258" s="48"/>
      <c r="BX258" s="47"/>
      <c r="BY258" s="62">
        <f t="shared" si="1984"/>
        <v>0</v>
      </c>
      <c r="BZ258" s="51"/>
      <c r="CA258" s="56"/>
      <c r="CB258" s="51"/>
      <c r="CC258" s="56"/>
      <c r="CD258" s="51"/>
      <c r="CE258" s="56"/>
      <c r="CF258" s="51"/>
      <c r="CG258" s="56"/>
      <c r="CH258" s="55"/>
      <c r="CI258" s="56"/>
      <c r="CJ258" s="56"/>
      <c r="CK258" s="56"/>
      <c r="CL258" s="55"/>
      <c r="CM258" s="56"/>
      <c r="CN258" s="55"/>
      <c r="CO258" s="56"/>
      <c r="CP258" s="55"/>
      <c r="CQ258" s="63"/>
      <c r="CR258" s="55"/>
      <c r="CS258" s="56"/>
      <c r="CT258" s="55"/>
      <c r="CU258" s="56"/>
      <c r="CV258" s="55"/>
      <c r="CW258" s="56"/>
      <c r="CX258" s="55"/>
      <c r="CY258" s="56"/>
      <c r="CZ258" s="55"/>
      <c r="DA258" s="56"/>
      <c r="DB258" s="55"/>
      <c r="DC258" s="56"/>
      <c r="DD258" s="55"/>
      <c r="DE258" s="56"/>
      <c r="DF258" s="55"/>
      <c r="DG258" s="56"/>
      <c r="DH258" s="55"/>
      <c r="DI258" s="56"/>
      <c r="DJ258" s="55"/>
      <c r="DK258" s="56"/>
      <c r="DL258" s="55"/>
      <c r="DM258" s="56"/>
      <c r="DN258" s="55"/>
      <c r="DO258" s="56"/>
      <c r="DP258" s="55"/>
      <c r="DQ258" s="56"/>
      <c r="DR258" s="56"/>
      <c r="DS258" s="56">
        <f t="shared" si="1880"/>
        <v>0</v>
      </c>
      <c r="DT258" s="56">
        <f t="shared" si="1881"/>
        <v>0</v>
      </c>
      <c r="DU258" s="39"/>
      <c r="DV258" s="39"/>
      <c r="DW258" s="39"/>
      <c r="DX258" s="39"/>
      <c r="DY258" s="113"/>
      <c r="DZ258" s="47"/>
      <c r="EA258" s="48"/>
      <c r="EB258" s="48"/>
      <c r="EC258" s="48"/>
      <c r="ED258" s="48"/>
      <c r="EE258" s="48"/>
      <c r="EF258" s="48"/>
      <c r="EG258" s="48"/>
      <c r="EH258" s="48"/>
      <c r="EI258" s="48"/>
      <c r="EJ258" s="47">
        <f t="shared" si="1882"/>
        <v>0</v>
      </c>
      <c r="EK258" s="62">
        <f t="shared" si="1883"/>
        <v>0</v>
      </c>
      <c r="EL258" s="51">
        <f t="shared" si="1884"/>
        <v>0</v>
      </c>
      <c r="EM258" s="56">
        <f t="shared" si="1885"/>
        <v>0</v>
      </c>
      <c r="EN258" s="51">
        <f t="shared" si="1886"/>
        <v>0</v>
      </c>
      <c r="EO258" s="56">
        <f t="shared" si="1887"/>
        <v>0</v>
      </c>
      <c r="EP258" s="51">
        <f t="shared" si="1888"/>
        <v>0</v>
      </c>
      <c r="EQ258" s="56">
        <f t="shared" si="1889"/>
        <v>0</v>
      </c>
      <c r="ER258" s="51">
        <f t="shared" si="1890"/>
        <v>0</v>
      </c>
      <c r="ES258" s="56">
        <f t="shared" si="1891"/>
        <v>0</v>
      </c>
      <c r="ET258" s="55">
        <f t="shared" si="1892"/>
        <v>0</v>
      </c>
      <c r="EU258" s="56">
        <f t="shared" si="1893"/>
        <v>0</v>
      </c>
      <c r="EV258" s="56">
        <f t="shared" si="1894"/>
        <v>0</v>
      </c>
      <c r="EW258" s="56">
        <f t="shared" si="1895"/>
        <v>0</v>
      </c>
      <c r="EX258" s="55">
        <f t="shared" si="1896"/>
        <v>0</v>
      </c>
      <c r="EY258" s="56">
        <f t="shared" si="1897"/>
        <v>0</v>
      </c>
      <c r="EZ258" s="55">
        <f t="shared" si="1898"/>
        <v>0</v>
      </c>
      <c r="FA258" s="56">
        <f t="shared" si="1899"/>
        <v>0</v>
      </c>
      <c r="FB258" s="55">
        <f t="shared" si="1900"/>
        <v>0</v>
      </c>
      <c r="FC258" s="63">
        <f t="shared" si="1901"/>
        <v>0</v>
      </c>
      <c r="FD258" s="55">
        <f t="shared" si="1902"/>
        <v>0</v>
      </c>
      <c r="FE258" s="56">
        <f t="shared" si="1903"/>
        <v>0</v>
      </c>
      <c r="FF258" s="55">
        <f t="shared" si="1904"/>
        <v>0</v>
      </c>
      <c r="FG258" s="56">
        <f t="shared" si="1905"/>
        <v>0</v>
      </c>
      <c r="FH258" s="55">
        <f t="shared" si="1906"/>
        <v>0</v>
      </c>
      <c r="FI258" s="56">
        <f t="shared" si="1907"/>
        <v>0</v>
      </c>
      <c r="FJ258" s="55">
        <f t="shared" si="1908"/>
        <v>0</v>
      </c>
      <c r="FK258" s="56">
        <f t="shared" si="1909"/>
        <v>0</v>
      </c>
      <c r="FL258" s="55">
        <f t="shared" si="1910"/>
        <v>0</v>
      </c>
      <c r="FM258" s="56">
        <f t="shared" si="1911"/>
        <v>0</v>
      </c>
      <c r="FN258" s="55">
        <f t="shared" si="1912"/>
        <v>0</v>
      </c>
      <c r="FO258" s="56">
        <f t="shared" si="1913"/>
        <v>0</v>
      </c>
      <c r="FP258" s="55">
        <f t="shared" si="1914"/>
        <v>0</v>
      </c>
      <c r="FQ258" s="56">
        <f t="shared" si="1915"/>
        <v>0</v>
      </c>
      <c r="FR258" s="55"/>
      <c r="FS258" s="56">
        <f t="shared" si="1916"/>
        <v>0</v>
      </c>
      <c r="FT258" s="55">
        <f t="shared" si="1917"/>
        <v>0</v>
      </c>
      <c r="FU258" s="56">
        <f t="shared" si="1918"/>
        <v>0</v>
      </c>
      <c r="FV258" s="55">
        <f t="shared" si="1919"/>
        <v>0</v>
      </c>
      <c r="FW258" s="56">
        <f t="shared" si="1920"/>
        <v>0</v>
      </c>
      <c r="FX258" s="55">
        <f t="shared" si="1921"/>
        <v>0</v>
      </c>
      <c r="FY258" s="56">
        <f t="shared" si="1922"/>
        <v>0</v>
      </c>
      <c r="FZ258" s="55">
        <f t="shared" si="1923"/>
        <v>0</v>
      </c>
      <c r="GA258" s="56">
        <f t="shared" si="1924"/>
        <v>0</v>
      </c>
      <c r="GB258" s="55">
        <f t="shared" si="1925"/>
        <v>0</v>
      </c>
      <c r="GC258" s="56">
        <f t="shared" si="1926"/>
        <v>0</v>
      </c>
      <c r="GD258" s="56">
        <f t="shared" si="1927"/>
        <v>0</v>
      </c>
      <c r="GE258" s="56">
        <f t="shared" si="1928"/>
        <v>0</v>
      </c>
      <c r="GF258" s="56">
        <f t="shared" si="1929"/>
        <v>0</v>
      </c>
      <c r="GG258" s="39"/>
      <c r="GH258" s="39"/>
      <c r="GI258" s="39"/>
      <c r="GJ258" s="39"/>
      <c r="GL258" s="8"/>
      <c r="GM258" s="8"/>
      <c r="GN258" s="1"/>
      <c r="GO258" s="9"/>
      <c r="GP258" s="23"/>
      <c r="GQ258" s="4"/>
      <c r="GR258" s="34"/>
    </row>
    <row r="259" spans="1:268" ht="24.95" hidden="1" customHeight="1" x14ac:dyDescent="0.3">
      <c r="A259" s="113"/>
      <c r="B259" s="47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98">
        <f t="shared" si="1983"/>
        <v>0</v>
      </c>
      <c r="N259" s="94"/>
      <c r="O259" s="58"/>
      <c r="P259" s="94"/>
      <c r="Q259" s="58"/>
      <c r="R259" s="94"/>
      <c r="S259" s="58"/>
      <c r="T259" s="94"/>
      <c r="U259" s="58"/>
      <c r="V259" s="97"/>
      <c r="W259" s="58"/>
      <c r="X259" s="58"/>
      <c r="Y259" s="58"/>
      <c r="Z259" s="97"/>
      <c r="AA259" s="58"/>
      <c r="AB259" s="97"/>
      <c r="AC259" s="58"/>
      <c r="AD259" s="97"/>
      <c r="AE259" s="99"/>
      <c r="AF259" s="97"/>
      <c r="AG259" s="58"/>
      <c r="AH259" s="97"/>
      <c r="AI259" s="58"/>
      <c r="AJ259" s="97"/>
      <c r="AK259" s="58"/>
      <c r="AL259" s="97"/>
      <c r="AM259" s="58"/>
      <c r="AN259" s="97"/>
      <c r="AO259" s="58"/>
      <c r="AP259" s="97"/>
      <c r="AQ259" s="58"/>
      <c r="AR259" s="97"/>
      <c r="AS259" s="58"/>
      <c r="AT259" s="97"/>
      <c r="AU259" s="58"/>
      <c r="AV259" s="97"/>
      <c r="AW259" s="58"/>
      <c r="AX259" s="97"/>
      <c r="AY259" s="58"/>
      <c r="AZ259" s="97"/>
      <c r="BA259" s="58"/>
      <c r="BB259" s="97"/>
      <c r="BC259" s="58"/>
      <c r="BD259" s="97"/>
      <c r="BE259" s="58"/>
      <c r="BF259" s="58"/>
      <c r="BG259" s="58">
        <f t="shared" si="1877"/>
        <v>0</v>
      </c>
      <c r="BH259" s="58">
        <f t="shared" si="1878"/>
        <v>0</v>
      </c>
      <c r="BI259" s="39"/>
      <c r="BJ259" s="39"/>
      <c r="BK259" s="39"/>
      <c r="BL259" s="39"/>
      <c r="BM259" s="113"/>
      <c r="BN259" s="47"/>
      <c r="BO259" s="48"/>
      <c r="BP259" s="48"/>
      <c r="BQ259" s="48"/>
      <c r="BR259" s="48"/>
      <c r="BS259" s="48"/>
      <c r="BT259" s="48"/>
      <c r="BU259" s="48"/>
      <c r="BV259" s="48"/>
      <c r="BW259" s="48"/>
      <c r="BX259" s="47"/>
      <c r="BY259" s="62">
        <f t="shared" si="1984"/>
        <v>0</v>
      </c>
      <c r="BZ259" s="51"/>
      <c r="CA259" s="56"/>
      <c r="CB259" s="51"/>
      <c r="CC259" s="56"/>
      <c r="CD259" s="51"/>
      <c r="CE259" s="56"/>
      <c r="CF259" s="51"/>
      <c r="CG259" s="56"/>
      <c r="CH259" s="55"/>
      <c r="CI259" s="56"/>
      <c r="CJ259" s="56"/>
      <c r="CK259" s="56"/>
      <c r="CL259" s="55"/>
      <c r="CM259" s="56"/>
      <c r="CN259" s="55"/>
      <c r="CO259" s="56"/>
      <c r="CP259" s="55"/>
      <c r="CQ259" s="63"/>
      <c r="CR259" s="55"/>
      <c r="CS259" s="56"/>
      <c r="CT259" s="55"/>
      <c r="CU259" s="56"/>
      <c r="CV259" s="55"/>
      <c r="CW259" s="56"/>
      <c r="CX259" s="55"/>
      <c r="CY259" s="56"/>
      <c r="CZ259" s="55"/>
      <c r="DA259" s="56"/>
      <c r="DB259" s="55"/>
      <c r="DC259" s="56"/>
      <c r="DD259" s="55"/>
      <c r="DE259" s="56"/>
      <c r="DF259" s="55"/>
      <c r="DG259" s="56"/>
      <c r="DH259" s="55"/>
      <c r="DI259" s="56"/>
      <c r="DJ259" s="55"/>
      <c r="DK259" s="56"/>
      <c r="DL259" s="55"/>
      <c r="DM259" s="56"/>
      <c r="DN259" s="55"/>
      <c r="DO259" s="56"/>
      <c r="DP259" s="55"/>
      <c r="DQ259" s="56"/>
      <c r="DR259" s="56"/>
      <c r="DS259" s="56">
        <f t="shared" si="1880"/>
        <v>0</v>
      </c>
      <c r="DT259" s="56">
        <f t="shared" si="1881"/>
        <v>0</v>
      </c>
      <c r="DU259" s="39"/>
      <c r="DV259" s="39"/>
      <c r="DW259" s="39"/>
      <c r="DX259" s="39"/>
      <c r="DY259" s="113"/>
      <c r="DZ259" s="47"/>
      <c r="EA259" s="48"/>
      <c r="EB259" s="48"/>
      <c r="EC259" s="48"/>
      <c r="ED259" s="48"/>
      <c r="EE259" s="48"/>
      <c r="EF259" s="48"/>
      <c r="EG259" s="48"/>
      <c r="EH259" s="48"/>
      <c r="EI259" s="48"/>
      <c r="EJ259" s="47">
        <f t="shared" si="1882"/>
        <v>0</v>
      </c>
      <c r="EK259" s="62">
        <f t="shared" si="1883"/>
        <v>0</v>
      </c>
      <c r="EL259" s="51">
        <f t="shared" si="1884"/>
        <v>0</v>
      </c>
      <c r="EM259" s="56">
        <f t="shared" si="1885"/>
        <v>0</v>
      </c>
      <c r="EN259" s="51">
        <f t="shared" si="1886"/>
        <v>0</v>
      </c>
      <c r="EO259" s="56">
        <f t="shared" si="1887"/>
        <v>0</v>
      </c>
      <c r="EP259" s="51">
        <f t="shared" si="1888"/>
        <v>0</v>
      </c>
      <c r="EQ259" s="56">
        <f t="shared" si="1889"/>
        <v>0</v>
      </c>
      <c r="ER259" s="51">
        <f t="shared" si="1890"/>
        <v>0</v>
      </c>
      <c r="ES259" s="56">
        <f t="shared" si="1891"/>
        <v>0</v>
      </c>
      <c r="ET259" s="55">
        <f t="shared" si="1892"/>
        <v>0</v>
      </c>
      <c r="EU259" s="56">
        <f t="shared" si="1893"/>
        <v>0</v>
      </c>
      <c r="EV259" s="56">
        <f t="shared" si="1894"/>
        <v>0</v>
      </c>
      <c r="EW259" s="56">
        <f t="shared" si="1895"/>
        <v>0</v>
      </c>
      <c r="EX259" s="55">
        <f t="shared" si="1896"/>
        <v>0</v>
      </c>
      <c r="EY259" s="56">
        <f t="shared" si="1897"/>
        <v>0</v>
      </c>
      <c r="EZ259" s="55">
        <f t="shared" si="1898"/>
        <v>0</v>
      </c>
      <c r="FA259" s="56">
        <f t="shared" si="1899"/>
        <v>0</v>
      </c>
      <c r="FB259" s="55">
        <f t="shared" si="1900"/>
        <v>0</v>
      </c>
      <c r="FC259" s="63">
        <f t="shared" si="1901"/>
        <v>0</v>
      </c>
      <c r="FD259" s="55">
        <f t="shared" si="1902"/>
        <v>0</v>
      </c>
      <c r="FE259" s="56">
        <f t="shared" si="1903"/>
        <v>0</v>
      </c>
      <c r="FF259" s="55">
        <f t="shared" si="1904"/>
        <v>0</v>
      </c>
      <c r="FG259" s="56">
        <f t="shared" si="1905"/>
        <v>0</v>
      </c>
      <c r="FH259" s="55">
        <f t="shared" si="1906"/>
        <v>0</v>
      </c>
      <c r="FI259" s="56">
        <f t="shared" si="1907"/>
        <v>0</v>
      </c>
      <c r="FJ259" s="55">
        <f t="shared" si="1908"/>
        <v>0</v>
      </c>
      <c r="FK259" s="56">
        <f t="shared" si="1909"/>
        <v>0</v>
      </c>
      <c r="FL259" s="55">
        <f t="shared" si="1910"/>
        <v>0</v>
      </c>
      <c r="FM259" s="56">
        <f t="shared" si="1911"/>
        <v>0</v>
      </c>
      <c r="FN259" s="55">
        <f t="shared" si="1912"/>
        <v>0</v>
      </c>
      <c r="FO259" s="56">
        <f t="shared" si="1913"/>
        <v>0</v>
      </c>
      <c r="FP259" s="55">
        <f t="shared" si="1914"/>
        <v>0</v>
      </c>
      <c r="FQ259" s="56">
        <f t="shared" si="1915"/>
        <v>0</v>
      </c>
      <c r="FR259" s="55"/>
      <c r="FS259" s="56">
        <f t="shared" si="1916"/>
        <v>0</v>
      </c>
      <c r="FT259" s="55">
        <f t="shared" si="1917"/>
        <v>0</v>
      </c>
      <c r="FU259" s="56">
        <f t="shared" si="1918"/>
        <v>0</v>
      </c>
      <c r="FV259" s="55">
        <f t="shared" si="1919"/>
        <v>0</v>
      </c>
      <c r="FW259" s="56">
        <f t="shared" si="1920"/>
        <v>0</v>
      </c>
      <c r="FX259" s="55">
        <f t="shared" si="1921"/>
        <v>0</v>
      </c>
      <c r="FY259" s="56">
        <f t="shared" si="1922"/>
        <v>0</v>
      </c>
      <c r="FZ259" s="55">
        <f t="shared" si="1923"/>
        <v>0</v>
      </c>
      <c r="GA259" s="56">
        <f t="shared" si="1924"/>
        <v>0</v>
      </c>
      <c r="GB259" s="55">
        <f t="shared" si="1925"/>
        <v>0</v>
      </c>
      <c r="GC259" s="56">
        <f t="shared" si="1926"/>
        <v>0</v>
      </c>
      <c r="GD259" s="56">
        <f t="shared" si="1927"/>
        <v>0</v>
      </c>
      <c r="GE259" s="56">
        <f t="shared" si="1928"/>
        <v>0</v>
      </c>
      <c r="GF259" s="56">
        <f t="shared" si="1929"/>
        <v>0</v>
      </c>
      <c r="GG259" s="39"/>
      <c r="GH259" s="39"/>
      <c r="GI259" s="39"/>
      <c r="GJ259" s="39"/>
      <c r="GL259" s="8"/>
      <c r="GM259" s="8"/>
      <c r="GN259" s="1"/>
      <c r="GO259" s="9"/>
      <c r="GP259" s="23"/>
      <c r="GQ259" s="4"/>
      <c r="GR259" s="34"/>
    </row>
    <row r="260" spans="1:268" ht="24.95" hidden="1" customHeight="1" x14ac:dyDescent="0.3">
      <c r="A260" s="113"/>
      <c r="B260" s="47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98">
        <f t="shared" si="1983"/>
        <v>0</v>
      </c>
      <c r="N260" s="94"/>
      <c r="O260" s="58"/>
      <c r="P260" s="94"/>
      <c r="Q260" s="58"/>
      <c r="R260" s="94"/>
      <c r="S260" s="58"/>
      <c r="T260" s="94"/>
      <c r="U260" s="58"/>
      <c r="V260" s="97"/>
      <c r="W260" s="58"/>
      <c r="X260" s="58"/>
      <c r="Y260" s="58"/>
      <c r="Z260" s="97"/>
      <c r="AA260" s="58"/>
      <c r="AB260" s="97"/>
      <c r="AC260" s="58"/>
      <c r="AD260" s="97"/>
      <c r="AE260" s="99"/>
      <c r="AF260" s="97"/>
      <c r="AG260" s="58"/>
      <c r="AH260" s="97"/>
      <c r="AI260" s="58"/>
      <c r="AJ260" s="97"/>
      <c r="AK260" s="58"/>
      <c r="AL260" s="97"/>
      <c r="AM260" s="58"/>
      <c r="AN260" s="97"/>
      <c r="AO260" s="58"/>
      <c r="AP260" s="97"/>
      <c r="AQ260" s="58"/>
      <c r="AR260" s="97"/>
      <c r="AS260" s="58"/>
      <c r="AT260" s="97"/>
      <c r="AU260" s="58"/>
      <c r="AV260" s="97"/>
      <c r="AW260" s="58"/>
      <c r="AX260" s="97"/>
      <c r="AY260" s="58"/>
      <c r="AZ260" s="97"/>
      <c r="BA260" s="58"/>
      <c r="BB260" s="97"/>
      <c r="BC260" s="58"/>
      <c r="BD260" s="97"/>
      <c r="BE260" s="58"/>
      <c r="BF260" s="58"/>
      <c r="BG260" s="58">
        <f t="shared" si="1877"/>
        <v>0</v>
      </c>
      <c r="BH260" s="58">
        <f t="shared" si="1878"/>
        <v>0</v>
      </c>
      <c r="BI260" s="39"/>
      <c r="BJ260" s="39"/>
      <c r="BK260" s="39"/>
      <c r="BL260" s="39"/>
      <c r="BM260" s="113"/>
      <c r="BN260" s="47"/>
      <c r="BO260" s="48"/>
      <c r="BP260" s="48"/>
      <c r="BQ260" s="48"/>
      <c r="BR260" s="48"/>
      <c r="BS260" s="48"/>
      <c r="BT260" s="48"/>
      <c r="BU260" s="48"/>
      <c r="BV260" s="48"/>
      <c r="BW260" s="48"/>
      <c r="BX260" s="65"/>
      <c r="BY260" s="62">
        <f t="shared" si="1984"/>
        <v>0</v>
      </c>
      <c r="BZ260" s="51"/>
      <c r="CA260" s="56"/>
      <c r="CB260" s="51"/>
      <c r="CC260" s="56"/>
      <c r="CD260" s="51"/>
      <c r="CE260" s="56"/>
      <c r="CF260" s="51"/>
      <c r="CG260" s="56"/>
      <c r="CH260" s="55"/>
      <c r="CI260" s="56"/>
      <c r="CJ260" s="56"/>
      <c r="CK260" s="56"/>
      <c r="CL260" s="55"/>
      <c r="CM260" s="56"/>
      <c r="CN260" s="55"/>
      <c r="CO260" s="56"/>
      <c r="CP260" s="55"/>
      <c r="CQ260" s="63"/>
      <c r="CR260" s="55"/>
      <c r="CS260" s="56"/>
      <c r="CT260" s="55"/>
      <c r="CU260" s="56"/>
      <c r="CV260" s="55"/>
      <c r="CW260" s="56"/>
      <c r="CX260" s="55"/>
      <c r="CY260" s="56"/>
      <c r="CZ260" s="55"/>
      <c r="DA260" s="56"/>
      <c r="DB260" s="55"/>
      <c r="DC260" s="56"/>
      <c r="DD260" s="55"/>
      <c r="DE260" s="56"/>
      <c r="DF260" s="55"/>
      <c r="DG260" s="56"/>
      <c r="DH260" s="55"/>
      <c r="DI260" s="56"/>
      <c r="DJ260" s="55"/>
      <c r="DK260" s="56"/>
      <c r="DL260" s="55"/>
      <c r="DM260" s="56"/>
      <c r="DN260" s="55"/>
      <c r="DO260" s="56"/>
      <c r="DP260" s="55"/>
      <c r="DQ260" s="56"/>
      <c r="DR260" s="56"/>
      <c r="DS260" s="56">
        <f t="shared" si="1880"/>
        <v>0</v>
      </c>
      <c r="DT260" s="56">
        <f t="shared" si="1881"/>
        <v>0</v>
      </c>
      <c r="DU260" s="39"/>
      <c r="DV260" s="39"/>
      <c r="DW260" s="39"/>
      <c r="DX260" s="39"/>
      <c r="DY260" s="113"/>
      <c r="DZ260" s="47"/>
      <c r="EA260" s="48"/>
      <c r="EB260" s="48"/>
      <c r="EC260" s="48"/>
      <c r="ED260" s="48"/>
      <c r="EE260" s="48"/>
      <c r="EF260" s="48"/>
      <c r="EG260" s="48"/>
      <c r="EH260" s="48"/>
      <c r="EI260" s="48"/>
      <c r="EJ260" s="65">
        <f t="shared" si="1882"/>
        <v>0</v>
      </c>
      <c r="EK260" s="62">
        <f t="shared" si="1883"/>
        <v>0</v>
      </c>
      <c r="EL260" s="51">
        <f t="shared" si="1884"/>
        <v>0</v>
      </c>
      <c r="EM260" s="56">
        <f t="shared" si="1885"/>
        <v>0</v>
      </c>
      <c r="EN260" s="51">
        <f t="shared" si="1886"/>
        <v>0</v>
      </c>
      <c r="EO260" s="56">
        <f t="shared" si="1887"/>
        <v>0</v>
      </c>
      <c r="EP260" s="51">
        <f t="shared" si="1888"/>
        <v>0</v>
      </c>
      <c r="EQ260" s="56">
        <f t="shared" si="1889"/>
        <v>0</v>
      </c>
      <c r="ER260" s="51">
        <f t="shared" si="1890"/>
        <v>0</v>
      </c>
      <c r="ES260" s="56">
        <f t="shared" si="1891"/>
        <v>0</v>
      </c>
      <c r="ET260" s="55">
        <f t="shared" si="1892"/>
        <v>0</v>
      </c>
      <c r="EU260" s="56">
        <f t="shared" si="1893"/>
        <v>0</v>
      </c>
      <c r="EV260" s="56">
        <f t="shared" si="1894"/>
        <v>0</v>
      </c>
      <c r="EW260" s="56">
        <f t="shared" si="1895"/>
        <v>0</v>
      </c>
      <c r="EX260" s="55">
        <f t="shared" si="1896"/>
        <v>0</v>
      </c>
      <c r="EY260" s="56">
        <f t="shared" si="1897"/>
        <v>0</v>
      </c>
      <c r="EZ260" s="55">
        <f t="shared" si="1898"/>
        <v>0</v>
      </c>
      <c r="FA260" s="56">
        <f t="shared" si="1899"/>
        <v>0</v>
      </c>
      <c r="FB260" s="55">
        <f t="shared" si="1900"/>
        <v>0</v>
      </c>
      <c r="FC260" s="63">
        <f t="shared" si="1901"/>
        <v>0</v>
      </c>
      <c r="FD260" s="55">
        <f t="shared" si="1902"/>
        <v>0</v>
      </c>
      <c r="FE260" s="56">
        <f t="shared" si="1903"/>
        <v>0</v>
      </c>
      <c r="FF260" s="55">
        <f t="shared" si="1904"/>
        <v>0</v>
      </c>
      <c r="FG260" s="56">
        <f t="shared" si="1905"/>
        <v>0</v>
      </c>
      <c r="FH260" s="55">
        <f t="shared" si="1906"/>
        <v>0</v>
      </c>
      <c r="FI260" s="56">
        <f t="shared" si="1907"/>
        <v>0</v>
      </c>
      <c r="FJ260" s="55">
        <f t="shared" si="1908"/>
        <v>0</v>
      </c>
      <c r="FK260" s="56">
        <f t="shared" si="1909"/>
        <v>0</v>
      </c>
      <c r="FL260" s="55">
        <f t="shared" si="1910"/>
        <v>0</v>
      </c>
      <c r="FM260" s="56">
        <f t="shared" si="1911"/>
        <v>0</v>
      </c>
      <c r="FN260" s="55">
        <f t="shared" si="1912"/>
        <v>0</v>
      </c>
      <c r="FO260" s="56">
        <f t="shared" si="1913"/>
        <v>0</v>
      </c>
      <c r="FP260" s="55">
        <f t="shared" si="1914"/>
        <v>0</v>
      </c>
      <c r="FQ260" s="56">
        <f t="shared" si="1915"/>
        <v>0</v>
      </c>
      <c r="FR260" s="55"/>
      <c r="FS260" s="56">
        <f t="shared" si="1916"/>
        <v>0</v>
      </c>
      <c r="FT260" s="55">
        <f t="shared" si="1917"/>
        <v>0</v>
      </c>
      <c r="FU260" s="56">
        <f t="shared" si="1918"/>
        <v>0</v>
      </c>
      <c r="FV260" s="55">
        <f t="shared" si="1919"/>
        <v>0</v>
      </c>
      <c r="FW260" s="56">
        <f t="shared" si="1920"/>
        <v>0</v>
      </c>
      <c r="FX260" s="55">
        <f t="shared" si="1921"/>
        <v>0</v>
      </c>
      <c r="FY260" s="56">
        <f t="shared" si="1922"/>
        <v>0</v>
      </c>
      <c r="FZ260" s="55">
        <f t="shared" si="1923"/>
        <v>0</v>
      </c>
      <c r="GA260" s="56">
        <f t="shared" si="1924"/>
        <v>0</v>
      </c>
      <c r="GB260" s="55">
        <f t="shared" si="1925"/>
        <v>0</v>
      </c>
      <c r="GC260" s="56">
        <f t="shared" si="1926"/>
        <v>0</v>
      </c>
      <c r="GD260" s="56">
        <f t="shared" si="1927"/>
        <v>0</v>
      </c>
      <c r="GE260" s="56">
        <f t="shared" si="1928"/>
        <v>0</v>
      </c>
      <c r="GF260" s="56">
        <f t="shared" si="1929"/>
        <v>0</v>
      </c>
      <c r="GG260" s="39"/>
      <c r="GH260" s="39"/>
      <c r="GI260" s="39"/>
      <c r="GJ260" s="39"/>
      <c r="GL260" s="8"/>
      <c r="GM260" s="8"/>
      <c r="GN260" s="1"/>
      <c r="GO260" s="9"/>
      <c r="GP260" s="23"/>
      <c r="GQ260" s="4"/>
      <c r="GR260" s="34"/>
    </row>
    <row r="261" spans="1:268" ht="24.95" hidden="1" customHeight="1" x14ac:dyDescent="0.3">
      <c r="A261" s="113"/>
      <c r="B261" s="47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98">
        <f t="shared" si="1983"/>
        <v>0</v>
      </c>
      <c r="N261" s="94"/>
      <c r="O261" s="58"/>
      <c r="P261" s="94"/>
      <c r="Q261" s="58"/>
      <c r="R261" s="94"/>
      <c r="S261" s="58"/>
      <c r="T261" s="94"/>
      <c r="U261" s="58"/>
      <c r="V261" s="97"/>
      <c r="W261" s="58"/>
      <c r="X261" s="58"/>
      <c r="Y261" s="58"/>
      <c r="Z261" s="97"/>
      <c r="AA261" s="58"/>
      <c r="AB261" s="97"/>
      <c r="AC261" s="58"/>
      <c r="AD261" s="97"/>
      <c r="AE261" s="99"/>
      <c r="AF261" s="97"/>
      <c r="AG261" s="58"/>
      <c r="AH261" s="97"/>
      <c r="AI261" s="58"/>
      <c r="AJ261" s="97"/>
      <c r="AK261" s="58"/>
      <c r="AL261" s="97"/>
      <c r="AM261" s="58"/>
      <c r="AN261" s="97"/>
      <c r="AO261" s="58"/>
      <c r="AP261" s="97"/>
      <c r="AQ261" s="58"/>
      <c r="AR261" s="97"/>
      <c r="AS261" s="58"/>
      <c r="AT261" s="97"/>
      <c r="AU261" s="58"/>
      <c r="AV261" s="97"/>
      <c r="AW261" s="58"/>
      <c r="AX261" s="97"/>
      <c r="AY261" s="58"/>
      <c r="AZ261" s="97"/>
      <c r="BA261" s="58"/>
      <c r="BB261" s="97"/>
      <c r="BC261" s="58"/>
      <c r="BD261" s="97"/>
      <c r="BE261" s="58"/>
      <c r="BF261" s="58"/>
      <c r="BG261" s="58">
        <f t="shared" si="1877"/>
        <v>0</v>
      </c>
      <c r="BH261" s="58">
        <f t="shared" si="1878"/>
        <v>0</v>
      </c>
      <c r="BI261" s="39"/>
      <c r="BJ261" s="39"/>
      <c r="BK261" s="39"/>
      <c r="BL261" s="39"/>
      <c r="BM261" s="113"/>
      <c r="BN261" s="47"/>
      <c r="BO261" s="48"/>
      <c r="BP261" s="48"/>
      <c r="BQ261" s="48"/>
      <c r="BR261" s="48"/>
      <c r="BS261" s="48"/>
      <c r="BT261" s="48"/>
      <c r="BU261" s="48"/>
      <c r="BV261" s="48"/>
      <c r="BW261" s="48"/>
      <c r="BX261" s="47"/>
      <c r="BY261" s="62">
        <f t="shared" si="1984"/>
        <v>0</v>
      </c>
      <c r="BZ261" s="51"/>
      <c r="CA261" s="56"/>
      <c r="CB261" s="51"/>
      <c r="CC261" s="56"/>
      <c r="CD261" s="51"/>
      <c r="CE261" s="56"/>
      <c r="CF261" s="51"/>
      <c r="CG261" s="56"/>
      <c r="CH261" s="55"/>
      <c r="CI261" s="56"/>
      <c r="CJ261" s="56"/>
      <c r="CK261" s="56"/>
      <c r="CL261" s="55"/>
      <c r="CM261" s="56"/>
      <c r="CN261" s="55"/>
      <c r="CO261" s="56"/>
      <c r="CP261" s="55"/>
      <c r="CQ261" s="63"/>
      <c r="CR261" s="55"/>
      <c r="CS261" s="56"/>
      <c r="CT261" s="55"/>
      <c r="CU261" s="56"/>
      <c r="CV261" s="55"/>
      <c r="CW261" s="56"/>
      <c r="CX261" s="55"/>
      <c r="CY261" s="56"/>
      <c r="CZ261" s="55"/>
      <c r="DA261" s="56"/>
      <c r="DB261" s="55"/>
      <c r="DC261" s="56"/>
      <c r="DD261" s="55"/>
      <c r="DE261" s="56"/>
      <c r="DF261" s="55"/>
      <c r="DG261" s="56"/>
      <c r="DH261" s="55"/>
      <c r="DI261" s="56"/>
      <c r="DJ261" s="55"/>
      <c r="DK261" s="56"/>
      <c r="DL261" s="55"/>
      <c r="DM261" s="56"/>
      <c r="DN261" s="55"/>
      <c r="DO261" s="56"/>
      <c r="DP261" s="55"/>
      <c r="DQ261" s="56"/>
      <c r="DR261" s="56"/>
      <c r="DS261" s="56">
        <f t="shared" si="1880"/>
        <v>0</v>
      </c>
      <c r="DT261" s="56">
        <f t="shared" si="1881"/>
        <v>0</v>
      </c>
      <c r="DU261" s="39"/>
      <c r="DV261" s="39"/>
      <c r="DW261" s="39"/>
      <c r="DX261" s="39"/>
      <c r="DY261" s="113"/>
      <c r="DZ261" s="47"/>
      <c r="EA261" s="48"/>
      <c r="EB261" s="48"/>
      <c r="EC261" s="48"/>
      <c r="ED261" s="48"/>
      <c r="EE261" s="48"/>
      <c r="EF261" s="48"/>
      <c r="EG261" s="48"/>
      <c r="EH261" s="48"/>
      <c r="EI261" s="48"/>
      <c r="EJ261" s="47">
        <f t="shared" si="1882"/>
        <v>0</v>
      </c>
      <c r="EK261" s="62">
        <f t="shared" si="1883"/>
        <v>0</v>
      </c>
      <c r="EL261" s="51">
        <f t="shared" si="1884"/>
        <v>0</v>
      </c>
      <c r="EM261" s="56">
        <f t="shared" si="1885"/>
        <v>0</v>
      </c>
      <c r="EN261" s="51">
        <f t="shared" si="1886"/>
        <v>0</v>
      </c>
      <c r="EO261" s="56">
        <f t="shared" si="1887"/>
        <v>0</v>
      </c>
      <c r="EP261" s="51">
        <f t="shared" si="1888"/>
        <v>0</v>
      </c>
      <c r="EQ261" s="56">
        <f t="shared" si="1889"/>
        <v>0</v>
      </c>
      <c r="ER261" s="51">
        <f t="shared" si="1890"/>
        <v>0</v>
      </c>
      <c r="ES261" s="56">
        <f t="shared" si="1891"/>
        <v>0</v>
      </c>
      <c r="ET261" s="55">
        <f t="shared" si="1892"/>
        <v>0</v>
      </c>
      <c r="EU261" s="56">
        <f t="shared" si="1893"/>
        <v>0</v>
      </c>
      <c r="EV261" s="56">
        <f t="shared" si="1894"/>
        <v>0</v>
      </c>
      <c r="EW261" s="56">
        <f t="shared" si="1895"/>
        <v>0</v>
      </c>
      <c r="EX261" s="55">
        <f t="shared" si="1896"/>
        <v>0</v>
      </c>
      <c r="EY261" s="56">
        <f t="shared" si="1897"/>
        <v>0</v>
      </c>
      <c r="EZ261" s="55">
        <f t="shared" si="1898"/>
        <v>0</v>
      </c>
      <c r="FA261" s="56">
        <f t="shared" si="1899"/>
        <v>0</v>
      </c>
      <c r="FB261" s="55">
        <f t="shared" si="1900"/>
        <v>0</v>
      </c>
      <c r="FC261" s="63">
        <f t="shared" si="1901"/>
        <v>0</v>
      </c>
      <c r="FD261" s="55">
        <f t="shared" si="1902"/>
        <v>0</v>
      </c>
      <c r="FE261" s="56">
        <f t="shared" si="1903"/>
        <v>0</v>
      </c>
      <c r="FF261" s="55">
        <f t="shared" si="1904"/>
        <v>0</v>
      </c>
      <c r="FG261" s="56">
        <f t="shared" si="1905"/>
        <v>0</v>
      </c>
      <c r="FH261" s="55">
        <f t="shared" si="1906"/>
        <v>0</v>
      </c>
      <c r="FI261" s="56">
        <f t="shared" si="1907"/>
        <v>0</v>
      </c>
      <c r="FJ261" s="55">
        <f t="shared" si="1908"/>
        <v>0</v>
      </c>
      <c r="FK261" s="56">
        <f t="shared" si="1909"/>
        <v>0</v>
      </c>
      <c r="FL261" s="55">
        <f t="shared" si="1910"/>
        <v>0</v>
      </c>
      <c r="FM261" s="56">
        <f t="shared" si="1911"/>
        <v>0</v>
      </c>
      <c r="FN261" s="55">
        <f t="shared" si="1912"/>
        <v>0</v>
      </c>
      <c r="FO261" s="56">
        <f t="shared" si="1913"/>
        <v>0</v>
      </c>
      <c r="FP261" s="55">
        <f t="shared" si="1914"/>
        <v>0</v>
      </c>
      <c r="FQ261" s="56">
        <f t="shared" si="1915"/>
        <v>0</v>
      </c>
      <c r="FR261" s="55"/>
      <c r="FS261" s="56">
        <f t="shared" si="1916"/>
        <v>0</v>
      </c>
      <c r="FT261" s="55">
        <f t="shared" si="1917"/>
        <v>0</v>
      </c>
      <c r="FU261" s="56">
        <f t="shared" si="1918"/>
        <v>0</v>
      </c>
      <c r="FV261" s="55">
        <f t="shared" si="1919"/>
        <v>0</v>
      </c>
      <c r="FW261" s="56">
        <f t="shared" si="1920"/>
        <v>0</v>
      </c>
      <c r="FX261" s="55">
        <f t="shared" si="1921"/>
        <v>0</v>
      </c>
      <c r="FY261" s="56">
        <f t="shared" si="1922"/>
        <v>0</v>
      </c>
      <c r="FZ261" s="55">
        <f t="shared" si="1923"/>
        <v>0</v>
      </c>
      <c r="GA261" s="56">
        <f t="shared" si="1924"/>
        <v>0</v>
      </c>
      <c r="GB261" s="55">
        <f t="shared" si="1925"/>
        <v>0</v>
      </c>
      <c r="GC261" s="56">
        <f t="shared" si="1926"/>
        <v>0</v>
      </c>
      <c r="GD261" s="56">
        <f t="shared" si="1927"/>
        <v>0</v>
      </c>
      <c r="GE261" s="56">
        <f t="shared" si="1928"/>
        <v>0</v>
      </c>
      <c r="GF261" s="56">
        <f t="shared" si="1929"/>
        <v>0</v>
      </c>
      <c r="GG261" s="39"/>
      <c r="GH261" s="39"/>
      <c r="GI261" s="39"/>
      <c r="GJ261" s="39"/>
      <c r="GL261" s="8"/>
      <c r="GM261" s="8"/>
      <c r="GN261" s="1"/>
      <c r="GO261" s="9"/>
      <c r="GP261" s="23"/>
      <c r="GQ261" s="4"/>
      <c r="GR261" s="34"/>
    </row>
    <row r="262" spans="1:268" ht="24.95" hidden="1" customHeight="1" x14ac:dyDescent="0.3">
      <c r="A262" s="113"/>
      <c r="B262" s="47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98">
        <f t="shared" si="1983"/>
        <v>0</v>
      </c>
      <c r="N262" s="94"/>
      <c r="O262" s="58"/>
      <c r="P262" s="94"/>
      <c r="Q262" s="58"/>
      <c r="R262" s="94"/>
      <c r="S262" s="58"/>
      <c r="T262" s="94"/>
      <c r="U262" s="58"/>
      <c r="V262" s="97"/>
      <c r="W262" s="58"/>
      <c r="X262" s="58"/>
      <c r="Y262" s="58"/>
      <c r="Z262" s="97"/>
      <c r="AA262" s="58"/>
      <c r="AB262" s="97"/>
      <c r="AC262" s="58"/>
      <c r="AD262" s="97"/>
      <c r="AE262" s="99"/>
      <c r="AF262" s="97"/>
      <c r="AG262" s="58"/>
      <c r="AH262" s="97"/>
      <c r="AI262" s="58"/>
      <c r="AJ262" s="97"/>
      <c r="AK262" s="58"/>
      <c r="AL262" s="97"/>
      <c r="AM262" s="58"/>
      <c r="AN262" s="97"/>
      <c r="AO262" s="58"/>
      <c r="AP262" s="97"/>
      <c r="AQ262" s="58"/>
      <c r="AR262" s="97"/>
      <c r="AS262" s="58"/>
      <c r="AT262" s="97"/>
      <c r="AU262" s="58"/>
      <c r="AV262" s="97"/>
      <c r="AW262" s="58"/>
      <c r="AX262" s="97"/>
      <c r="AY262" s="58"/>
      <c r="AZ262" s="97"/>
      <c r="BA262" s="58"/>
      <c r="BB262" s="97"/>
      <c r="BC262" s="58"/>
      <c r="BD262" s="97"/>
      <c r="BE262" s="58"/>
      <c r="BF262" s="58"/>
      <c r="BG262" s="58">
        <f t="shared" si="1877"/>
        <v>0</v>
      </c>
      <c r="BH262" s="58">
        <f t="shared" si="1878"/>
        <v>0</v>
      </c>
      <c r="BI262" s="39"/>
      <c r="BJ262" s="39"/>
      <c r="BK262" s="39"/>
      <c r="BL262" s="39"/>
      <c r="BM262" s="113"/>
      <c r="BN262" s="47"/>
      <c r="BO262" s="48"/>
      <c r="BP262" s="48"/>
      <c r="BQ262" s="48"/>
      <c r="BR262" s="48"/>
      <c r="BS262" s="48"/>
      <c r="BT262" s="48"/>
      <c r="BU262" s="48"/>
      <c r="BV262" s="48"/>
      <c r="BW262" s="48"/>
      <c r="BX262" s="47"/>
      <c r="BY262" s="62">
        <f t="shared" si="1984"/>
        <v>0</v>
      </c>
      <c r="BZ262" s="51"/>
      <c r="CA262" s="56"/>
      <c r="CB262" s="51"/>
      <c r="CC262" s="56"/>
      <c r="CD262" s="51"/>
      <c r="CE262" s="56"/>
      <c r="CF262" s="51"/>
      <c r="CG262" s="56"/>
      <c r="CH262" s="55"/>
      <c r="CI262" s="56"/>
      <c r="CJ262" s="56"/>
      <c r="CK262" s="56"/>
      <c r="CL262" s="55"/>
      <c r="CM262" s="56"/>
      <c r="CN262" s="55"/>
      <c r="CO262" s="56"/>
      <c r="CP262" s="55"/>
      <c r="CQ262" s="63"/>
      <c r="CR262" s="55"/>
      <c r="CS262" s="56"/>
      <c r="CT262" s="55"/>
      <c r="CU262" s="56"/>
      <c r="CV262" s="55"/>
      <c r="CW262" s="56"/>
      <c r="CX262" s="55"/>
      <c r="CY262" s="56"/>
      <c r="CZ262" s="55"/>
      <c r="DA262" s="56"/>
      <c r="DB262" s="55"/>
      <c r="DC262" s="56"/>
      <c r="DD262" s="55"/>
      <c r="DE262" s="56"/>
      <c r="DF262" s="55"/>
      <c r="DG262" s="56"/>
      <c r="DH262" s="55"/>
      <c r="DI262" s="56"/>
      <c r="DJ262" s="55"/>
      <c r="DK262" s="56"/>
      <c r="DL262" s="55"/>
      <c r="DM262" s="56"/>
      <c r="DN262" s="55"/>
      <c r="DO262" s="56"/>
      <c r="DP262" s="55"/>
      <c r="DQ262" s="56"/>
      <c r="DR262" s="56"/>
      <c r="DS262" s="56">
        <f t="shared" si="1880"/>
        <v>0</v>
      </c>
      <c r="DT262" s="56">
        <f t="shared" si="1881"/>
        <v>0</v>
      </c>
      <c r="DU262" s="39"/>
      <c r="DV262" s="39"/>
      <c r="DW262" s="39"/>
      <c r="DX262" s="39"/>
      <c r="DY262" s="113"/>
      <c r="DZ262" s="47"/>
      <c r="EA262" s="48"/>
      <c r="EB262" s="48"/>
      <c r="EC262" s="48"/>
      <c r="ED262" s="48"/>
      <c r="EE262" s="48"/>
      <c r="EF262" s="48"/>
      <c r="EG262" s="48"/>
      <c r="EH262" s="48"/>
      <c r="EI262" s="48"/>
      <c r="EJ262" s="47">
        <f t="shared" si="1882"/>
        <v>0</v>
      </c>
      <c r="EK262" s="62">
        <f t="shared" si="1883"/>
        <v>0</v>
      </c>
      <c r="EL262" s="51">
        <f t="shared" si="1884"/>
        <v>0</v>
      </c>
      <c r="EM262" s="56">
        <f t="shared" si="1885"/>
        <v>0</v>
      </c>
      <c r="EN262" s="51">
        <f t="shared" si="1886"/>
        <v>0</v>
      </c>
      <c r="EO262" s="56">
        <f t="shared" si="1887"/>
        <v>0</v>
      </c>
      <c r="EP262" s="51">
        <f t="shared" si="1888"/>
        <v>0</v>
      </c>
      <c r="EQ262" s="56">
        <f t="shared" si="1889"/>
        <v>0</v>
      </c>
      <c r="ER262" s="51">
        <f t="shared" si="1890"/>
        <v>0</v>
      </c>
      <c r="ES262" s="56">
        <f t="shared" si="1891"/>
        <v>0</v>
      </c>
      <c r="ET262" s="55">
        <f t="shared" si="1892"/>
        <v>0</v>
      </c>
      <c r="EU262" s="56">
        <f t="shared" si="1893"/>
        <v>0</v>
      </c>
      <c r="EV262" s="56">
        <f t="shared" si="1894"/>
        <v>0</v>
      </c>
      <c r="EW262" s="56">
        <f t="shared" si="1895"/>
        <v>0</v>
      </c>
      <c r="EX262" s="55">
        <f t="shared" si="1896"/>
        <v>0</v>
      </c>
      <c r="EY262" s="56">
        <f t="shared" si="1897"/>
        <v>0</v>
      </c>
      <c r="EZ262" s="55">
        <f t="shared" si="1898"/>
        <v>0</v>
      </c>
      <c r="FA262" s="56">
        <f t="shared" si="1899"/>
        <v>0</v>
      </c>
      <c r="FB262" s="55">
        <f t="shared" si="1900"/>
        <v>0</v>
      </c>
      <c r="FC262" s="63">
        <f t="shared" si="1901"/>
        <v>0</v>
      </c>
      <c r="FD262" s="55">
        <f t="shared" si="1902"/>
        <v>0</v>
      </c>
      <c r="FE262" s="56">
        <f t="shared" si="1903"/>
        <v>0</v>
      </c>
      <c r="FF262" s="55">
        <f t="shared" si="1904"/>
        <v>0</v>
      </c>
      <c r="FG262" s="56">
        <f t="shared" si="1905"/>
        <v>0</v>
      </c>
      <c r="FH262" s="55">
        <f t="shared" si="1906"/>
        <v>0</v>
      </c>
      <c r="FI262" s="56">
        <f t="shared" si="1907"/>
        <v>0</v>
      </c>
      <c r="FJ262" s="55">
        <f t="shared" si="1908"/>
        <v>0</v>
      </c>
      <c r="FK262" s="56">
        <f t="shared" si="1909"/>
        <v>0</v>
      </c>
      <c r="FL262" s="55">
        <f t="shared" si="1910"/>
        <v>0</v>
      </c>
      <c r="FM262" s="56">
        <f t="shared" si="1911"/>
        <v>0</v>
      </c>
      <c r="FN262" s="55">
        <f t="shared" si="1912"/>
        <v>0</v>
      </c>
      <c r="FO262" s="56">
        <f t="shared" si="1913"/>
        <v>0</v>
      </c>
      <c r="FP262" s="55">
        <f t="shared" si="1914"/>
        <v>0</v>
      </c>
      <c r="FQ262" s="56">
        <f t="shared" si="1915"/>
        <v>0</v>
      </c>
      <c r="FR262" s="55"/>
      <c r="FS262" s="56">
        <f t="shared" si="1916"/>
        <v>0</v>
      </c>
      <c r="FT262" s="55">
        <f t="shared" si="1917"/>
        <v>0</v>
      </c>
      <c r="FU262" s="56">
        <f t="shared" si="1918"/>
        <v>0</v>
      </c>
      <c r="FV262" s="55">
        <f t="shared" si="1919"/>
        <v>0</v>
      </c>
      <c r="FW262" s="56">
        <f t="shared" si="1920"/>
        <v>0</v>
      </c>
      <c r="FX262" s="55">
        <f t="shared" si="1921"/>
        <v>0</v>
      </c>
      <c r="FY262" s="56">
        <f t="shared" si="1922"/>
        <v>0</v>
      </c>
      <c r="FZ262" s="55">
        <f t="shared" si="1923"/>
        <v>0</v>
      </c>
      <c r="GA262" s="56">
        <f t="shared" si="1924"/>
        <v>0</v>
      </c>
      <c r="GB262" s="55">
        <f t="shared" si="1925"/>
        <v>0</v>
      </c>
      <c r="GC262" s="56">
        <f t="shared" si="1926"/>
        <v>0</v>
      </c>
      <c r="GD262" s="56">
        <f t="shared" si="1927"/>
        <v>0</v>
      </c>
      <c r="GE262" s="56">
        <f t="shared" si="1928"/>
        <v>0</v>
      </c>
      <c r="GF262" s="56">
        <f t="shared" si="1929"/>
        <v>0</v>
      </c>
      <c r="GG262" s="39"/>
      <c r="GH262" s="39"/>
      <c r="GI262" s="39"/>
      <c r="GJ262" s="39"/>
      <c r="GL262" s="8"/>
      <c r="GM262" s="8"/>
      <c r="GN262" s="1"/>
      <c r="GO262" s="9"/>
      <c r="GP262" s="23"/>
      <c r="GQ262" s="4"/>
      <c r="GR262" s="34"/>
    </row>
    <row r="263" spans="1:268" s="15" customFormat="1" ht="24.95" customHeight="1" x14ac:dyDescent="0.3">
      <c r="A263" s="115" t="s">
        <v>53</v>
      </c>
      <c r="B263" s="80" t="s">
        <v>34</v>
      </c>
      <c r="C263" s="80"/>
      <c r="D263" s="79"/>
      <c r="E263" s="79"/>
      <c r="F263" s="79"/>
      <c r="G263" s="79"/>
      <c r="H263" s="79"/>
      <c r="I263" s="79"/>
      <c r="J263" s="79"/>
      <c r="K263" s="79"/>
      <c r="L263" s="82" t="e">
        <f>SUM(#REF!+#REF!+#REF!+#REF!+#REF!+#REF!+#REF!+L227+L179+L164+L152+L138+L110+L95+L81+L67+L53+L39+L24+L9)</f>
        <v>#REF!</v>
      </c>
      <c r="M263" s="82" t="e">
        <f>SUM(#REF!+#REF!+#REF!+#REF!+#REF!+#REF!+#REF!+M227+M179+M164+M152+M138+M110+M95+M81+M67+M53+M39+M24+M9)</f>
        <v>#REF!</v>
      </c>
      <c r="N263" s="82" t="e">
        <f>SUM(#REF!+#REF!+#REF!+#REF!+#REF!+#REF!+#REF!+N227+N179+N164+N152+N138+N110+N95+N81+N67+N53+N39+N24+N9)</f>
        <v>#REF!</v>
      </c>
      <c r="O263" s="82">
        <f>SUM(O251,O239,O227,O215,O203,O191,O179,O164,O152,O138,O124,O110,O95,O81,O67,O53,O39,O24,O9)</f>
        <v>802</v>
      </c>
      <c r="P263" s="82" t="e">
        <f>SUM(#REF!+#REF!+#REF!+#REF!+#REF!+#REF!+#REF!+P227+P179+P164+P152+P138+P110+P95+P81+P67+P53+P39+P24+P9)</f>
        <v>#REF!</v>
      </c>
      <c r="Q263" s="82">
        <f t="shared" ref="Q263:BH263" si="1985">SUM(Q251,Q239,Q227,Q215,Q203,Q191,Q179,Q164,Q152,Q138,Q124,Q110,Q95,Q81,Q67,Q53,Q39,Q24,Q9)</f>
        <v>1364</v>
      </c>
      <c r="R263" s="82">
        <f t="shared" si="1985"/>
        <v>448</v>
      </c>
      <c r="S263" s="82">
        <f t="shared" si="1985"/>
        <v>474</v>
      </c>
      <c r="T263" s="82">
        <f t="shared" si="1985"/>
        <v>0</v>
      </c>
      <c r="U263" s="82">
        <f t="shared" si="1985"/>
        <v>0</v>
      </c>
      <c r="V263" s="82">
        <f t="shared" si="1985"/>
        <v>0</v>
      </c>
      <c r="W263" s="82">
        <f t="shared" si="1985"/>
        <v>0</v>
      </c>
      <c r="X263" s="82">
        <f t="shared" si="1985"/>
        <v>110</v>
      </c>
      <c r="Y263" s="82">
        <f t="shared" si="1985"/>
        <v>201.99999999999997</v>
      </c>
      <c r="Z263" s="82">
        <f t="shared" si="1985"/>
        <v>0</v>
      </c>
      <c r="AA263" s="82">
        <f t="shared" si="1985"/>
        <v>0</v>
      </c>
      <c r="AB263" s="82">
        <f t="shared" si="1985"/>
        <v>0</v>
      </c>
      <c r="AC263" s="82">
        <f t="shared" si="1985"/>
        <v>0</v>
      </c>
      <c r="AD263" s="82">
        <f t="shared" si="1985"/>
        <v>0</v>
      </c>
      <c r="AE263" s="82">
        <f t="shared" si="1985"/>
        <v>0</v>
      </c>
      <c r="AF263" s="82">
        <f t="shared" si="1985"/>
        <v>0</v>
      </c>
      <c r="AG263" s="82">
        <f t="shared" si="1985"/>
        <v>0</v>
      </c>
      <c r="AH263" s="82">
        <f t="shared" si="1985"/>
        <v>2</v>
      </c>
      <c r="AI263" s="82">
        <f t="shared" si="1985"/>
        <v>33.333333333333336</v>
      </c>
      <c r="AJ263" s="82">
        <f t="shared" si="1985"/>
        <v>0</v>
      </c>
      <c r="AK263" s="82">
        <f t="shared" si="1985"/>
        <v>0</v>
      </c>
      <c r="AL263" s="82">
        <f t="shared" si="1985"/>
        <v>48</v>
      </c>
      <c r="AM263" s="82">
        <f t="shared" si="1985"/>
        <v>3242</v>
      </c>
      <c r="AN263" s="82">
        <f t="shared" si="1985"/>
        <v>0</v>
      </c>
      <c r="AO263" s="82">
        <f t="shared" si="1985"/>
        <v>0</v>
      </c>
      <c r="AP263" s="82">
        <f t="shared" si="1985"/>
        <v>0</v>
      </c>
      <c r="AQ263" s="82">
        <f t="shared" si="1985"/>
        <v>0</v>
      </c>
      <c r="AR263" s="82">
        <f t="shared" si="1985"/>
        <v>18</v>
      </c>
      <c r="AS263" s="82">
        <f t="shared" si="1985"/>
        <v>172</v>
      </c>
      <c r="AT263" s="82">
        <f t="shared" si="1985"/>
        <v>0</v>
      </c>
      <c r="AU263" s="82">
        <f t="shared" si="1985"/>
        <v>0</v>
      </c>
      <c r="AV263" s="82">
        <f t="shared" si="1985"/>
        <v>3</v>
      </c>
      <c r="AW263" s="82">
        <f t="shared" si="1985"/>
        <v>96</v>
      </c>
      <c r="AX263" s="82">
        <f t="shared" si="1985"/>
        <v>45</v>
      </c>
      <c r="AY263" s="82">
        <f t="shared" si="1985"/>
        <v>488</v>
      </c>
      <c r="AZ263" s="82">
        <f t="shared" si="1985"/>
        <v>0</v>
      </c>
      <c r="BA263" s="82">
        <f t="shared" si="1985"/>
        <v>0</v>
      </c>
      <c r="BB263" s="82">
        <f t="shared" si="1985"/>
        <v>0</v>
      </c>
      <c r="BC263" s="82">
        <f t="shared" si="1985"/>
        <v>0</v>
      </c>
      <c r="BD263" s="82">
        <f t="shared" si="1985"/>
        <v>0</v>
      </c>
      <c r="BE263" s="82">
        <f t="shared" si="1985"/>
        <v>0</v>
      </c>
      <c r="BF263" s="82">
        <f t="shared" si="1985"/>
        <v>0</v>
      </c>
      <c r="BG263" s="82">
        <f t="shared" si="1985"/>
        <v>6983.3333333333339</v>
      </c>
      <c r="BH263" s="82">
        <f t="shared" si="1985"/>
        <v>3506</v>
      </c>
      <c r="BI263" s="81"/>
      <c r="BJ263" s="81"/>
      <c r="BK263" s="81"/>
      <c r="BL263" s="81"/>
      <c r="BM263" s="82"/>
      <c r="BN263" s="80" t="s">
        <v>34</v>
      </c>
      <c r="BO263" s="80"/>
      <c r="BP263" s="79"/>
      <c r="BQ263" s="40"/>
      <c r="BR263" s="40"/>
      <c r="BS263" s="40"/>
      <c r="BT263" s="40"/>
      <c r="BU263" s="40"/>
      <c r="BV263" s="40"/>
      <c r="BW263" s="40"/>
      <c r="BX263" s="81" t="e">
        <f>SUM(#REF!+#REF!+#REF!+#REF!+#REF!+#REF!+#REF!+BX227+BX179+BX164+BX152+BX138+BX110+BX95+BX81+BX67+BX53+BX39+BX24+BX9)</f>
        <v>#REF!</v>
      </c>
      <c r="BY263" s="81" t="e">
        <f>SUM(#REF!+#REF!+#REF!+#REF!+#REF!+#REF!+#REF!+BY227+BY179+BY164+BY152+BY138+BY110+BY95+BY81+BY67+BY53+BY39+BY24+BY9)</f>
        <v>#REF!</v>
      </c>
      <c r="BZ263" s="81" t="e">
        <f>SUM(#REF!+#REF!+#REF!+#REF!+#REF!+#REF!+#REF!+BZ227+BZ179+BZ164+BZ152+BZ138+BZ110+BZ95+BZ81+BZ67+BZ53+BZ39+BZ24+BZ9)</f>
        <v>#REF!</v>
      </c>
      <c r="CA263" s="81">
        <f t="shared" ref="CA263:DT263" si="1986">SUM(CA251,CA239,CA227,CA215,CA203,CA191,CA179,CA164,CA152,CA138,CA124,CA110,CA95,CA81,CA67,CA53,CA39,CA24,CA9)</f>
        <v>902</v>
      </c>
      <c r="CB263" s="81">
        <f t="shared" si="1986"/>
        <v>2904</v>
      </c>
      <c r="CC263" s="81">
        <f t="shared" si="1986"/>
        <v>1110</v>
      </c>
      <c r="CD263" s="81">
        <f t="shared" si="1986"/>
        <v>246</v>
      </c>
      <c r="CE263" s="81">
        <f t="shared" si="1986"/>
        <v>442</v>
      </c>
      <c r="CF263" s="81">
        <f t="shared" si="1986"/>
        <v>0</v>
      </c>
      <c r="CG263" s="81">
        <f t="shared" si="1986"/>
        <v>0</v>
      </c>
      <c r="CH263" s="81">
        <f t="shared" si="1986"/>
        <v>0</v>
      </c>
      <c r="CI263" s="81">
        <f t="shared" si="1986"/>
        <v>0</v>
      </c>
      <c r="CJ263" s="81">
        <f t="shared" si="1986"/>
        <v>20</v>
      </c>
      <c r="CK263" s="81">
        <f t="shared" si="1986"/>
        <v>223.2</v>
      </c>
      <c r="CL263" s="81">
        <f t="shared" si="1986"/>
        <v>0</v>
      </c>
      <c r="CM263" s="81">
        <f t="shared" si="1986"/>
        <v>0</v>
      </c>
      <c r="CN263" s="81">
        <f t="shared" si="1986"/>
        <v>0</v>
      </c>
      <c r="CO263" s="81">
        <f t="shared" si="1986"/>
        <v>0</v>
      </c>
      <c r="CP263" s="81">
        <f t="shared" si="1986"/>
        <v>0</v>
      </c>
      <c r="CQ263" s="81">
        <f t="shared" si="1986"/>
        <v>0</v>
      </c>
      <c r="CR263" s="81">
        <f t="shared" si="1986"/>
        <v>0</v>
      </c>
      <c r="CS263" s="81">
        <f t="shared" si="1986"/>
        <v>0</v>
      </c>
      <c r="CT263" s="81">
        <f t="shared" si="1986"/>
        <v>1</v>
      </c>
      <c r="CU263" s="81">
        <f t="shared" si="1986"/>
        <v>15</v>
      </c>
      <c r="CV263" s="81">
        <f t="shared" si="1986"/>
        <v>0</v>
      </c>
      <c r="CW263" s="81">
        <f t="shared" si="1986"/>
        <v>0</v>
      </c>
      <c r="CX263" s="81">
        <f t="shared" si="1986"/>
        <v>22</v>
      </c>
      <c r="CY263" s="81">
        <f t="shared" si="1986"/>
        <v>1562</v>
      </c>
      <c r="CZ263" s="81">
        <f t="shared" si="1986"/>
        <v>0</v>
      </c>
      <c r="DA263" s="81">
        <f t="shared" si="1986"/>
        <v>0</v>
      </c>
      <c r="DB263" s="81">
        <f t="shared" si="1986"/>
        <v>0</v>
      </c>
      <c r="DC263" s="81">
        <f t="shared" si="1986"/>
        <v>0</v>
      </c>
      <c r="DD263" s="81">
        <f t="shared" si="1986"/>
        <v>40</v>
      </c>
      <c r="DE263" s="81">
        <f t="shared" si="1986"/>
        <v>448.00000000000006</v>
      </c>
      <c r="DF263" s="81">
        <f t="shared" si="1986"/>
        <v>0</v>
      </c>
      <c r="DG263" s="81">
        <f t="shared" si="1986"/>
        <v>0</v>
      </c>
      <c r="DH263" s="81">
        <f t="shared" si="1986"/>
        <v>0</v>
      </c>
      <c r="DI263" s="81">
        <f t="shared" si="1986"/>
        <v>0</v>
      </c>
      <c r="DJ263" s="81">
        <f t="shared" si="1986"/>
        <v>9</v>
      </c>
      <c r="DK263" s="81">
        <f t="shared" si="1986"/>
        <v>103</v>
      </c>
      <c r="DL263" s="81">
        <f t="shared" si="1986"/>
        <v>0</v>
      </c>
      <c r="DM263" s="81">
        <f t="shared" si="1986"/>
        <v>0</v>
      </c>
      <c r="DN263" s="81">
        <f t="shared" si="1986"/>
        <v>4</v>
      </c>
      <c r="DO263" s="81">
        <f t="shared" si="1986"/>
        <v>102</v>
      </c>
      <c r="DP263" s="81">
        <f t="shared" si="1986"/>
        <v>0</v>
      </c>
      <c r="DQ263" s="81">
        <f t="shared" si="1986"/>
        <v>0</v>
      </c>
      <c r="DR263" s="81">
        <f t="shared" si="1986"/>
        <v>0</v>
      </c>
      <c r="DS263" s="81">
        <f t="shared" si="1986"/>
        <v>4927.2000000000007</v>
      </c>
      <c r="DT263" s="81">
        <f t="shared" si="1986"/>
        <v>3127</v>
      </c>
      <c r="DU263" s="81"/>
      <c r="DV263" s="81"/>
      <c r="DW263" s="81"/>
      <c r="DX263" s="81"/>
      <c r="DY263" s="85" t="s">
        <v>53</v>
      </c>
      <c r="DZ263" s="80" t="s">
        <v>34</v>
      </c>
      <c r="EA263" s="81"/>
      <c r="EB263" s="82"/>
      <c r="EC263" s="81"/>
      <c r="ED263" s="81"/>
      <c r="EE263" s="81"/>
      <c r="EF263" s="81"/>
      <c r="EG263" s="81"/>
      <c r="EH263" s="81"/>
      <c r="EI263" s="81"/>
      <c r="EJ263" s="81">
        <f t="shared" ref="EJ263:EL263" si="1987">SUM(EJ251,EJ239,EJ227,EJ215,EJ203,EJ191,EJ179,EJ164,EJ152,EJ138,EJ124,EJ110,EJ95,EJ81,EJ67,EJ53,EJ39,EJ24,EJ9)</f>
        <v>16352</v>
      </c>
      <c r="EK263" s="81">
        <f t="shared" si="1987"/>
        <v>14492</v>
      </c>
      <c r="EL263" s="81">
        <f t="shared" si="1987"/>
        <v>7256</v>
      </c>
      <c r="EM263" s="81">
        <f>SUM(EM251,EM239,EM227,EM215,EM203,EM191,EM179,EM164,EM152,EM138,EM124,EM110,EM95,EM81,EM67,EM53,EM39,EM24,EM9)</f>
        <v>1704</v>
      </c>
      <c r="EN263" s="81">
        <f t="shared" ref="EN263:GF263" si="1988">SUM(EN251,EN239,EN227,EN215,EN203,EN191,EN179,EN164,EN152,EN138,EN124,EN110,EN95,EN81,EN67,EN53,EN39,EN24,EN9)</f>
        <v>6142</v>
      </c>
      <c r="EO263" s="81">
        <f t="shared" si="1988"/>
        <v>2474</v>
      </c>
      <c r="EP263" s="81">
        <f t="shared" si="1988"/>
        <v>694</v>
      </c>
      <c r="EQ263" s="81">
        <f t="shared" si="1988"/>
        <v>916</v>
      </c>
      <c r="ER263" s="81">
        <f t="shared" si="1988"/>
        <v>0</v>
      </c>
      <c r="ES263" s="81">
        <f t="shared" si="1988"/>
        <v>0</v>
      </c>
      <c r="ET263" s="81">
        <f t="shared" si="1988"/>
        <v>0</v>
      </c>
      <c r="EU263" s="81">
        <f t="shared" si="1988"/>
        <v>0</v>
      </c>
      <c r="EV263" s="81">
        <f t="shared" si="1988"/>
        <v>130</v>
      </c>
      <c r="EW263" s="81">
        <f t="shared" si="1988"/>
        <v>425.2</v>
      </c>
      <c r="EX263" s="81">
        <f t="shared" si="1988"/>
        <v>0</v>
      </c>
      <c r="EY263" s="81">
        <f t="shared" si="1988"/>
        <v>0</v>
      </c>
      <c r="EZ263" s="81">
        <f t="shared" si="1988"/>
        <v>0</v>
      </c>
      <c r="FA263" s="81">
        <f t="shared" si="1988"/>
        <v>0</v>
      </c>
      <c r="FB263" s="81">
        <f t="shared" si="1988"/>
        <v>0</v>
      </c>
      <c r="FC263" s="81">
        <f t="shared" si="1988"/>
        <v>0</v>
      </c>
      <c r="FD263" s="81">
        <f t="shared" si="1988"/>
        <v>0</v>
      </c>
      <c r="FE263" s="81">
        <f t="shared" si="1988"/>
        <v>0</v>
      </c>
      <c r="FF263" s="81">
        <f t="shared" si="1988"/>
        <v>3</v>
      </c>
      <c r="FG263" s="81">
        <f t="shared" si="1988"/>
        <v>48.333333333333336</v>
      </c>
      <c r="FH263" s="81">
        <f t="shared" si="1988"/>
        <v>0</v>
      </c>
      <c r="FI263" s="81">
        <f t="shared" si="1988"/>
        <v>0</v>
      </c>
      <c r="FJ263" s="81">
        <f t="shared" si="1988"/>
        <v>70</v>
      </c>
      <c r="FK263" s="81">
        <f t="shared" si="1988"/>
        <v>4804</v>
      </c>
      <c r="FL263" s="81">
        <f t="shared" si="1988"/>
        <v>0</v>
      </c>
      <c r="FM263" s="81">
        <f t="shared" si="1988"/>
        <v>0</v>
      </c>
      <c r="FN263" s="81">
        <f t="shared" si="1988"/>
        <v>0</v>
      </c>
      <c r="FO263" s="81">
        <f t="shared" si="1988"/>
        <v>0</v>
      </c>
      <c r="FP263" s="81">
        <f t="shared" si="1988"/>
        <v>58</v>
      </c>
      <c r="FQ263" s="81">
        <f t="shared" si="1988"/>
        <v>620.00000000000011</v>
      </c>
      <c r="FR263" s="81">
        <f t="shared" si="1988"/>
        <v>0</v>
      </c>
      <c r="FS263" s="81">
        <f t="shared" si="1988"/>
        <v>0</v>
      </c>
      <c r="FT263" s="81">
        <f t="shared" si="1988"/>
        <v>3</v>
      </c>
      <c r="FU263" s="81">
        <f t="shared" si="1988"/>
        <v>96</v>
      </c>
      <c r="FV263" s="81">
        <f t="shared" si="1988"/>
        <v>54</v>
      </c>
      <c r="FW263" s="81">
        <f t="shared" si="1988"/>
        <v>591</v>
      </c>
      <c r="FX263" s="81">
        <f t="shared" si="1988"/>
        <v>0</v>
      </c>
      <c r="FY263" s="81">
        <f t="shared" si="1988"/>
        <v>0</v>
      </c>
      <c r="FZ263" s="81">
        <f t="shared" si="1988"/>
        <v>4</v>
      </c>
      <c r="GA263" s="81">
        <f t="shared" si="1988"/>
        <v>102</v>
      </c>
      <c r="GB263" s="81">
        <f t="shared" si="1988"/>
        <v>0</v>
      </c>
      <c r="GC263" s="81">
        <f t="shared" si="1988"/>
        <v>0</v>
      </c>
      <c r="GD263" s="81">
        <f t="shared" si="1988"/>
        <v>0</v>
      </c>
      <c r="GE263" s="81">
        <f t="shared" si="1988"/>
        <v>11910.533333333329</v>
      </c>
      <c r="GF263" s="81">
        <f t="shared" si="1988"/>
        <v>6633</v>
      </c>
      <c r="GG263" s="81" t="e">
        <f>SUM(#REF!+#REF!+#REF!+#REF!+#REF!+#REF!+#REF!+GG227+GG179+GG164+GG152+GG138+GG110+GG95+GG81+GG67+GG53+GG39+GG24+GG9)</f>
        <v>#REF!</v>
      </c>
      <c r="GH263" s="81" t="e">
        <f>SUM(#REF!+#REF!+#REF!+#REF!+#REF!+#REF!+#REF!+GH227+GH179+GH164+GH152+GH138+GH110+GH95+GH81+GH67+GH53+GH39+GH24+GH9)</f>
        <v>#REF!</v>
      </c>
      <c r="GI263" s="81" t="e">
        <f>SUM(#REF!+#REF!+#REF!+#REF!+#REF!+#REF!+#REF!+GI227+GI179+GI164+GI152+GI138+GI110+GI95+GI81+GI67+GI53+GI39+GI24+GI9)</f>
        <v>#REF!</v>
      </c>
      <c r="GJ263" s="40"/>
      <c r="GL263" s="31"/>
      <c r="GM263" s="31"/>
      <c r="GN263" s="31"/>
      <c r="GO263" s="31"/>
      <c r="GP263" s="31"/>
      <c r="GQ263" s="31"/>
      <c r="GR263" s="31"/>
    </row>
    <row r="264" spans="1:268" ht="33" customHeight="1" x14ac:dyDescent="0.3">
      <c r="A264" s="116" t="s">
        <v>53</v>
      </c>
      <c r="B264" s="4" t="s">
        <v>226</v>
      </c>
      <c r="AI264" s="108"/>
      <c r="AJ264" s="112" t="s">
        <v>33</v>
      </c>
      <c r="AK264" s="112" t="s">
        <v>33</v>
      </c>
      <c r="BG264" s="108"/>
      <c r="BH264" s="108"/>
      <c r="BI264" s="3"/>
      <c r="BJ264" s="3"/>
      <c r="BK264" s="3"/>
      <c r="BN264" s="4" t="s">
        <v>226</v>
      </c>
      <c r="BO264" s="4"/>
      <c r="CU264" s="13"/>
      <c r="DS264" s="13"/>
      <c r="DT264" s="37"/>
      <c r="DU264" s="3"/>
      <c r="DV264" s="3"/>
      <c r="DW264" s="3"/>
      <c r="DY264" s="86" t="s">
        <v>53</v>
      </c>
      <c r="DZ264" s="4" t="s">
        <v>226</v>
      </c>
      <c r="EA264" s="4"/>
      <c r="EB264" s="114"/>
      <c r="FH264" s="13"/>
      <c r="GE264" s="2"/>
      <c r="GF264" s="13"/>
      <c r="GG264" s="3"/>
      <c r="GH264" s="3"/>
      <c r="GI264" s="3"/>
      <c r="GK264" s="14"/>
      <c r="GL264" s="10"/>
      <c r="GM264" s="18"/>
      <c r="GN264" s="18"/>
      <c r="GO264" s="10"/>
      <c r="GP264" s="10"/>
      <c r="GQ264" s="10"/>
      <c r="GR264" s="10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  <c r="IV264" s="14"/>
      <c r="IW264" s="14"/>
      <c r="IX264" s="14"/>
      <c r="IY264" s="14"/>
      <c r="IZ264" s="14"/>
      <c r="JA264" s="14"/>
      <c r="JB264" s="14"/>
      <c r="JC264" s="14"/>
      <c r="JD264" s="14"/>
      <c r="JE264" s="14"/>
      <c r="JF264" s="14"/>
      <c r="JG264" s="14"/>
      <c r="JH264" s="14"/>
    </row>
    <row r="265" spans="1:268" x14ac:dyDescent="0.35"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09"/>
      <c r="Z265" s="114"/>
      <c r="AA265" s="114"/>
      <c r="AB265" s="114"/>
      <c r="AC265" s="114"/>
      <c r="AD265" s="114"/>
      <c r="AE265" s="114"/>
      <c r="AF265" s="114"/>
      <c r="AG265" s="114"/>
      <c r="AH265" s="114"/>
      <c r="AI265" s="109"/>
      <c r="AJ265" s="114"/>
      <c r="AK265" s="114"/>
      <c r="AL265" s="114"/>
      <c r="AM265" s="114"/>
      <c r="AN265" s="114"/>
      <c r="AO265" s="114"/>
      <c r="AP265" s="114"/>
      <c r="AQ265" s="114"/>
      <c r="AR265" s="114"/>
      <c r="AS265" s="114"/>
      <c r="AT265" s="114"/>
      <c r="AU265" s="114"/>
      <c r="AV265" s="114"/>
      <c r="AW265" s="114"/>
      <c r="AX265" s="114"/>
      <c r="AY265" s="114"/>
      <c r="AZ265" s="114"/>
      <c r="BA265" s="114"/>
      <c r="BB265" s="114"/>
      <c r="BC265" s="114"/>
      <c r="BD265" s="114"/>
      <c r="BE265" s="114"/>
      <c r="BF265" s="114"/>
      <c r="BG265" s="109"/>
      <c r="BH265" s="114"/>
      <c r="BI265" s="4"/>
      <c r="BJ265" s="4"/>
      <c r="BK265" s="4"/>
      <c r="BL265" s="4"/>
      <c r="BM265" s="114"/>
      <c r="BN265" s="4"/>
      <c r="BO265" s="4"/>
      <c r="BP265" s="11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8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87" t="s">
        <v>53</v>
      </c>
      <c r="DZ265" s="4"/>
      <c r="EA265" s="4"/>
      <c r="EB265" s="114"/>
      <c r="EC265" s="4"/>
      <c r="ED265" s="4"/>
      <c r="EE265" s="4"/>
      <c r="EF265" s="4"/>
      <c r="EG265" s="4"/>
      <c r="EH265" s="4"/>
      <c r="FG265" s="13"/>
      <c r="GL265" s="4"/>
      <c r="GM265" s="4"/>
      <c r="GN265" s="4"/>
      <c r="GO265" s="4"/>
      <c r="GP265" s="4"/>
      <c r="GQ265" s="4"/>
      <c r="GR265" s="4"/>
    </row>
    <row r="266" spans="1:268" x14ac:dyDescent="0.35"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  <c r="AA266" s="114"/>
      <c r="AB266" s="114"/>
      <c r="AC266" s="114"/>
      <c r="AD266" s="114"/>
      <c r="AE266" s="114"/>
      <c r="AF266" s="114"/>
      <c r="AG266" s="114"/>
      <c r="AH266" s="114"/>
      <c r="AI266" s="114"/>
      <c r="AJ266" s="114"/>
      <c r="AK266" s="114"/>
      <c r="AL266" s="114"/>
      <c r="AM266" s="114"/>
      <c r="AN266" s="114"/>
      <c r="AO266" s="114"/>
      <c r="AP266" s="114"/>
      <c r="AQ266" s="114"/>
      <c r="AR266" s="114"/>
      <c r="AS266" s="114"/>
      <c r="AT266" s="114"/>
      <c r="AU266" s="114"/>
      <c r="AV266" s="114"/>
      <c r="AW266" s="114"/>
      <c r="AX266" s="114"/>
      <c r="AY266" s="114"/>
      <c r="AZ266" s="114"/>
      <c r="BA266" s="114"/>
      <c r="BB266" s="114"/>
      <c r="BC266" s="114"/>
      <c r="BD266" s="114"/>
      <c r="BE266" s="114"/>
      <c r="BF266" s="114"/>
      <c r="BG266" s="114"/>
      <c r="BH266" s="114"/>
      <c r="BI266" s="4"/>
      <c r="BJ266" s="4"/>
      <c r="BK266" s="4"/>
      <c r="BL266" s="4"/>
      <c r="BM266" s="114"/>
      <c r="BN266" s="4"/>
      <c r="BO266" s="4"/>
      <c r="BP266" s="11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112">
        <v>902</v>
      </c>
      <c r="CB266" s="112">
        <v>1110</v>
      </c>
      <c r="CC266" s="112">
        <v>1110</v>
      </c>
      <c r="CD266" s="112">
        <v>20</v>
      </c>
      <c r="CE266" s="112">
        <v>442</v>
      </c>
      <c r="CF266" s="112">
        <v>15</v>
      </c>
      <c r="CG266" s="112">
        <v>1562</v>
      </c>
      <c r="CH266" s="112">
        <v>448</v>
      </c>
      <c r="CI266" s="112">
        <v>0</v>
      </c>
      <c r="CJ266" s="112">
        <v>20</v>
      </c>
      <c r="CK266" s="112">
        <v>223</v>
      </c>
      <c r="CL266" s="112">
        <v>4927.2000000000007</v>
      </c>
      <c r="CM266" s="112">
        <v>3127</v>
      </c>
      <c r="CN266" s="4">
        <v>0</v>
      </c>
      <c r="CO266" s="4">
        <v>0</v>
      </c>
      <c r="CP266" s="4">
        <v>0</v>
      </c>
      <c r="CQ266" s="4">
        <v>0</v>
      </c>
      <c r="CR266" s="4">
        <v>0</v>
      </c>
      <c r="CS266" s="4">
        <v>0</v>
      </c>
      <c r="CT266" s="4">
        <v>1</v>
      </c>
      <c r="CU266" s="4">
        <v>15</v>
      </c>
      <c r="CV266" s="4">
        <v>0</v>
      </c>
      <c r="CW266" s="4">
        <v>0</v>
      </c>
      <c r="CX266" s="4">
        <v>16</v>
      </c>
      <c r="CY266" s="4">
        <v>1562</v>
      </c>
      <c r="CZ266" s="4">
        <v>0</v>
      </c>
      <c r="DA266" s="4">
        <v>0</v>
      </c>
      <c r="DB266" s="4">
        <v>0</v>
      </c>
      <c r="DC266" s="4">
        <v>0</v>
      </c>
      <c r="DD266" s="4">
        <v>30</v>
      </c>
      <c r="DE266" s="4">
        <v>448</v>
      </c>
      <c r="DF266" s="4">
        <v>0</v>
      </c>
      <c r="DG266" s="4">
        <v>0</v>
      </c>
      <c r="DH266" s="4">
        <v>0</v>
      </c>
      <c r="DI266" s="4">
        <v>0</v>
      </c>
      <c r="DJ266" s="4">
        <v>5</v>
      </c>
      <c r="DK266" s="4">
        <v>103</v>
      </c>
      <c r="DL266" s="4">
        <v>0</v>
      </c>
      <c r="DM266" s="4">
        <v>0</v>
      </c>
      <c r="DN266" s="4">
        <v>7</v>
      </c>
      <c r="DO266" s="4">
        <v>102</v>
      </c>
      <c r="DP266" s="4">
        <v>0</v>
      </c>
      <c r="DQ266" s="4">
        <v>0</v>
      </c>
      <c r="DR266" s="4">
        <v>4931.2000000000007</v>
      </c>
      <c r="DS266" s="112">
        <v>4927.2000000000007</v>
      </c>
      <c r="DT266" s="112">
        <v>3127</v>
      </c>
      <c r="DU266" s="4"/>
      <c r="DV266" s="4"/>
      <c r="DW266" s="4"/>
      <c r="DX266" s="4"/>
      <c r="DY266" s="87" t="s">
        <v>53</v>
      </c>
      <c r="DZ266" s="4"/>
      <c r="EA266" s="4"/>
      <c r="EB266" s="114"/>
      <c r="EC266" s="4"/>
      <c r="ED266" s="4"/>
      <c r="EE266" s="4"/>
      <c r="EF266" s="4"/>
      <c r="EG266" s="4"/>
      <c r="EH266" s="4"/>
    </row>
    <row r="267" spans="1:268" x14ac:dyDescent="0.35"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  <c r="AA267" s="114"/>
      <c r="AB267" s="114"/>
      <c r="AC267" s="114"/>
      <c r="AD267" s="114"/>
      <c r="AE267" s="114"/>
      <c r="AF267" s="114"/>
      <c r="AG267" s="114"/>
      <c r="AH267" s="114"/>
      <c r="AI267" s="114"/>
      <c r="AJ267" s="114"/>
      <c r="AK267" s="114"/>
      <c r="AL267" s="114"/>
      <c r="AM267" s="114"/>
      <c r="AN267" s="114"/>
      <c r="AO267" s="114"/>
      <c r="AP267" s="114"/>
      <c r="AQ267" s="114"/>
      <c r="AR267" s="114"/>
      <c r="AS267" s="114"/>
      <c r="AT267" s="114"/>
      <c r="AU267" s="114"/>
      <c r="AV267" s="114"/>
      <c r="AW267" s="114"/>
      <c r="AX267" s="114"/>
      <c r="AY267" s="114"/>
      <c r="AZ267" s="114"/>
      <c r="BA267" s="114"/>
      <c r="BB267" s="114"/>
      <c r="BC267" s="114"/>
      <c r="BD267" s="114"/>
      <c r="BE267" s="114"/>
      <c r="BF267" s="114"/>
      <c r="BG267" s="114"/>
      <c r="BH267" s="114"/>
      <c r="BI267" s="4"/>
      <c r="BJ267" s="4"/>
      <c r="BK267" s="4"/>
      <c r="BL267" s="4"/>
      <c r="BM267" s="114"/>
      <c r="BN267" s="4"/>
      <c r="BO267" s="4"/>
      <c r="BP267" s="11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4"/>
      <c r="DV267" s="4"/>
      <c r="DW267" s="4"/>
      <c r="DX267" s="4"/>
      <c r="DY267" s="87" t="s">
        <v>53</v>
      </c>
      <c r="DZ267" s="4"/>
      <c r="EA267" s="4"/>
      <c r="EB267" s="114"/>
      <c r="EC267" s="4"/>
      <c r="ED267" s="4"/>
      <c r="EE267" s="4"/>
      <c r="EF267" s="4"/>
      <c r="EG267" s="4"/>
      <c r="EH267" s="4"/>
      <c r="EM267" s="108">
        <v>1704</v>
      </c>
      <c r="EN267" s="108">
        <v>2474</v>
      </c>
      <c r="EO267" s="108">
        <v>2474</v>
      </c>
      <c r="EP267" s="108">
        <v>130</v>
      </c>
      <c r="EQ267" s="108">
        <v>916</v>
      </c>
      <c r="ER267" s="108">
        <v>48.333333333333336</v>
      </c>
      <c r="ES267" s="108">
        <v>4804</v>
      </c>
      <c r="ET267" s="108">
        <v>620</v>
      </c>
      <c r="EU267" s="108">
        <v>96</v>
      </c>
      <c r="EV267" s="108">
        <v>130</v>
      </c>
      <c r="EW267" s="108">
        <v>425.2</v>
      </c>
      <c r="EX267" s="108">
        <v>11910.533333333333</v>
      </c>
      <c r="EY267" s="112">
        <v>6633</v>
      </c>
      <c r="FG267" s="108">
        <v>48.333333333333336</v>
      </c>
      <c r="FH267" s="108">
        <v>4804</v>
      </c>
      <c r="FI267" s="108">
        <v>620</v>
      </c>
      <c r="FJ267" s="108">
        <v>96</v>
      </c>
      <c r="FK267" s="108">
        <v>4804</v>
      </c>
      <c r="FL267" s="108">
        <v>102</v>
      </c>
      <c r="FM267" s="108">
        <v>11910.533333333333</v>
      </c>
      <c r="FN267" s="112">
        <v>6633</v>
      </c>
      <c r="FQ267" s="2">
        <v>620</v>
      </c>
      <c r="FU267" s="2">
        <v>96</v>
      </c>
      <c r="FW267" s="2">
        <v>591</v>
      </c>
      <c r="GA267" s="2">
        <v>102</v>
      </c>
      <c r="GE267" s="15">
        <v>11910.5</v>
      </c>
      <c r="GF267" s="16">
        <v>6633</v>
      </c>
    </row>
    <row r="268" spans="1:268" x14ac:dyDescent="0.35"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8"/>
      <c r="DT268" s="8"/>
      <c r="DU268" s="4"/>
      <c r="DV268" s="4"/>
      <c r="DW268" s="4"/>
      <c r="DX268" s="4"/>
      <c r="DY268" s="87" t="s">
        <v>53</v>
      </c>
      <c r="DZ268" s="4"/>
      <c r="EA268" s="4"/>
    </row>
    <row r="269" spans="1:268" ht="18.75" x14ac:dyDescent="0.3">
      <c r="BN269" s="5"/>
      <c r="BO269" s="36"/>
      <c r="BP269" s="36"/>
      <c r="BQ269" s="36"/>
      <c r="BR269" s="35"/>
      <c r="BS269" s="28"/>
      <c r="BT269" s="28"/>
      <c r="BU269" s="28"/>
      <c r="BV269" s="36"/>
      <c r="BW269" s="28"/>
      <c r="BX269" s="12"/>
      <c r="BY269" s="26"/>
      <c r="BZ269" s="27"/>
      <c r="CA269" s="5">
        <f>CA263-CA266</f>
        <v>0</v>
      </c>
      <c r="CB269" s="5">
        <f t="shared" ref="CB269:DT269" si="1989">CB263-CB266</f>
        <v>1794</v>
      </c>
      <c r="CC269" s="5">
        <f t="shared" si="1989"/>
        <v>0</v>
      </c>
      <c r="CD269" s="5">
        <f t="shared" si="1989"/>
        <v>226</v>
      </c>
      <c r="CE269" s="5">
        <f t="shared" si="1989"/>
        <v>0</v>
      </c>
      <c r="CF269" s="5">
        <f t="shared" si="1989"/>
        <v>-15</v>
      </c>
      <c r="CG269" s="5">
        <f t="shared" si="1989"/>
        <v>-1562</v>
      </c>
      <c r="CH269" s="5">
        <f t="shared" si="1989"/>
        <v>-448</v>
      </c>
      <c r="CI269" s="5">
        <f t="shared" si="1989"/>
        <v>0</v>
      </c>
      <c r="CJ269" s="5">
        <f t="shared" si="1989"/>
        <v>0</v>
      </c>
      <c r="CK269" s="5">
        <f t="shared" si="1989"/>
        <v>0.19999999999998863</v>
      </c>
      <c r="CL269" s="5">
        <f t="shared" si="1989"/>
        <v>-4927.2000000000007</v>
      </c>
      <c r="CM269" s="5">
        <f t="shared" si="1989"/>
        <v>-3127</v>
      </c>
      <c r="CN269" s="5">
        <f t="shared" si="1989"/>
        <v>0</v>
      </c>
      <c r="CO269" s="5">
        <f t="shared" si="1989"/>
        <v>0</v>
      </c>
      <c r="CP269" s="5">
        <f t="shared" si="1989"/>
        <v>0</v>
      </c>
      <c r="CQ269" s="5">
        <f t="shared" si="1989"/>
        <v>0</v>
      </c>
      <c r="CR269" s="5">
        <f t="shared" si="1989"/>
        <v>0</v>
      </c>
      <c r="CS269" s="5">
        <f t="shared" si="1989"/>
        <v>0</v>
      </c>
      <c r="CT269" s="5">
        <f t="shared" si="1989"/>
        <v>0</v>
      </c>
      <c r="CU269" s="5">
        <f t="shared" si="1989"/>
        <v>0</v>
      </c>
      <c r="CV269" s="5">
        <f t="shared" si="1989"/>
        <v>0</v>
      </c>
      <c r="CW269" s="5">
        <f t="shared" si="1989"/>
        <v>0</v>
      </c>
      <c r="CX269" s="5">
        <f t="shared" si="1989"/>
        <v>6</v>
      </c>
      <c r="CY269" s="5">
        <f t="shared" si="1989"/>
        <v>0</v>
      </c>
      <c r="CZ269" s="5">
        <f t="shared" si="1989"/>
        <v>0</v>
      </c>
      <c r="DA269" s="5">
        <f t="shared" si="1989"/>
        <v>0</v>
      </c>
      <c r="DB269" s="5">
        <f t="shared" si="1989"/>
        <v>0</v>
      </c>
      <c r="DC269" s="5">
        <f t="shared" si="1989"/>
        <v>0</v>
      </c>
      <c r="DD269" s="5">
        <f t="shared" si="1989"/>
        <v>10</v>
      </c>
      <c r="DE269" s="5">
        <f t="shared" si="1989"/>
        <v>0</v>
      </c>
      <c r="DF269" s="5">
        <f t="shared" si="1989"/>
        <v>0</v>
      </c>
      <c r="DG269" s="5">
        <f t="shared" si="1989"/>
        <v>0</v>
      </c>
      <c r="DH269" s="5">
        <f t="shared" si="1989"/>
        <v>0</v>
      </c>
      <c r="DI269" s="5">
        <f t="shared" si="1989"/>
        <v>0</v>
      </c>
      <c r="DJ269" s="5">
        <f t="shared" si="1989"/>
        <v>4</v>
      </c>
      <c r="DK269" s="5">
        <f t="shared" si="1989"/>
        <v>0</v>
      </c>
      <c r="DL269" s="5">
        <f t="shared" si="1989"/>
        <v>0</v>
      </c>
      <c r="DM269" s="5">
        <f t="shared" si="1989"/>
        <v>0</v>
      </c>
      <c r="DN269" s="5">
        <f t="shared" si="1989"/>
        <v>-3</v>
      </c>
      <c r="DO269" s="5">
        <f t="shared" si="1989"/>
        <v>0</v>
      </c>
      <c r="DP269" s="5">
        <f t="shared" si="1989"/>
        <v>0</v>
      </c>
      <c r="DQ269" s="5">
        <f t="shared" si="1989"/>
        <v>0</v>
      </c>
      <c r="DR269" s="5">
        <f t="shared" si="1989"/>
        <v>-4931.2000000000007</v>
      </c>
      <c r="DS269" s="5">
        <f t="shared" si="1989"/>
        <v>0</v>
      </c>
      <c r="DT269" s="5">
        <f t="shared" si="1989"/>
        <v>0</v>
      </c>
      <c r="DU269" s="4"/>
      <c r="DV269" s="4"/>
      <c r="DW269" s="4"/>
      <c r="DX269" s="4"/>
      <c r="DY269" s="87" t="s">
        <v>53</v>
      </c>
      <c r="DZ269" s="4"/>
      <c r="EA269" s="4"/>
      <c r="EM269" s="13">
        <f>EM263-EM267</f>
        <v>0</v>
      </c>
      <c r="EN269" s="13">
        <f t="shared" ref="EN269:GF269" si="1990">EN263-EN267</f>
        <v>3668</v>
      </c>
      <c r="EO269" s="13">
        <f t="shared" si="1990"/>
        <v>0</v>
      </c>
      <c r="EP269" s="13">
        <f t="shared" si="1990"/>
        <v>564</v>
      </c>
      <c r="EQ269" s="13">
        <f t="shared" si="1990"/>
        <v>0</v>
      </c>
      <c r="ER269" s="13">
        <f t="shared" si="1990"/>
        <v>-48.333333333333336</v>
      </c>
      <c r="ES269" s="13">
        <f t="shared" si="1990"/>
        <v>-4804</v>
      </c>
      <c r="ET269" s="13">
        <f t="shared" si="1990"/>
        <v>-620</v>
      </c>
      <c r="EU269" s="13">
        <f t="shared" si="1990"/>
        <v>-96</v>
      </c>
      <c r="EV269" s="13">
        <f t="shared" si="1990"/>
        <v>0</v>
      </c>
      <c r="EW269" s="13">
        <f t="shared" si="1990"/>
        <v>0</v>
      </c>
      <c r="EX269" s="13">
        <f t="shared" si="1990"/>
        <v>-11910.533333333333</v>
      </c>
      <c r="EY269" s="13">
        <f t="shared" si="1990"/>
        <v>-6633</v>
      </c>
      <c r="EZ269" s="13">
        <f t="shared" si="1990"/>
        <v>0</v>
      </c>
      <c r="FA269" s="13">
        <f t="shared" si="1990"/>
        <v>0</v>
      </c>
      <c r="FB269" s="13">
        <f t="shared" si="1990"/>
        <v>0</v>
      </c>
      <c r="FC269" s="13">
        <f t="shared" si="1990"/>
        <v>0</v>
      </c>
      <c r="FD269" s="13">
        <f t="shared" si="1990"/>
        <v>0</v>
      </c>
      <c r="FE269" s="13">
        <f t="shared" si="1990"/>
        <v>0</v>
      </c>
      <c r="FF269" s="13">
        <f t="shared" si="1990"/>
        <v>3</v>
      </c>
      <c r="FG269" s="13">
        <f t="shared" si="1990"/>
        <v>0</v>
      </c>
      <c r="FH269" s="13">
        <f t="shared" si="1990"/>
        <v>-4804</v>
      </c>
      <c r="FI269" s="13">
        <f t="shared" si="1990"/>
        <v>-620</v>
      </c>
      <c r="FJ269" s="13">
        <f t="shared" si="1990"/>
        <v>-26</v>
      </c>
      <c r="FK269" s="13">
        <f t="shared" si="1990"/>
        <v>0</v>
      </c>
      <c r="FL269" s="13">
        <f t="shared" si="1990"/>
        <v>-102</v>
      </c>
      <c r="FM269" s="13">
        <f t="shared" si="1990"/>
        <v>-11910.533333333333</v>
      </c>
      <c r="FN269" s="13">
        <f t="shared" si="1990"/>
        <v>-6633</v>
      </c>
      <c r="FO269" s="13">
        <f t="shared" si="1990"/>
        <v>0</v>
      </c>
      <c r="FP269" s="13">
        <f t="shared" si="1990"/>
        <v>58</v>
      </c>
      <c r="FQ269" s="13">
        <f t="shared" si="1990"/>
        <v>0</v>
      </c>
      <c r="FR269" s="13">
        <f t="shared" si="1990"/>
        <v>0</v>
      </c>
      <c r="FS269" s="13">
        <f t="shared" si="1990"/>
        <v>0</v>
      </c>
      <c r="FT269" s="13">
        <f t="shared" si="1990"/>
        <v>3</v>
      </c>
      <c r="FU269" s="13">
        <f t="shared" si="1990"/>
        <v>0</v>
      </c>
      <c r="FV269" s="13">
        <f t="shared" si="1990"/>
        <v>54</v>
      </c>
      <c r="FW269" s="13">
        <f t="shared" si="1990"/>
        <v>0</v>
      </c>
      <c r="FX269" s="13">
        <f t="shared" si="1990"/>
        <v>0</v>
      </c>
      <c r="FY269" s="13">
        <f t="shared" si="1990"/>
        <v>0</v>
      </c>
      <c r="FZ269" s="13">
        <f t="shared" si="1990"/>
        <v>4</v>
      </c>
      <c r="GA269" s="13">
        <f t="shared" si="1990"/>
        <v>0</v>
      </c>
      <c r="GB269" s="13">
        <f t="shared" si="1990"/>
        <v>0</v>
      </c>
      <c r="GC269" s="13">
        <f t="shared" si="1990"/>
        <v>0</v>
      </c>
      <c r="GD269" s="13">
        <f t="shared" si="1990"/>
        <v>0</v>
      </c>
      <c r="GE269" s="13">
        <f t="shared" si="1990"/>
        <v>3.3333333329210291E-2</v>
      </c>
      <c r="GF269" s="13">
        <f t="shared" si="1990"/>
        <v>0</v>
      </c>
    </row>
    <row r="270" spans="1:268" x14ac:dyDescent="0.35">
      <c r="O270" s="112">
        <v>802</v>
      </c>
      <c r="P270" s="112">
        <v>510</v>
      </c>
      <c r="Q270" s="112">
        <v>1364</v>
      </c>
      <c r="R270" s="112">
        <v>126</v>
      </c>
      <c r="S270" s="112">
        <v>474</v>
      </c>
      <c r="T270" s="112">
        <v>0</v>
      </c>
      <c r="U270" s="112">
        <v>0</v>
      </c>
      <c r="V270" s="112">
        <v>0</v>
      </c>
      <c r="W270" s="112">
        <v>0</v>
      </c>
      <c r="X270" s="112">
        <v>110</v>
      </c>
      <c r="Y270" s="112">
        <v>202</v>
      </c>
      <c r="Z270" s="112">
        <v>0</v>
      </c>
      <c r="AA270" s="112">
        <v>0</v>
      </c>
      <c r="AB270" s="112">
        <v>0</v>
      </c>
      <c r="AC270" s="112">
        <v>0</v>
      </c>
      <c r="AD270" s="112">
        <v>0</v>
      </c>
      <c r="AE270" s="112">
        <v>0</v>
      </c>
      <c r="AF270" s="112">
        <v>0</v>
      </c>
      <c r="AG270" s="112">
        <v>0</v>
      </c>
      <c r="AH270" s="112">
        <v>1</v>
      </c>
      <c r="AI270" s="112">
        <v>33.333333333333336</v>
      </c>
      <c r="AJ270" s="112">
        <v>0</v>
      </c>
      <c r="AK270" s="112">
        <v>0</v>
      </c>
      <c r="AL270" s="112">
        <v>19</v>
      </c>
      <c r="AM270" s="112">
        <v>3242</v>
      </c>
      <c r="AN270" s="112">
        <v>0</v>
      </c>
      <c r="AO270" s="112">
        <v>0</v>
      </c>
      <c r="AP270" s="112">
        <v>0</v>
      </c>
      <c r="AQ270" s="112">
        <v>0</v>
      </c>
      <c r="AR270" s="112">
        <v>13</v>
      </c>
      <c r="AS270" s="112">
        <v>172</v>
      </c>
      <c r="AT270" s="112">
        <v>0</v>
      </c>
      <c r="AU270" s="112">
        <v>0</v>
      </c>
      <c r="AV270" s="112">
        <v>1</v>
      </c>
      <c r="AW270" s="112">
        <v>96</v>
      </c>
      <c r="AX270" s="112">
        <v>17</v>
      </c>
      <c r="AY270" s="112">
        <v>488</v>
      </c>
      <c r="AZ270" s="112">
        <v>0</v>
      </c>
      <c r="BA270" s="112">
        <v>0</v>
      </c>
      <c r="BB270" s="112">
        <v>0</v>
      </c>
      <c r="BC270" s="112">
        <v>0</v>
      </c>
      <c r="BD270" s="112">
        <v>0</v>
      </c>
      <c r="BE270" s="112">
        <v>0</v>
      </c>
      <c r="BF270" s="112">
        <v>6983.3333333333339</v>
      </c>
      <c r="BG270" s="112">
        <v>6983.3333333333339</v>
      </c>
      <c r="BH270" s="112">
        <v>3506</v>
      </c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87" t="s">
        <v>53</v>
      </c>
      <c r="DZ270" s="4"/>
      <c r="EA270" s="4"/>
    </row>
    <row r="271" spans="1:268" x14ac:dyDescent="0.35">
      <c r="P271" s="112">
        <v>550</v>
      </c>
      <c r="R271" s="112">
        <v>146</v>
      </c>
      <c r="T271" s="112">
        <v>0</v>
      </c>
      <c r="U271" s="112">
        <v>0</v>
      </c>
      <c r="V271" s="112">
        <v>0</v>
      </c>
      <c r="W271" s="112">
        <v>0</v>
      </c>
      <c r="Z271" s="112">
        <v>0</v>
      </c>
      <c r="AA271" s="112">
        <v>0</v>
      </c>
      <c r="AB271" s="112">
        <v>0</v>
      </c>
      <c r="AC271" s="112">
        <v>0</v>
      </c>
      <c r="AD271" s="112">
        <v>0</v>
      </c>
      <c r="AE271" s="112">
        <v>0</v>
      </c>
      <c r="AF271" s="112">
        <v>0</v>
      </c>
      <c r="AG271" s="112">
        <v>0</v>
      </c>
      <c r="AH271" s="112">
        <v>1</v>
      </c>
      <c r="AJ271" s="112">
        <v>0</v>
      </c>
      <c r="AK271" s="112">
        <v>0</v>
      </c>
      <c r="AL271" s="112">
        <v>15</v>
      </c>
      <c r="AN271" s="112">
        <v>0</v>
      </c>
      <c r="AO271" s="112">
        <v>0</v>
      </c>
      <c r="AP271" s="112">
        <v>0</v>
      </c>
      <c r="AQ271" s="112">
        <v>0</v>
      </c>
      <c r="AR271" s="112">
        <v>30</v>
      </c>
      <c r="AT271" s="112">
        <v>0</v>
      </c>
      <c r="AU271" s="112">
        <v>0</v>
      </c>
      <c r="AV271" s="112">
        <v>0</v>
      </c>
      <c r="AX271" s="112">
        <v>5</v>
      </c>
      <c r="AZ271" s="112">
        <v>0</v>
      </c>
      <c r="BA271" s="112">
        <v>0</v>
      </c>
      <c r="BB271" s="112">
        <v>7</v>
      </c>
      <c r="BD271" s="112">
        <v>0</v>
      </c>
      <c r="BE271" s="112">
        <v>0</v>
      </c>
      <c r="BF271" s="112">
        <v>4927.2000000000007</v>
      </c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87" t="s">
        <v>53</v>
      </c>
      <c r="DZ271" s="4"/>
      <c r="EA271" s="4"/>
    </row>
    <row r="272" spans="1:268" x14ac:dyDescent="0.35">
      <c r="O272" s="108">
        <f>O263-O270</f>
        <v>0</v>
      </c>
      <c r="P272" s="108" t="e">
        <f t="shared" ref="P272:BH272" si="1991">P263-P270</f>
        <v>#REF!</v>
      </c>
      <c r="Q272" s="108">
        <f t="shared" si="1991"/>
        <v>0</v>
      </c>
      <c r="R272" s="108">
        <f t="shared" si="1991"/>
        <v>322</v>
      </c>
      <c r="S272" s="108">
        <f t="shared" si="1991"/>
        <v>0</v>
      </c>
      <c r="T272" s="108">
        <f t="shared" si="1991"/>
        <v>0</v>
      </c>
      <c r="U272" s="108">
        <f t="shared" si="1991"/>
        <v>0</v>
      </c>
      <c r="V272" s="108">
        <f t="shared" si="1991"/>
        <v>0</v>
      </c>
      <c r="W272" s="108">
        <f t="shared" si="1991"/>
        <v>0</v>
      </c>
      <c r="X272" s="108">
        <f t="shared" si="1991"/>
        <v>0</v>
      </c>
      <c r="Y272" s="108">
        <f t="shared" si="1991"/>
        <v>0</v>
      </c>
      <c r="Z272" s="108">
        <f t="shared" si="1991"/>
        <v>0</v>
      </c>
      <c r="AA272" s="108">
        <f t="shared" si="1991"/>
        <v>0</v>
      </c>
      <c r="AB272" s="108">
        <f t="shared" si="1991"/>
        <v>0</v>
      </c>
      <c r="AC272" s="108">
        <f t="shared" si="1991"/>
        <v>0</v>
      </c>
      <c r="AD272" s="108">
        <f t="shared" si="1991"/>
        <v>0</v>
      </c>
      <c r="AE272" s="108">
        <f t="shared" si="1991"/>
        <v>0</v>
      </c>
      <c r="AF272" s="108">
        <f t="shared" si="1991"/>
        <v>0</v>
      </c>
      <c r="AG272" s="108">
        <f t="shared" si="1991"/>
        <v>0</v>
      </c>
      <c r="AH272" s="108">
        <f t="shared" si="1991"/>
        <v>1</v>
      </c>
      <c r="AI272" s="108">
        <f t="shared" si="1991"/>
        <v>0</v>
      </c>
      <c r="AJ272" s="108">
        <f t="shared" si="1991"/>
        <v>0</v>
      </c>
      <c r="AK272" s="108">
        <f t="shared" si="1991"/>
        <v>0</v>
      </c>
      <c r="AL272" s="108">
        <f t="shared" si="1991"/>
        <v>29</v>
      </c>
      <c r="AM272" s="108">
        <f t="shared" si="1991"/>
        <v>0</v>
      </c>
      <c r="AN272" s="108">
        <f t="shared" si="1991"/>
        <v>0</v>
      </c>
      <c r="AO272" s="108">
        <f t="shared" si="1991"/>
        <v>0</v>
      </c>
      <c r="AP272" s="108">
        <f t="shared" si="1991"/>
        <v>0</v>
      </c>
      <c r="AQ272" s="108">
        <f t="shared" si="1991"/>
        <v>0</v>
      </c>
      <c r="AR272" s="108">
        <f t="shared" si="1991"/>
        <v>5</v>
      </c>
      <c r="AS272" s="108">
        <f t="shared" si="1991"/>
        <v>0</v>
      </c>
      <c r="AT272" s="108">
        <f t="shared" si="1991"/>
        <v>0</v>
      </c>
      <c r="AU272" s="108">
        <f t="shared" si="1991"/>
        <v>0</v>
      </c>
      <c r="AV272" s="108">
        <f t="shared" si="1991"/>
        <v>2</v>
      </c>
      <c r="AW272" s="108">
        <f t="shared" si="1991"/>
        <v>0</v>
      </c>
      <c r="AX272" s="108">
        <f t="shared" si="1991"/>
        <v>28</v>
      </c>
      <c r="AY272" s="108">
        <f t="shared" si="1991"/>
        <v>0</v>
      </c>
      <c r="AZ272" s="108">
        <f t="shared" si="1991"/>
        <v>0</v>
      </c>
      <c r="BA272" s="108">
        <f t="shared" si="1991"/>
        <v>0</v>
      </c>
      <c r="BB272" s="108">
        <f t="shared" si="1991"/>
        <v>0</v>
      </c>
      <c r="BC272" s="108">
        <f t="shared" si="1991"/>
        <v>0</v>
      </c>
      <c r="BD272" s="108">
        <f t="shared" si="1991"/>
        <v>0</v>
      </c>
      <c r="BE272" s="108">
        <f t="shared" si="1991"/>
        <v>0</v>
      </c>
      <c r="BF272" s="108">
        <f t="shared" si="1991"/>
        <v>-6983.3333333333339</v>
      </c>
      <c r="BG272" s="108">
        <f t="shared" si="1991"/>
        <v>0</v>
      </c>
      <c r="BH272" s="108">
        <f t="shared" si="1991"/>
        <v>0</v>
      </c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87"/>
      <c r="DZ272" s="4"/>
      <c r="EA272" s="4"/>
    </row>
  </sheetData>
  <autoFilter ref="A8:GJ264"/>
  <mergeCells count="33">
    <mergeCell ref="A1:BL1"/>
    <mergeCell ref="BM1:DX1"/>
    <mergeCell ref="DY1:GJ1"/>
    <mergeCell ref="A2:BL2"/>
    <mergeCell ref="BM2:DX2"/>
    <mergeCell ref="DY2:GJ2"/>
    <mergeCell ref="A3:BL3"/>
    <mergeCell ref="BM3:DX3"/>
    <mergeCell ref="DY3:GJ3"/>
    <mergeCell ref="A4:BL4"/>
    <mergeCell ref="BM4:DX4"/>
    <mergeCell ref="DY4:GJ4"/>
    <mergeCell ref="DY6:DY7"/>
    <mergeCell ref="A5:BL5"/>
    <mergeCell ref="BM5:DX5"/>
    <mergeCell ref="DY5:GJ5"/>
    <mergeCell ref="A6:A7"/>
    <mergeCell ref="C6:C7"/>
    <mergeCell ref="D6:D7"/>
    <mergeCell ref="E6:G7"/>
    <mergeCell ref="H6:K7"/>
    <mergeCell ref="L6:M7"/>
    <mergeCell ref="BM6:BM7"/>
    <mergeCell ref="BO6:BO7"/>
    <mergeCell ref="BP6:BP7"/>
    <mergeCell ref="BQ6:BS7"/>
    <mergeCell ref="BT6:BW7"/>
    <mergeCell ref="BX6:BY7"/>
    <mergeCell ref="EA6:EA7"/>
    <mergeCell ref="EB6:EB7"/>
    <mergeCell ref="EC6:EE7"/>
    <mergeCell ref="EF6:EI7"/>
    <mergeCell ref="EJ6:EK7"/>
  </mergeCells>
  <printOptions horizontalCentered="1"/>
  <pageMargins left="0.19685039370078741" right="0.19685039370078741" top="1.1417322834645669" bottom="0.15748031496062992" header="0.23622047244094491" footer="0.27559055118110237"/>
  <pageSetup paperSize="9" scale="60" fitToWidth="3" orientation="landscape" r:id="rId1"/>
  <headerFooter alignWithMargins="0"/>
  <colBreaks count="2" manualBreakCount="2">
    <brk id="64" max="335" man="1"/>
    <brk id="128" max="3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view="pageBreakPreview" zoomScale="60" zoomScaleNormal="100" workbookViewId="0">
      <selection activeCell="D1" sqref="D1:E1048576"/>
    </sheetView>
  </sheetViews>
  <sheetFormatPr defaultRowHeight="12.75" x14ac:dyDescent="0.2"/>
  <cols>
    <col min="1" max="2" width="23.7109375" customWidth="1"/>
    <col min="3" max="3" width="3.85546875" customWidth="1"/>
    <col min="4" max="5" width="23" customWidth="1"/>
  </cols>
  <sheetData>
    <row r="1" spans="1:5" ht="22.5" customHeight="1" x14ac:dyDescent="0.2">
      <c r="A1" s="38"/>
      <c r="B1" s="38"/>
      <c r="D1" s="38"/>
      <c r="E1" s="38"/>
    </row>
    <row r="2" spans="1:5" ht="22.5" customHeight="1" x14ac:dyDescent="0.2">
      <c r="A2" s="38"/>
      <c r="B2" s="38"/>
      <c r="D2" s="38"/>
      <c r="E2" s="38"/>
    </row>
    <row r="3" spans="1:5" ht="22.5" customHeight="1" x14ac:dyDescent="0.2">
      <c r="A3" s="38"/>
      <c r="B3" s="38"/>
      <c r="D3" s="38"/>
      <c r="E3" s="38"/>
    </row>
    <row r="4" spans="1:5" ht="22.5" customHeight="1" x14ac:dyDescent="0.2">
      <c r="A4" s="38"/>
      <c r="B4" s="38"/>
      <c r="D4" s="38"/>
      <c r="E4" s="38"/>
    </row>
    <row r="5" spans="1:5" ht="22.5" customHeight="1" x14ac:dyDescent="0.2">
      <c r="A5" s="38"/>
      <c r="B5" s="38"/>
      <c r="D5" s="38"/>
      <c r="E5" s="38"/>
    </row>
    <row r="6" spans="1:5" ht="22.5" customHeight="1" x14ac:dyDescent="0.2">
      <c r="A6" s="38"/>
      <c r="B6" s="38"/>
      <c r="D6" s="38"/>
      <c r="E6" s="38"/>
    </row>
    <row r="7" spans="1:5" ht="22.5" customHeight="1" x14ac:dyDescent="0.2">
      <c r="A7" s="38"/>
      <c r="B7" s="38"/>
      <c r="D7" s="38"/>
      <c r="E7" s="38"/>
    </row>
    <row r="8" spans="1:5" ht="22.5" customHeight="1" x14ac:dyDescent="0.2">
      <c r="A8" s="38"/>
      <c r="B8" s="38"/>
      <c r="D8" s="38"/>
      <c r="E8" s="38"/>
    </row>
    <row r="9" spans="1:5" ht="22.5" customHeight="1" x14ac:dyDescent="0.2">
      <c r="A9" s="38"/>
      <c r="B9" s="38"/>
      <c r="D9" s="38"/>
      <c r="E9" s="38"/>
    </row>
    <row r="10" spans="1:5" ht="22.5" customHeight="1" x14ac:dyDescent="0.2">
      <c r="A10" s="38"/>
      <c r="B10" s="38"/>
      <c r="D10" s="38"/>
      <c r="E10" s="38"/>
    </row>
    <row r="11" spans="1:5" ht="22.5" customHeight="1" x14ac:dyDescent="0.2">
      <c r="A11" s="38"/>
      <c r="B11" s="38"/>
      <c r="D11" s="38"/>
      <c r="E11" s="38"/>
    </row>
    <row r="12" spans="1:5" ht="22.5" customHeight="1" x14ac:dyDescent="0.2">
      <c r="A12" s="38"/>
      <c r="B12" s="38"/>
      <c r="D12" s="38"/>
      <c r="E12" s="38"/>
    </row>
    <row r="13" spans="1:5" ht="22.5" customHeight="1" x14ac:dyDescent="0.2">
      <c r="A13" s="38"/>
      <c r="B13" s="38"/>
      <c r="D13" s="38"/>
      <c r="E13" s="38"/>
    </row>
    <row r="14" spans="1:5" ht="22.5" customHeight="1" x14ac:dyDescent="0.2">
      <c r="A14" s="38"/>
      <c r="B14" s="38"/>
      <c r="D14" s="38"/>
      <c r="E14" s="38"/>
    </row>
    <row r="15" spans="1:5" ht="22.5" customHeight="1" x14ac:dyDescent="0.2">
      <c r="A15" s="38"/>
      <c r="B15" s="38"/>
      <c r="D15" s="38"/>
      <c r="E15" s="38"/>
    </row>
    <row r="16" spans="1:5" ht="22.5" customHeight="1" x14ac:dyDescent="0.2">
      <c r="A16" s="38"/>
      <c r="B16" s="38"/>
      <c r="D16" s="38"/>
      <c r="E16" s="38"/>
    </row>
    <row r="17" spans="1:5" ht="22.5" customHeight="1" x14ac:dyDescent="0.2">
      <c r="A17" s="38"/>
      <c r="B17" s="38"/>
      <c r="D17" s="38"/>
      <c r="E17" s="38"/>
    </row>
    <row r="18" spans="1:5" ht="22.5" customHeight="1" x14ac:dyDescent="0.2">
      <c r="A18" s="38"/>
      <c r="B18" s="38"/>
      <c r="D18" s="38"/>
      <c r="E18" s="38"/>
    </row>
    <row r="19" spans="1:5" ht="22.5" customHeight="1" x14ac:dyDescent="0.2">
      <c r="A19" s="38"/>
      <c r="B19" s="38"/>
      <c r="D19" s="38"/>
      <c r="E19" s="38"/>
    </row>
    <row r="20" spans="1:5" ht="22.5" customHeight="1" x14ac:dyDescent="0.2">
      <c r="A20" s="38"/>
      <c r="B20" s="38"/>
      <c r="D20" s="38"/>
      <c r="E20" s="38"/>
    </row>
    <row r="21" spans="1:5" ht="22.5" customHeight="1" x14ac:dyDescent="0.2">
      <c r="A21" s="38"/>
      <c r="B21" s="38"/>
      <c r="D21" s="38"/>
      <c r="E21" s="38"/>
    </row>
    <row r="22" spans="1:5" ht="22.5" customHeight="1" x14ac:dyDescent="0.2">
      <c r="A22" s="38"/>
      <c r="B22" s="38"/>
      <c r="D22" s="38"/>
      <c r="E22" s="38"/>
    </row>
    <row r="23" spans="1:5" ht="22.5" customHeight="1" x14ac:dyDescent="0.2">
      <c r="A23" s="38"/>
      <c r="B23" s="38"/>
      <c r="D23" s="38"/>
      <c r="E23" s="38"/>
    </row>
    <row r="24" spans="1:5" ht="22.5" customHeight="1" x14ac:dyDescent="0.2">
      <c r="A24" s="38"/>
      <c r="B24" s="38"/>
      <c r="D24" s="38"/>
      <c r="E24" s="38"/>
    </row>
    <row r="25" spans="1:5" ht="22.5" customHeight="1" x14ac:dyDescent="0.2">
      <c r="A25" s="38"/>
      <c r="B25" s="38"/>
      <c r="D25" s="38"/>
      <c r="E25" s="38"/>
    </row>
    <row r="26" spans="1:5" ht="22.5" customHeight="1" x14ac:dyDescent="0.2">
      <c r="A26" s="38"/>
      <c r="B26" s="38"/>
      <c r="D26" s="38"/>
      <c r="E26" s="38"/>
    </row>
    <row r="27" spans="1:5" ht="22.5" customHeight="1" x14ac:dyDescent="0.2">
      <c r="A27" s="38"/>
      <c r="B27" s="38"/>
      <c r="D27" s="38"/>
      <c r="E27" s="38"/>
    </row>
    <row r="28" spans="1:5" ht="22.5" customHeight="1" x14ac:dyDescent="0.2">
      <c r="A28" s="38"/>
      <c r="B28" s="38"/>
      <c r="D28" s="38"/>
      <c r="E28" s="38"/>
    </row>
    <row r="29" spans="1:5" ht="22.5" customHeight="1" x14ac:dyDescent="0.2">
      <c r="A29" s="38"/>
      <c r="B29" s="38"/>
      <c r="D29" s="38"/>
      <c r="E29" s="38"/>
    </row>
    <row r="30" spans="1:5" ht="22.5" customHeight="1" x14ac:dyDescent="0.2">
      <c r="A30" s="38"/>
      <c r="B30" s="38"/>
      <c r="D30" s="38"/>
      <c r="E30" s="38"/>
    </row>
    <row r="31" spans="1:5" ht="22.5" customHeight="1" x14ac:dyDescent="0.2">
      <c r="A31" s="38"/>
      <c r="B31" s="38"/>
      <c r="D31" s="38"/>
      <c r="E31" s="38"/>
    </row>
    <row r="32" spans="1:5" ht="22.5" customHeight="1" x14ac:dyDescent="0.2">
      <c r="A32" s="38"/>
      <c r="B32" s="38"/>
      <c r="D32" s="38"/>
      <c r="E32" s="38"/>
    </row>
    <row r="33" spans="1:5" ht="22.5" customHeight="1" x14ac:dyDescent="0.2">
      <c r="A33" s="38"/>
      <c r="B33" s="38"/>
      <c r="D33" s="38"/>
      <c r="E33" s="38"/>
    </row>
    <row r="34" spans="1:5" ht="22.5" customHeight="1" x14ac:dyDescent="0.2">
      <c r="A34" s="38"/>
      <c r="B34" s="38"/>
      <c r="D34" s="38"/>
      <c r="E34" s="38"/>
    </row>
    <row r="35" spans="1:5" ht="22.5" customHeight="1" x14ac:dyDescent="0.2">
      <c r="A35" s="38"/>
      <c r="B35" s="38"/>
      <c r="D35" s="38"/>
      <c r="E35" s="38"/>
    </row>
    <row r="36" spans="1:5" ht="22.5" customHeight="1" x14ac:dyDescent="0.2">
      <c r="A36" s="38"/>
      <c r="B36" s="38"/>
      <c r="D36" s="38"/>
      <c r="E36" s="38"/>
    </row>
  </sheetData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Елена В. Лукина</cp:lastModifiedBy>
  <cp:lastPrinted>2019-07-01T12:05:53Z</cp:lastPrinted>
  <dcterms:created xsi:type="dcterms:W3CDTF">2002-06-12T17:17:55Z</dcterms:created>
  <dcterms:modified xsi:type="dcterms:W3CDTF">2019-07-17T11:05:25Z</dcterms:modified>
</cp:coreProperties>
</file>