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esktop\"/>
    </mc:Choice>
  </mc:AlternateContent>
  <xr:revisionPtr revIDLastSave="0" documentId="13_ncr:1_{E8352276-51D2-4626-A08A-A36AA38FCA8E}" xr6:coauthVersionLast="45" xr6:coauthVersionMax="45" xr10:uidLastSave="{00000000-0000-0000-0000-000000000000}"/>
  <bookViews>
    <workbookView xWindow="-107" yWindow="-107" windowWidth="20847" windowHeight="11208" xr2:uid="{D6E56E71-05B8-4B61-AEB9-FE8B3AB31C9F}"/>
  </bookViews>
  <sheets>
    <sheet name="Map Data" sheetId="1" r:id="rId1"/>
    <sheet name="Monster Data" sheetId="4" r:id="rId2"/>
    <sheet name="Heuristic Data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79" i="1" l="1"/>
  <c r="G79" i="1"/>
  <c r="H79" i="1"/>
  <c r="L79" i="1" s="1"/>
  <c r="M79" i="1"/>
  <c r="F80" i="1"/>
  <c r="G80" i="1"/>
  <c r="H80" i="1"/>
  <c r="L80" i="1" s="1"/>
  <c r="F81" i="1"/>
  <c r="G81" i="1"/>
  <c r="H81" i="1"/>
  <c r="L81" i="1" s="1"/>
  <c r="M81" i="1"/>
  <c r="F77" i="1"/>
  <c r="G77" i="1"/>
  <c r="H77" i="1"/>
  <c r="L77" i="1" s="1"/>
  <c r="C3" i="4"/>
  <c r="D3" i="4"/>
  <c r="E3" i="4"/>
  <c r="F3" i="4"/>
  <c r="C4" i="4"/>
  <c r="D4" i="4"/>
  <c r="E4" i="4"/>
  <c r="F4" i="4"/>
  <c r="C5" i="4"/>
  <c r="D5" i="4"/>
  <c r="E5" i="4"/>
  <c r="F5" i="4"/>
  <c r="C6" i="4"/>
  <c r="D6" i="4"/>
  <c r="E6" i="4"/>
  <c r="F6" i="4"/>
  <c r="H6" i="1" s="1"/>
  <c r="C7" i="4"/>
  <c r="D7" i="4"/>
  <c r="E7" i="4"/>
  <c r="F7" i="4"/>
  <c r="C8" i="4"/>
  <c r="D8" i="4"/>
  <c r="E8" i="4"/>
  <c r="F8" i="4"/>
  <c r="H18" i="1" s="1"/>
  <c r="C9" i="4"/>
  <c r="D9" i="4"/>
  <c r="E9" i="4"/>
  <c r="F9" i="4"/>
  <c r="H19" i="1" s="1"/>
  <c r="C10" i="4"/>
  <c r="D10" i="4"/>
  <c r="E10" i="4"/>
  <c r="F10" i="4"/>
  <c r="H22" i="1" s="1"/>
  <c r="C11" i="4"/>
  <c r="D11" i="4"/>
  <c r="E11" i="4"/>
  <c r="F11" i="4"/>
  <c r="C12" i="4"/>
  <c r="D12" i="4"/>
  <c r="E12" i="4"/>
  <c r="F12" i="4"/>
  <c r="C13" i="4"/>
  <c r="D13" i="4"/>
  <c r="E13" i="4"/>
  <c r="F13" i="4"/>
  <c r="C14" i="4"/>
  <c r="D14" i="4"/>
  <c r="E14" i="4"/>
  <c r="G15" i="1" s="1"/>
  <c r="F14" i="4"/>
  <c r="H15" i="1" s="1"/>
  <c r="C15" i="4"/>
  <c r="D15" i="4"/>
  <c r="E15" i="4"/>
  <c r="F15" i="4"/>
  <c r="H27" i="1" s="1"/>
  <c r="C16" i="4"/>
  <c r="D16" i="4"/>
  <c r="E16" i="4"/>
  <c r="F16" i="4"/>
  <c r="H28" i="1" s="1"/>
  <c r="C17" i="4"/>
  <c r="D17" i="4"/>
  <c r="E17" i="4"/>
  <c r="F17" i="4"/>
  <c r="H30" i="1" s="1"/>
  <c r="C18" i="4"/>
  <c r="D18" i="4"/>
  <c r="E18" i="4"/>
  <c r="F18" i="4"/>
  <c r="H35" i="1" s="1"/>
  <c r="C19" i="4"/>
  <c r="D19" i="4"/>
  <c r="E19" i="4"/>
  <c r="F19" i="4"/>
  <c r="H38" i="1" s="1"/>
  <c r="C20" i="4"/>
  <c r="D20" i="4"/>
  <c r="E20" i="4"/>
  <c r="F20" i="4"/>
  <c r="H33" i="1" s="1"/>
  <c r="C21" i="4"/>
  <c r="D21" i="4"/>
  <c r="E21" i="4"/>
  <c r="F21" i="4"/>
  <c r="H42" i="1" s="1"/>
  <c r="C22" i="4"/>
  <c r="D22" i="4"/>
  <c r="E22" i="4"/>
  <c r="F22" i="4"/>
  <c r="C23" i="4"/>
  <c r="D23" i="4"/>
  <c r="E23" i="4"/>
  <c r="F23" i="4"/>
  <c r="C24" i="4"/>
  <c r="D24" i="4"/>
  <c r="E24" i="4"/>
  <c r="F24" i="4"/>
  <c r="H43" i="1" s="1"/>
  <c r="C25" i="4"/>
  <c r="D25" i="4"/>
  <c r="E25" i="4"/>
  <c r="F25" i="4"/>
  <c r="C26" i="4"/>
  <c r="D26" i="4"/>
  <c r="E26" i="4"/>
  <c r="G45" i="1" s="1"/>
  <c r="F26" i="4"/>
  <c r="H45" i="1" s="1"/>
  <c r="C27" i="4"/>
  <c r="D27" i="4"/>
  <c r="E27" i="4"/>
  <c r="F27" i="4"/>
  <c r="C28" i="4"/>
  <c r="D28" i="4"/>
  <c r="E28" i="4"/>
  <c r="F28" i="4"/>
  <c r="C29" i="4"/>
  <c r="D29" i="4"/>
  <c r="E29" i="4"/>
  <c r="F29" i="4"/>
  <c r="H48" i="1" s="1"/>
  <c r="C30" i="4"/>
  <c r="D30" i="4"/>
  <c r="E30" i="4"/>
  <c r="F30" i="4"/>
  <c r="C31" i="4"/>
  <c r="D31" i="4"/>
  <c r="E31" i="4"/>
  <c r="F31" i="4"/>
  <c r="H52" i="1" s="1"/>
  <c r="C32" i="4"/>
  <c r="D32" i="4"/>
  <c r="E32" i="4"/>
  <c r="F32" i="4"/>
  <c r="C33" i="4"/>
  <c r="D33" i="4"/>
  <c r="E33" i="4"/>
  <c r="F33" i="4"/>
  <c r="C34" i="4"/>
  <c r="D34" i="4"/>
  <c r="E34" i="4"/>
  <c r="F34" i="4"/>
  <c r="C35" i="4"/>
  <c r="D35" i="4"/>
  <c r="E35" i="4"/>
  <c r="F35" i="4"/>
  <c r="C36" i="4"/>
  <c r="D36" i="4"/>
  <c r="E36" i="4"/>
  <c r="F36" i="4"/>
  <c r="C37" i="4"/>
  <c r="D37" i="4"/>
  <c r="E37" i="4"/>
  <c r="F37" i="4"/>
  <c r="C38" i="4"/>
  <c r="D38" i="4"/>
  <c r="E38" i="4"/>
  <c r="F38" i="4"/>
  <c r="C39" i="4"/>
  <c r="D39" i="4"/>
  <c r="E39" i="4"/>
  <c r="F39" i="4"/>
  <c r="C40" i="4"/>
  <c r="D40" i="4"/>
  <c r="E40" i="4"/>
  <c r="F40" i="4"/>
  <c r="C41" i="4"/>
  <c r="D41" i="4"/>
  <c r="E41" i="4"/>
  <c r="F41" i="4"/>
  <c r="C42" i="4"/>
  <c r="D42" i="4"/>
  <c r="E42" i="4"/>
  <c r="F42" i="4"/>
  <c r="C43" i="4"/>
  <c r="D43" i="4"/>
  <c r="E43" i="4"/>
  <c r="F43" i="4"/>
  <c r="C44" i="4"/>
  <c r="D44" i="4"/>
  <c r="E44" i="4"/>
  <c r="F44" i="4"/>
  <c r="C45" i="4"/>
  <c r="D45" i="4"/>
  <c r="E45" i="4"/>
  <c r="F45" i="4"/>
  <c r="C46" i="4"/>
  <c r="D46" i="4"/>
  <c r="E46" i="4"/>
  <c r="F46" i="4"/>
  <c r="C47" i="4"/>
  <c r="D47" i="4"/>
  <c r="E47" i="4"/>
  <c r="F47" i="4"/>
  <c r="C48" i="4"/>
  <c r="D48" i="4"/>
  <c r="E48" i="4"/>
  <c r="F48" i="4"/>
  <c r="C49" i="4"/>
  <c r="D49" i="4"/>
  <c r="E49" i="4"/>
  <c r="F49" i="4"/>
  <c r="C50" i="4"/>
  <c r="D50" i="4"/>
  <c r="E50" i="4"/>
  <c r="F50" i="4"/>
  <c r="C51" i="4"/>
  <c r="D51" i="4"/>
  <c r="E51" i="4"/>
  <c r="F51" i="4"/>
  <c r="C52" i="4"/>
  <c r="D52" i="4"/>
  <c r="E52" i="4"/>
  <c r="F52" i="4"/>
  <c r="C53" i="4"/>
  <c r="D53" i="4"/>
  <c r="E53" i="4"/>
  <c r="F53" i="4"/>
  <c r="C54" i="4"/>
  <c r="D54" i="4"/>
  <c r="E54" i="4"/>
  <c r="F54" i="4"/>
  <c r="C55" i="4"/>
  <c r="D55" i="4"/>
  <c r="E55" i="4"/>
  <c r="F55" i="4"/>
  <c r="F2" i="4"/>
  <c r="E2" i="4"/>
  <c r="D2" i="4"/>
  <c r="C2" i="4"/>
  <c r="H21" i="1"/>
  <c r="H23" i="1"/>
  <c r="H24" i="1"/>
  <c r="H26" i="1"/>
  <c r="H36" i="1"/>
  <c r="H39" i="1"/>
  <c r="H40" i="1"/>
  <c r="H41" i="1"/>
  <c r="H50" i="1"/>
  <c r="H55" i="1"/>
  <c r="H57" i="1"/>
  <c r="H58" i="1"/>
  <c r="H60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8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3" i="1"/>
  <c r="H4" i="1"/>
  <c r="H5" i="1"/>
  <c r="H7" i="1"/>
  <c r="H8" i="1"/>
  <c r="H9" i="1"/>
  <c r="H10" i="1"/>
  <c r="H11" i="1"/>
  <c r="H12" i="1"/>
  <c r="H13" i="1"/>
  <c r="H14" i="1"/>
  <c r="H16" i="1"/>
  <c r="H2" i="1"/>
  <c r="G16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8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3" i="1"/>
  <c r="G4" i="1"/>
  <c r="G5" i="1"/>
  <c r="G6" i="1"/>
  <c r="G7" i="1"/>
  <c r="G8" i="1"/>
  <c r="G9" i="1"/>
  <c r="G10" i="1"/>
  <c r="G11" i="1"/>
  <c r="G12" i="1"/>
  <c r="G13" i="1"/>
  <c r="G14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8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2" i="1"/>
  <c r="M80" i="1" l="1"/>
  <c r="M77" i="1"/>
  <c r="H56" i="1"/>
  <c r="M56" i="1" s="1"/>
  <c r="H54" i="1"/>
  <c r="M54" i="1" s="1"/>
  <c r="H62" i="1"/>
  <c r="M62" i="1" s="1"/>
  <c r="H53" i="1"/>
  <c r="M53" i="1" s="1"/>
  <c r="H59" i="1"/>
  <c r="M59" i="1" s="1"/>
  <c r="H51" i="1"/>
  <c r="M51" i="1" s="1"/>
  <c r="H49" i="1"/>
  <c r="M49" i="1" s="1"/>
  <c r="G61" i="1"/>
  <c r="H47" i="1"/>
  <c r="M47" i="1" s="1"/>
  <c r="H46" i="1"/>
  <c r="M46" i="1" s="1"/>
  <c r="H34" i="1"/>
  <c r="M34" i="1" s="1"/>
  <c r="H32" i="1"/>
  <c r="M32" i="1" s="1"/>
  <c r="H25" i="1"/>
  <c r="M25" i="1" s="1"/>
  <c r="G17" i="1"/>
  <c r="H17" i="1"/>
  <c r="M17" i="1" s="1"/>
  <c r="H31" i="1"/>
  <c r="M31" i="1" s="1"/>
  <c r="H61" i="1"/>
  <c r="M61" i="1" s="1"/>
  <c r="H37" i="1"/>
  <c r="M37" i="1" s="1"/>
  <c r="H29" i="1"/>
  <c r="M29" i="1" s="1"/>
  <c r="H44" i="1"/>
  <c r="M44" i="1" s="1"/>
  <c r="H20" i="1"/>
  <c r="M20" i="1" s="1"/>
  <c r="M11" i="1"/>
  <c r="M12" i="1"/>
  <c r="M13" i="1"/>
  <c r="M14" i="1"/>
  <c r="M15" i="1"/>
  <c r="M16" i="1"/>
  <c r="M18" i="1"/>
  <c r="M19" i="1"/>
  <c r="M21" i="1"/>
  <c r="M22" i="1"/>
  <c r="M23" i="1"/>
  <c r="M24" i="1"/>
  <c r="M26" i="1"/>
  <c r="M27" i="1"/>
  <c r="M28" i="1"/>
  <c r="M30" i="1"/>
  <c r="M33" i="1"/>
  <c r="M35" i="1"/>
  <c r="M36" i="1"/>
  <c r="M38" i="1"/>
  <c r="M39" i="1"/>
  <c r="M40" i="1"/>
  <c r="M41" i="1"/>
  <c r="M42" i="1"/>
  <c r="M43" i="1"/>
  <c r="M45" i="1"/>
  <c r="M48" i="1"/>
  <c r="M50" i="1"/>
  <c r="M52" i="1"/>
  <c r="M55" i="1"/>
  <c r="M57" i="1"/>
  <c r="M58" i="1"/>
  <c r="M60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8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L73" i="1"/>
  <c r="L74" i="1"/>
  <c r="L75" i="1"/>
  <c r="L76" i="1"/>
  <c r="L78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70" i="1"/>
  <c r="L3" i="1" l="1"/>
  <c r="M3" i="1"/>
  <c r="L4" i="1"/>
  <c r="M4" i="1"/>
  <c r="L5" i="1"/>
  <c r="M5" i="1"/>
  <c r="L6" i="1"/>
  <c r="M6" i="1"/>
  <c r="L7" i="1"/>
  <c r="M7" i="1"/>
  <c r="L8" i="1"/>
  <c r="M8" i="1"/>
  <c r="L9" i="1"/>
  <c r="M9" i="1"/>
  <c r="L10" i="1"/>
  <c r="M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1" i="1"/>
  <c r="L72" i="1"/>
  <c r="M105" i="1"/>
  <c r="L106" i="1"/>
  <c r="M106" i="1"/>
  <c r="L2" i="1"/>
  <c r="M2" i="1"/>
</calcChain>
</file>

<file path=xl/sharedStrings.xml><?xml version="1.0" encoding="utf-8"?>
<sst xmlns="http://schemas.openxmlformats.org/spreadsheetml/2006/main" count="289" uniqueCount="151">
  <si>
    <t>exp_per_mob</t>
  </si>
  <si>
    <t>num_mob</t>
  </si>
  <si>
    <t>map_name</t>
  </si>
  <si>
    <t>mob_level</t>
  </si>
  <si>
    <t>arcane_force</t>
  </si>
  <si>
    <t>mob_name</t>
  </si>
  <si>
    <t>horizontal</t>
  </si>
  <si>
    <t>vertical</t>
  </si>
  <si>
    <t>wideness</t>
  </si>
  <si>
    <t>Chicken Festival 1</t>
  </si>
  <si>
    <t>Chicken Festival 3</t>
  </si>
  <si>
    <t>Victory Plate Street 1</t>
  </si>
  <si>
    <t>Victory Plate Street 2</t>
  </si>
  <si>
    <t>Chicken Festival 2</t>
  </si>
  <si>
    <t>Outlaw's Street 1</t>
  </si>
  <si>
    <t>Outlaw's Street 2</t>
  </si>
  <si>
    <t>Outlaw's Street 3</t>
  </si>
  <si>
    <t>Nightmare Clocktower 1F</t>
  </si>
  <si>
    <t>Nightmare Clocktower 2F</t>
  </si>
  <si>
    <t>Nightmare Clocktower 3F</t>
  </si>
  <si>
    <t>Nightmare Clocktower 4F</t>
  </si>
  <si>
    <t>Nightmare Clocktower 5F</t>
  </si>
  <si>
    <t>Occupied Dance Floor 1</t>
  </si>
  <si>
    <t>Occupied Dance Floor 2</t>
  </si>
  <si>
    <t>Revelation Place 1</t>
  </si>
  <si>
    <t>Revelation Place 2</t>
  </si>
  <si>
    <t>Revelation Place 3</t>
  </si>
  <si>
    <t>The Forest of Water</t>
  </si>
  <si>
    <t>The Forest of Sunlight</t>
  </si>
  <si>
    <t>The Forest of Earth</t>
  </si>
  <si>
    <t>Where Water and Sunlight Meet</t>
  </si>
  <si>
    <t>Where Earth and Sunlight Meet</t>
  </si>
  <si>
    <t>Snow Cloud Clearing</t>
  </si>
  <si>
    <t>Thunder Cloud Clearing</t>
  </si>
  <si>
    <t>Forest of Toxins</t>
  </si>
  <si>
    <t>The Volatile Forest</t>
  </si>
  <si>
    <t>Between Frost and Thunder 1</t>
  </si>
  <si>
    <t>Between Frost and Thunder 2</t>
  </si>
  <si>
    <t>The Volatile and Toxic Forest 1</t>
  </si>
  <si>
    <t>The Volatile and Toxic Forest 2</t>
  </si>
  <si>
    <t>Cavern Upper Path</t>
  </si>
  <si>
    <t>Deep in the Cavern - Upper Path 1</t>
  </si>
  <si>
    <t>Deep in the Cavern - Upper Path 2</t>
  </si>
  <si>
    <t>The Deepest Part of the Cavern - Upper Path</t>
  </si>
  <si>
    <t>Labyrinthine Cavern</t>
  </si>
  <si>
    <t>Labyrinthine Cavern - Upper Path</t>
  </si>
  <si>
    <t>Labyrinthine Cavern - Side Path</t>
  </si>
  <si>
    <t>Beneath the Spirit Tree</t>
  </si>
  <si>
    <t>Labyrinthine Cavern - Lower Path</t>
  </si>
  <si>
    <t>Cavern Lower Path</t>
  </si>
  <si>
    <t>Deep in the Cavern - Lower Path 1</t>
  </si>
  <si>
    <t>Deep in the Cavern - Lower Path 2</t>
  </si>
  <si>
    <t>The Deepest Part of the Cavern - Lower Path</t>
  </si>
  <si>
    <t>Path to the Coral Forest 2</t>
  </si>
  <si>
    <t>Path to the Coral Forest 3</t>
  </si>
  <si>
    <t>Path to the Coral Forest 4</t>
  </si>
  <si>
    <t>Street Cat Area</t>
  </si>
  <si>
    <t>Street Cat Area 2</t>
  </si>
  <si>
    <t>Bully Blvd.</t>
  </si>
  <si>
    <t>Bully Blvd. 2</t>
  </si>
  <si>
    <t>Bully Blvd. 3</t>
  </si>
  <si>
    <t>Shadowdance Hall 4</t>
  </si>
  <si>
    <t>Shadowdance Hall 2</t>
  </si>
  <si>
    <t>Shadowdance Hall 3</t>
  </si>
  <si>
    <t>That Day in Trueffet 2</t>
  </si>
  <si>
    <t>That Day in Trueffet 3</t>
  </si>
  <si>
    <t>That Day in Trueffet 4</t>
  </si>
  <si>
    <t>Abandoned Area 2</t>
  </si>
  <si>
    <t>Abandoned Area 3</t>
  </si>
  <si>
    <t>Abandoned Area</t>
  </si>
  <si>
    <t>Living Spring 2</t>
  </si>
  <si>
    <t>Living Spring 3</t>
  </si>
  <si>
    <t>Living Spring 4</t>
  </si>
  <si>
    <t>Living Spring 5</t>
  </si>
  <si>
    <t>Living Spring 6</t>
  </si>
  <si>
    <t>Living Spring 7</t>
  </si>
  <si>
    <t>Mirror-touched Sea 2</t>
  </si>
  <si>
    <t>Mirror-touched Sea 3</t>
  </si>
  <si>
    <t>Mirror-touched Sea 4</t>
  </si>
  <si>
    <t>Mirror-touched Sea 5</t>
  </si>
  <si>
    <t>Mirror-touched Sea 6</t>
  </si>
  <si>
    <t>Mirror-touched Sea 7</t>
  </si>
  <si>
    <t>Radiant Temple 2</t>
  </si>
  <si>
    <t>Radiant Temple 3</t>
  </si>
  <si>
    <t>Radiant Temple 4</t>
  </si>
  <si>
    <t>mob_spawn_points</t>
  </si>
  <si>
    <t>total_exp_spawn</t>
  </si>
  <si>
    <t>total_exp_init</t>
  </si>
  <si>
    <t>source</t>
  </si>
  <si>
    <t>Gallina</t>
  </si>
  <si>
    <t>exp_per_mob_reboot</t>
  </si>
  <si>
    <t>Gallus</t>
  </si>
  <si>
    <t>Angry Victory Plate</t>
  </si>
  <si>
    <t>Crooked Victory Plate</t>
  </si>
  <si>
    <t>Paper Bag Alley Citizen</t>
  </si>
  <si>
    <t>Wood Board Alley Citizen</t>
  </si>
  <si>
    <t>Dreamkeeper</t>
  </si>
  <si>
    <t>Blue-eyed Gargoyle</t>
  </si>
  <si>
    <t>Red-eyed Gargoyle</t>
  </si>
  <si>
    <t>Angry Masquerade Citizen</t>
  </si>
  <si>
    <t>Insane Masquerade Citizen</t>
  </si>
  <si>
    <t>Weakened Dreamkeeper</t>
  </si>
  <si>
    <t>Red Dancing Shoes</t>
  </si>
  <si>
    <t>Water Spirit</t>
  </si>
  <si>
    <t>Earth Spirit</t>
  </si>
  <si>
    <t>Sun Spirit</t>
  </si>
  <si>
    <t>Snow Cloud Spirit</t>
  </si>
  <si>
    <t>Thunder Cloud Spirit</t>
  </si>
  <si>
    <t>Toxic Spirit</t>
  </si>
  <si>
    <t>Volatile Spirit</t>
  </si>
  <si>
    <t>Befuddled Spirit</t>
  </si>
  <si>
    <t>Anguished Spirit</t>
  </si>
  <si>
    <t>Mournful Spirit</t>
  </si>
  <si>
    <t>Discordant Spirit</t>
  </si>
  <si>
    <t>Level</t>
  </si>
  <si>
    <t>HP</t>
  </si>
  <si>
    <t>EXP</t>
  </si>
  <si>
    <t>HP (Reboot)</t>
  </si>
  <si>
    <t>EXP (Reboot)</t>
  </si>
  <si>
    <t>Name</t>
  </si>
  <si>
    <t>Xenoroid Echo Type A</t>
  </si>
  <si>
    <t>Xenoroid Echo Type B</t>
  </si>
  <si>
    <t>Nameless Cat</t>
  </si>
  <si>
    <t>Powerful Gangster</t>
  </si>
  <si>
    <t>Strong Gangster</t>
  </si>
  <si>
    <t>Blue Shadow</t>
  </si>
  <si>
    <t>Red Shadow</t>
  </si>
  <si>
    <t>Ahtuin</t>
  </si>
  <si>
    <t>Experiment Gone Wrong</t>
  </si>
  <si>
    <t>Big Experiment Gone Wrong</t>
  </si>
  <si>
    <t>Atus</t>
  </si>
  <si>
    <t>Thralled Guard</t>
  </si>
  <si>
    <t>Bellalion</t>
  </si>
  <si>
    <t>Thralled Warhammer Knight</t>
  </si>
  <si>
    <t>Bellalis</t>
  </si>
  <si>
    <t>Thralled Wizard</t>
  </si>
  <si>
    <t>Aranya</t>
  </si>
  <si>
    <t>Thralled Archer</t>
  </si>
  <si>
    <t>Aranea</t>
  </si>
  <si>
    <t>Peaceful Imago</t>
  </si>
  <si>
    <t>Keeper of Light</t>
  </si>
  <si>
    <t>Volar</t>
  </si>
  <si>
    <t>Keeper of Darkness</t>
  </si>
  <si>
    <t>Oceanleli</t>
  </si>
  <si>
    <t>Light Executor</t>
  </si>
  <si>
    <t>Hyades</t>
  </si>
  <si>
    <t>Dark Executor</t>
  </si>
  <si>
    <t>Denebola</t>
  </si>
  <si>
    <t>Lilli Borea</t>
  </si>
  <si>
    <t>Soot Beast</t>
  </si>
  <si>
    <t>That Dat in Trueffet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</si>
</sst>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3A3A3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DBDB1-4EFB-4A9F-B255-B16D02614E8B}">
  <dimension ref="A1:N106"/>
  <sheetViews>
    <sheetView tabSelected="1" topLeftCell="A85" workbookViewId="0">
      <selection activeCell="N84" sqref="N84"/>
    </sheetView>
  </sheetViews>
  <sheetFormatPr defaultRowHeight="14" x14ac:dyDescent="0.3"/>
  <cols>
    <col min="1" max="1" width="25.796875" customWidth="1"/>
    <col min="2" max="2" width="11.69921875" bestFit="1" customWidth="1"/>
    <col min="3" max="3" width="23.19921875" bestFit="1" customWidth="1"/>
    <col min="4" max="4" width="9.59765625" bestFit="1" customWidth="1"/>
    <col min="5" max="5" width="6.69921875" customWidth="1"/>
    <col min="6" max="6" width="9.59765625" bestFit="1" customWidth="1"/>
    <col min="7" max="8" width="9.59765625" customWidth="1"/>
    <col min="9" max="9" width="4.69921875" customWidth="1"/>
    <col min="10" max="10" width="3.8984375" customWidth="1"/>
    <col min="11" max="11" width="4.09765625" customWidth="1"/>
    <col min="12" max="12" width="12.796875" bestFit="1" customWidth="1"/>
    <col min="13" max="13" width="15.796875" bestFit="1" customWidth="1"/>
  </cols>
  <sheetData>
    <row r="1" spans="1:14" x14ac:dyDescent="0.3">
      <c r="A1" t="s">
        <v>2</v>
      </c>
      <c r="B1" t="s">
        <v>4</v>
      </c>
      <c r="C1" t="s">
        <v>5</v>
      </c>
      <c r="D1" t="s">
        <v>1</v>
      </c>
      <c r="E1" t="s">
        <v>85</v>
      </c>
      <c r="F1" t="s">
        <v>3</v>
      </c>
      <c r="G1" t="s">
        <v>0</v>
      </c>
      <c r="H1" t="s">
        <v>90</v>
      </c>
      <c r="I1" t="s">
        <v>6</v>
      </c>
      <c r="J1" t="s">
        <v>7</v>
      </c>
      <c r="K1" t="s">
        <v>8</v>
      </c>
      <c r="L1" t="s">
        <v>87</v>
      </c>
      <c r="M1" t="s">
        <v>86</v>
      </c>
      <c r="N1" t="s">
        <v>88</v>
      </c>
    </row>
    <row r="2" spans="1:14" x14ac:dyDescent="0.3">
      <c r="A2" t="s">
        <v>9</v>
      </c>
      <c r="B2">
        <v>210</v>
      </c>
      <c r="C2" t="s">
        <v>89</v>
      </c>
      <c r="D2">
        <v>26</v>
      </c>
      <c r="E2">
        <v>40</v>
      </c>
      <c r="F2">
        <f>VLOOKUP($C2,'Monster Data'!$A$2:$F$55,2,FALSE)</f>
        <v>221</v>
      </c>
      <c r="G2">
        <f>VLOOKUP($C2,'Monster Data'!$A$2:$F$55,5,FALSE)</f>
        <v>316316</v>
      </c>
      <c r="H2">
        <f>VLOOKUP($C2,'Monster Data'!$A$2:$F$55,6,FALSE)</f>
        <v>727526</v>
      </c>
      <c r="I2">
        <v>7</v>
      </c>
      <c r="J2">
        <v>7</v>
      </c>
      <c r="K2">
        <v>5</v>
      </c>
      <c r="L2">
        <f>D2*H2</f>
        <v>18915676</v>
      </c>
      <c r="M2">
        <f>E2*H2</f>
        <v>29101040</v>
      </c>
      <c r="N2">
        <v>1</v>
      </c>
    </row>
    <row r="3" spans="1:14" x14ac:dyDescent="0.3">
      <c r="A3" t="s">
        <v>13</v>
      </c>
      <c r="B3">
        <v>210</v>
      </c>
      <c r="C3" t="s">
        <v>91</v>
      </c>
      <c r="D3">
        <v>22</v>
      </c>
      <c r="E3">
        <v>23</v>
      </c>
      <c r="F3">
        <f>VLOOKUP($C3,'Monster Data'!$A$2:$F$55,2,FALSE)</f>
        <v>222</v>
      </c>
      <c r="G3">
        <f>VLOOKUP($C3,'Monster Data'!$A$2:$F$55,5,FALSE)</f>
        <v>322473</v>
      </c>
      <c r="H3">
        <f>VLOOKUP($C3,'Monster Data'!$A$2:$F$55,6,FALSE)</f>
        <v>741687</v>
      </c>
      <c r="I3">
        <v>7</v>
      </c>
      <c r="J3">
        <v>5</v>
      </c>
      <c r="K3">
        <v>7</v>
      </c>
      <c r="L3">
        <f t="shared" ref="L3:L66" si="0">D3*H3</f>
        <v>16317114</v>
      </c>
      <c r="M3">
        <f t="shared" ref="M3:M66" si="1">E3*H3</f>
        <v>17058801</v>
      </c>
      <c r="N3">
        <v>0</v>
      </c>
    </row>
    <row r="4" spans="1:14" x14ac:dyDescent="0.3">
      <c r="A4" t="s">
        <v>10</v>
      </c>
      <c r="B4">
        <v>210</v>
      </c>
      <c r="C4" t="s">
        <v>89</v>
      </c>
      <c r="D4">
        <v>19</v>
      </c>
      <c r="E4">
        <v>20</v>
      </c>
      <c r="F4">
        <f>VLOOKUP($C4,'Monster Data'!$A$2:$F$55,2,FALSE)</f>
        <v>221</v>
      </c>
      <c r="G4">
        <f>VLOOKUP($C4,'Monster Data'!$A$2:$F$55,5,FALSE)</f>
        <v>316316</v>
      </c>
      <c r="H4">
        <f>VLOOKUP($C4,'Monster Data'!$A$2:$F$55,6,FALSE)</f>
        <v>727526</v>
      </c>
      <c r="I4">
        <v>7</v>
      </c>
      <c r="J4">
        <v>6</v>
      </c>
      <c r="K4">
        <v>8</v>
      </c>
      <c r="L4">
        <f t="shared" si="0"/>
        <v>13822994</v>
      </c>
      <c r="M4">
        <f t="shared" si="1"/>
        <v>14550520</v>
      </c>
      <c r="N4">
        <v>1</v>
      </c>
    </row>
    <row r="5" spans="1:14" x14ac:dyDescent="0.3">
      <c r="A5" t="s">
        <v>10</v>
      </c>
      <c r="B5">
        <v>210</v>
      </c>
      <c r="C5" t="s">
        <v>91</v>
      </c>
      <c r="D5">
        <v>18</v>
      </c>
      <c r="E5">
        <v>20</v>
      </c>
      <c r="F5">
        <f>VLOOKUP($C5,'Monster Data'!$A$2:$F$55,2,FALSE)</f>
        <v>222</v>
      </c>
      <c r="G5">
        <f>VLOOKUP($C5,'Monster Data'!$A$2:$F$55,5,FALSE)</f>
        <v>322473</v>
      </c>
      <c r="H5">
        <f>VLOOKUP($C5,'Monster Data'!$A$2:$F$55,6,FALSE)</f>
        <v>741687</v>
      </c>
      <c r="I5">
        <v>7</v>
      </c>
      <c r="J5">
        <v>6</v>
      </c>
      <c r="K5">
        <v>8</v>
      </c>
      <c r="L5">
        <f t="shared" si="0"/>
        <v>13350366</v>
      </c>
      <c r="M5">
        <f t="shared" si="1"/>
        <v>14833740</v>
      </c>
      <c r="N5">
        <v>1</v>
      </c>
    </row>
    <row r="6" spans="1:14" x14ac:dyDescent="0.3">
      <c r="A6" t="s">
        <v>11</v>
      </c>
      <c r="B6">
        <v>210</v>
      </c>
      <c r="C6" t="s">
        <v>92</v>
      </c>
      <c r="D6">
        <v>23</v>
      </c>
      <c r="E6">
        <v>31</v>
      </c>
      <c r="F6">
        <f>VLOOKUP($C6,'Monster Data'!$A$2:$F$55,2,FALSE)</f>
        <v>222</v>
      </c>
      <c r="G6">
        <f>VLOOKUP($C6,'Monster Data'!$A$2:$F$55,5,FALSE)</f>
        <v>322473</v>
      </c>
      <c r="H6">
        <f>VLOOKUP($C6,'Monster Data'!$A$2:$F$55,6,FALSE)</f>
        <v>741687</v>
      </c>
      <c r="I6">
        <v>7</v>
      </c>
      <c r="J6">
        <v>8</v>
      </c>
      <c r="K6">
        <v>3</v>
      </c>
      <c r="L6">
        <f t="shared" si="0"/>
        <v>17058801</v>
      </c>
      <c r="M6">
        <f t="shared" si="1"/>
        <v>22992297</v>
      </c>
      <c r="N6">
        <v>1</v>
      </c>
    </row>
    <row r="7" spans="1:14" x14ac:dyDescent="0.3">
      <c r="A7" t="s">
        <v>12</v>
      </c>
      <c r="B7">
        <v>210</v>
      </c>
      <c r="C7" t="s">
        <v>93</v>
      </c>
      <c r="D7">
        <v>22</v>
      </c>
      <c r="E7">
        <v>28</v>
      </c>
      <c r="F7">
        <f>VLOOKUP($C7,'Monster Data'!$A$2:$F$55,2,FALSE)</f>
        <v>223</v>
      </c>
      <c r="G7">
        <f>VLOOKUP($C7,'Monster Data'!$A$2:$F$55,5,FALSE)</f>
        <v>329417</v>
      </c>
      <c r="H7">
        <f>VLOOKUP($C7,'Monster Data'!$A$2:$F$55,6,FALSE)</f>
        <v>757659</v>
      </c>
      <c r="I7">
        <v>7</v>
      </c>
      <c r="J7">
        <v>8</v>
      </c>
      <c r="K7">
        <v>3</v>
      </c>
      <c r="L7">
        <f t="shared" si="0"/>
        <v>16668498</v>
      </c>
      <c r="M7">
        <f t="shared" si="1"/>
        <v>21214452</v>
      </c>
      <c r="N7">
        <v>1</v>
      </c>
    </row>
    <row r="8" spans="1:14" x14ac:dyDescent="0.3">
      <c r="A8" t="s">
        <v>14</v>
      </c>
      <c r="B8">
        <v>190</v>
      </c>
      <c r="C8" t="s">
        <v>94</v>
      </c>
      <c r="D8">
        <v>26</v>
      </c>
      <c r="E8">
        <v>40</v>
      </c>
      <c r="F8">
        <f>VLOOKUP($C8,'Monster Data'!$A$2:$F$55,2,FALSE)</f>
        <v>220</v>
      </c>
      <c r="G8">
        <f>VLOOKUP($C8,'Monster Data'!$A$2:$F$55,5,FALSE)</f>
        <v>309470</v>
      </c>
      <c r="H8">
        <f>VLOOKUP($C8,'Monster Data'!$A$2:$F$55,6,FALSE)</f>
        <v>711781</v>
      </c>
      <c r="I8">
        <v>7</v>
      </c>
      <c r="J8">
        <v>7</v>
      </c>
      <c r="K8">
        <v>7</v>
      </c>
      <c r="L8">
        <f t="shared" si="0"/>
        <v>18506306</v>
      </c>
      <c r="M8">
        <f t="shared" si="1"/>
        <v>28471240</v>
      </c>
      <c r="N8">
        <v>0</v>
      </c>
    </row>
    <row r="9" spans="1:14" x14ac:dyDescent="0.3">
      <c r="A9" t="s">
        <v>15</v>
      </c>
      <c r="B9">
        <v>190</v>
      </c>
      <c r="C9" t="s">
        <v>94</v>
      </c>
      <c r="D9">
        <v>16</v>
      </c>
      <c r="E9">
        <v>25</v>
      </c>
      <c r="F9">
        <f>VLOOKUP($C9,'Monster Data'!$A$2:$F$55,2,FALSE)</f>
        <v>220</v>
      </c>
      <c r="G9">
        <f>VLOOKUP($C9,'Monster Data'!$A$2:$F$55,5,FALSE)</f>
        <v>309470</v>
      </c>
      <c r="H9">
        <f>VLOOKUP($C9,'Monster Data'!$A$2:$F$55,6,FALSE)</f>
        <v>711781</v>
      </c>
      <c r="I9">
        <v>6</v>
      </c>
      <c r="J9">
        <v>6</v>
      </c>
      <c r="K9">
        <v>7</v>
      </c>
      <c r="L9">
        <f t="shared" si="0"/>
        <v>11388496</v>
      </c>
      <c r="M9">
        <f t="shared" si="1"/>
        <v>17794525</v>
      </c>
      <c r="N9">
        <v>0</v>
      </c>
    </row>
    <row r="10" spans="1:14" x14ac:dyDescent="0.3">
      <c r="A10" t="s">
        <v>15</v>
      </c>
      <c r="B10">
        <v>190</v>
      </c>
      <c r="C10" t="s">
        <v>95</v>
      </c>
      <c r="D10">
        <v>11</v>
      </c>
      <c r="E10">
        <v>18</v>
      </c>
      <c r="F10">
        <f>VLOOKUP($C10,'Monster Data'!$A$2:$F$55,2,FALSE)</f>
        <v>221</v>
      </c>
      <c r="G10">
        <f>VLOOKUP($C10,'Monster Data'!$A$2:$F$55,5,FALSE)</f>
        <v>316316</v>
      </c>
      <c r="H10">
        <f>VLOOKUP($C10,'Monster Data'!$A$2:$F$55,6,FALSE)</f>
        <v>727526</v>
      </c>
      <c r="I10">
        <v>6</v>
      </c>
      <c r="J10">
        <v>6</v>
      </c>
      <c r="K10">
        <v>7</v>
      </c>
      <c r="L10">
        <f t="shared" si="0"/>
        <v>8002786</v>
      </c>
      <c r="M10">
        <f t="shared" si="1"/>
        <v>13095468</v>
      </c>
      <c r="N10">
        <v>0</v>
      </c>
    </row>
    <row r="11" spans="1:14" x14ac:dyDescent="0.3">
      <c r="A11" t="s">
        <v>16</v>
      </c>
      <c r="B11">
        <v>190</v>
      </c>
      <c r="C11" t="s">
        <v>95</v>
      </c>
      <c r="D11">
        <v>29</v>
      </c>
      <c r="E11">
        <v>42</v>
      </c>
      <c r="F11">
        <f>VLOOKUP($C11,'Monster Data'!$A$2:$F$55,2,FALSE)</f>
        <v>221</v>
      </c>
      <c r="G11">
        <f>VLOOKUP($C11,'Monster Data'!$A$2:$F$55,5,FALSE)</f>
        <v>316316</v>
      </c>
      <c r="H11">
        <f>VLOOKUP($C11,'Monster Data'!$A$2:$F$55,6,FALSE)</f>
        <v>727526</v>
      </c>
      <c r="I11">
        <v>7</v>
      </c>
      <c r="J11">
        <v>7</v>
      </c>
      <c r="K11">
        <v>8</v>
      </c>
      <c r="L11">
        <f t="shared" si="0"/>
        <v>21098254</v>
      </c>
      <c r="M11">
        <f t="shared" si="1"/>
        <v>30556092</v>
      </c>
      <c r="N11">
        <v>0</v>
      </c>
    </row>
    <row r="12" spans="1:14" x14ac:dyDescent="0.3">
      <c r="A12" t="s">
        <v>17</v>
      </c>
      <c r="B12">
        <v>240</v>
      </c>
      <c r="C12" t="s">
        <v>96</v>
      </c>
      <c r="D12">
        <v>35</v>
      </c>
      <c r="E12">
        <v>26</v>
      </c>
      <c r="F12">
        <f>VLOOKUP($C12,'Monster Data'!$A$2:$F$55,2,FALSE)</f>
        <v>226</v>
      </c>
      <c r="G12">
        <f>VLOOKUP($C12,'Monster Data'!$A$2:$F$55,5,FALSE)</f>
        <v>349836</v>
      </c>
      <c r="H12">
        <f>VLOOKUP($C12,'Monster Data'!$A$2:$F$55,6,FALSE)</f>
        <v>804622</v>
      </c>
      <c r="I12">
        <v>1</v>
      </c>
      <c r="J12">
        <v>9</v>
      </c>
      <c r="K12">
        <v>10</v>
      </c>
      <c r="L12">
        <f t="shared" si="0"/>
        <v>28161770</v>
      </c>
      <c r="M12">
        <f t="shared" si="1"/>
        <v>20920172</v>
      </c>
      <c r="N12">
        <v>0</v>
      </c>
    </row>
    <row r="13" spans="1:14" x14ac:dyDescent="0.3">
      <c r="A13" t="s">
        <v>18</v>
      </c>
      <c r="B13">
        <v>240</v>
      </c>
      <c r="C13" t="s">
        <v>96</v>
      </c>
      <c r="D13">
        <v>28</v>
      </c>
      <c r="E13">
        <v>28</v>
      </c>
      <c r="F13">
        <f>VLOOKUP($C13,'Monster Data'!$A$2:$F$55,2,FALSE)</f>
        <v>226</v>
      </c>
      <c r="G13">
        <f>VLOOKUP($C13,'Monster Data'!$A$2:$F$55,5,FALSE)</f>
        <v>349836</v>
      </c>
      <c r="H13">
        <f>VLOOKUP($C13,'Monster Data'!$A$2:$F$55,6,FALSE)</f>
        <v>804622</v>
      </c>
      <c r="I13">
        <v>1</v>
      </c>
      <c r="J13">
        <v>9</v>
      </c>
      <c r="K13">
        <v>10</v>
      </c>
      <c r="L13">
        <f t="shared" si="0"/>
        <v>22529416</v>
      </c>
      <c r="M13">
        <f t="shared" si="1"/>
        <v>22529416</v>
      </c>
      <c r="N13">
        <v>1</v>
      </c>
    </row>
    <row r="14" spans="1:14" x14ac:dyDescent="0.3">
      <c r="A14" t="s">
        <v>19</v>
      </c>
      <c r="B14">
        <v>240</v>
      </c>
      <c r="C14" t="s">
        <v>97</v>
      </c>
      <c r="D14">
        <v>27</v>
      </c>
      <c r="E14">
        <v>29</v>
      </c>
      <c r="F14">
        <f>VLOOKUP($C14,'Monster Data'!$A$2:$F$55,2,FALSE)</f>
        <v>227</v>
      </c>
      <c r="G14">
        <f>VLOOKUP($C14,'Monster Data'!$A$2:$F$55,5,FALSE)</f>
        <v>356216</v>
      </c>
      <c r="H14">
        <f>VLOOKUP($C14,'Monster Data'!$A$2:$F$55,6,FALSE)</f>
        <v>819296</v>
      </c>
      <c r="I14">
        <v>1</v>
      </c>
      <c r="J14">
        <v>9</v>
      </c>
      <c r="K14">
        <v>10</v>
      </c>
      <c r="L14">
        <f t="shared" si="0"/>
        <v>22120992</v>
      </c>
      <c r="M14">
        <f t="shared" si="1"/>
        <v>23759584</v>
      </c>
      <c r="N14">
        <v>1</v>
      </c>
    </row>
    <row r="15" spans="1:14" x14ac:dyDescent="0.3">
      <c r="A15" t="s">
        <v>20</v>
      </c>
      <c r="B15">
        <v>240</v>
      </c>
      <c r="C15" t="s">
        <v>98</v>
      </c>
      <c r="D15">
        <v>27</v>
      </c>
      <c r="E15">
        <v>33</v>
      </c>
      <c r="F15">
        <f>VLOOKUP($C15,'Monster Data'!$A$2:$F$55,2,FALSE)</f>
        <v>228</v>
      </c>
      <c r="G15">
        <f>VLOOKUP($C15,'Monster Data'!$A$2:$F$55,5,FALSE)</f>
        <v>363430</v>
      </c>
      <c r="H15">
        <f>VLOOKUP($C15,'Monster Data'!$A$2:$F$55,6,FALSE)</f>
        <v>835889</v>
      </c>
      <c r="I15">
        <v>1</v>
      </c>
      <c r="J15">
        <v>9</v>
      </c>
      <c r="K15">
        <v>10</v>
      </c>
      <c r="L15">
        <f t="shared" si="0"/>
        <v>22569003</v>
      </c>
      <c r="M15">
        <f t="shared" si="1"/>
        <v>27584337</v>
      </c>
      <c r="N15">
        <v>1</v>
      </c>
    </row>
    <row r="16" spans="1:14" x14ac:dyDescent="0.3">
      <c r="A16" t="s">
        <v>21</v>
      </c>
      <c r="B16">
        <v>240</v>
      </c>
      <c r="C16" t="s">
        <v>97</v>
      </c>
      <c r="D16">
        <v>18</v>
      </c>
      <c r="E16">
        <v>14</v>
      </c>
      <c r="F16">
        <f>VLOOKUP($C16,'Monster Data'!$A$2:$F$55,2,FALSE)</f>
        <v>227</v>
      </c>
      <c r="G16">
        <f>VLOOKUP($C16,'Monster Data'!$A$2:$F$55,5,FALSE)</f>
        <v>356216</v>
      </c>
      <c r="H16">
        <f>VLOOKUP($C16,'Monster Data'!$A$2:$F$55,6,FALSE)</f>
        <v>819296</v>
      </c>
      <c r="I16">
        <v>1</v>
      </c>
      <c r="J16">
        <v>9</v>
      </c>
      <c r="K16">
        <v>10</v>
      </c>
      <c r="L16">
        <f t="shared" si="0"/>
        <v>14747328</v>
      </c>
      <c r="M16">
        <f t="shared" si="1"/>
        <v>11470144</v>
      </c>
      <c r="N16">
        <v>0</v>
      </c>
    </row>
    <row r="17" spans="1:14" x14ac:dyDescent="0.3">
      <c r="A17" t="s">
        <v>21</v>
      </c>
      <c r="B17">
        <v>240</v>
      </c>
      <c r="C17" t="s">
        <v>98</v>
      </c>
      <c r="D17">
        <v>17</v>
      </c>
      <c r="E17">
        <v>13</v>
      </c>
      <c r="F17">
        <f>VLOOKUP($C17,'Monster Data'!$A$2:$F$55,2,FALSE)</f>
        <v>228</v>
      </c>
      <c r="G17">
        <f>VLOOKUP($C17,'Monster Data'!$A$2:$F$55,5,FALSE)</f>
        <v>363430</v>
      </c>
      <c r="H17">
        <f>VLOOKUP($C17,'Monster Data'!$A$2:$F$55,6,FALSE)</f>
        <v>835889</v>
      </c>
      <c r="I17">
        <v>1</v>
      </c>
      <c r="J17">
        <v>9</v>
      </c>
      <c r="K17">
        <v>10</v>
      </c>
      <c r="L17">
        <f t="shared" si="0"/>
        <v>14210113</v>
      </c>
      <c r="M17">
        <f t="shared" si="1"/>
        <v>10866557</v>
      </c>
      <c r="N17">
        <v>0</v>
      </c>
    </row>
    <row r="18" spans="1:14" x14ac:dyDescent="0.3">
      <c r="A18" t="s">
        <v>24</v>
      </c>
      <c r="B18">
        <v>210</v>
      </c>
      <c r="C18" t="s">
        <v>99</v>
      </c>
      <c r="D18">
        <v>29</v>
      </c>
      <c r="E18">
        <v>41</v>
      </c>
      <c r="F18">
        <f>VLOOKUP($C18,'Monster Data'!$A$2:$F$55,2,FALSE)</f>
        <v>223</v>
      </c>
      <c r="G18">
        <f>VLOOKUP($C18,'Monster Data'!$A$2:$F$55,5,FALSE)</f>
        <v>329417</v>
      </c>
      <c r="H18">
        <f>VLOOKUP($C18,'Monster Data'!$A$2:$F$55,6,FALSE)</f>
        <v>757659</v>
      </c>
      <c r="I18">
        <v>7</v>
      </c>
      <c r="J18">
        <v>7</v>
      </c>
      <c r="K18">
        <v>7</v>
      </c>
      <c r="L18">
        <f t="shared" si="0"/>
        <v>21972111</v>
      </c>
      <c r="M18">
        <f t="shared" si="1"/>
        <v>31064019</v>
      </c>
      <c r="N18">
        <v>0</v>
      </c>
    </row>
    <row r="19" spans="1:14" x14ac:dyDescent="0.3">
      <c r="A19" t="s">
        <v>25</v>
      </c>
      <c r="B19">
        <v>210</v>
      </c>
      <c r="C19" t="s">
        <v>100</v>
      </c>
      <c r="D19">
        <v>22</v>
      </c>
      <c r="E19">
        <v>27</v>
      </c>
      <c r="F19">
        <f>VLOOKUP($C19,'Monster Data'!$A$2:$F$55,2,FALSE)</f>
        <v>224</v>
      </c>
      <c r="G19">
        <f>VLOOKUP($C19,'Monster Data'!$A$2:$F$55,5,FALSE)</f>
        <v>335675</v>
      </c>
      <c r="H19">
        <f>VLOOKUP($C19,'Monster Data'!$A$2:$F$55,6,FALSE)</f>
        <v>772052</v>
      </c>
      <c r="I19">
        <v>7</v>
      </c>
      <c r="J19">
        <v>5</v>
      </c>
      <c r="K19">
        <v>7</v>
      </c>
      <c r="L19">
        <f t="shared" si="0"/>
        <v>16985144</v>
      </c>
      <c r="M19">
        <f t="shared" si="1"/>
        <v>20845404</v>
      </c>
      <c r="N19">
        <v>0</v>
      </c>
    </row>
    <row r="20" spans="1:14" x14ac:dyDescent="0.3">
      <c r="A20" t="s">
        <v>26</v>
      </c>
      <c r="B20">
        <v>210</v>
      </c>
      <c r="C20" t="s">
        <v>99</v>
      </c>
      <c r="D20">
        <v>6</v>
      </c>
      <c r="E20">
        <v>11</v>
      </c>
      <c r="F20">
        <f>VLOOKUP($C20,'Monster Data'!$A$2:$F$55,2,FALSE)</f>
        <v>223</v>
      </c>
      <c r="G20">
        <f>VLOOKUP($C20,'Monster Data'!$A$2:$F$55,5,FALSE)</f>
        <v>329417</v>
      </c>
      <c r="H20">
        <f>VLOOKUP($C20,'Monster Data'!$A$2:$F$55,6,FALSE)</f>
        <v>757659</v>
      </c>
      <c r="I20">
        <v>8</v>
      </c>
      <c r="J20">
        <v>8</v>
      </c>
      <c r="K20">
        <v>5</v>
      </c>
      <c r="L20">
        <f t="shared" si="0"/>
        <v>4545954</v>
      </c>
      <c r="M20">
        <f t="shared" si="1"/>
        <v>8334249</v>
      </c>
      <c r="N20">
        <v>0</v>
      </c>
    </row>
    <row r="21" spans="1:14" x14ac:dyDescent="0.3">
      <c r="A21" t="s">
        <v>26</v>
      </c>
      <c r="B21">
        <v>210</v>
      </c>
      <c r="C21" t="s">
        <v>100</v>
      </c>
      <c r="D21">
        <v>15</v>
      </c>
      <c r="E21">
        <v>27</v>
      </c>
      <c r="F21">
        <f>VLOOKUP($C21,'Monster Data'!$A$2:$F$55,2,FALSE)</f>
        <v>224</v>
      </c>
      <c r="G21">
        <f>VLOOKUP($C21,'Monster Data'!$A$2:$F$55,5,FALSE)</f>
        <v>335675</v>
      </c>
      <c r="H21">
        <f>VLOOKUP($C21,'Monster Data'!$A$2:$F$55,6,FALSE)</f>
        <v>772052</v>
      </c>
      <c r="I21">
        <v>8</v>
      </c>
      <c r="J21">
        <v>8</v>
      </c>
      <c r="K21">
        <v>5</v>
      </c>
      <c r="L21">
        <f t="shared" si="0"/>
        <v>11580780</v>
      </c>
      <c r="M21">
        <f t="shared" si="1"/>
        <v>20845404</v>
      </c>
      <c r="N21">
        <v>0</v>
      </c>
    </row>
    <row r="22" spans="1:14" x14ac:dyDescent="0.3">
      <c r="A22" t="s">
        <v>22</v>
      </c>
      <c r="B22">
        <v>210</v>
      </c>
      <c r="C22" t="s">
        <v>101</v>
      </c>
      <c r="D22">
        <v>28</v>
      </c>
      <c r="E22">
        <v>32</v>
      </c>
      <c r="F22">
        <f>VLOOKUP($C22,'Monster Data'!$A$2:$F$55,2,FALSE)</f>
        <v>224</v>
      </c>
      <c r="G22">
        <f>VLOOKUP($C22,'Monster Data'!$A$2:$F$55,5,FALSE)</f>
        <v>335675</v>
      </c>
      <c r="H22">
        <f>VLOOKUP($C22,'Monster Data'!$A$2:$F$55,6,FALSE)</f>
        <v>772052</v>
      </c>
      <c r="I22">
        <v>8</v>
      </c>
      <c r="J22">
        <v>6</v>
      </c>
      <c r="K22">
        <v>5</v>
      </c>
      <c r="L22">
        <f t="shared" si="0"/>
        <v>21617456</v>
      </c>
      <c r="M22">
        <f t="shared" si="1"/>
        <v>24705664</v>
      </c>
      <c r="N22">
        <v>0</v>
      </c>
    </row>
    <row r="23" spans="1:14" x14ac:dyDescent="0.3">
      <c r="A23" t="s">
        <v>23</v>
      </c>
      <c r="B23">
        <v>210</v>
      </c>
      <c r="C23" t="s">
        <v>102</v>
      </c>
      <c r="D23">
        <v>22</v>
      </c>
      <c r="E23">
        <v>31</v>
      </c>
      <c r="F23">
        <f>VLOOKUP($C23,'Monster Data'!$A$2:$F$55,2,FALSE)</f>
        <v>225</v>
      </c>
      <c r="G23">
        <f>VLOOKUP($C23,'Monster Data'!$A$2:$F$55,5,FALSE)</f>
        <v>342720</v>
      </c>
      <c r="H23">
        <f>VLOOKUP($C23,'Monster Data'!$A$2:$F$55,6,FALSE)</f>
        <v>788256</v>
      </c>
      <c r="I23">
        <v>7</v>
      </c>
      <c r="J23">
        <v>7</v>
      </c>
      <c r="K23">
        <v>5</v>
      </c>
      <c r="L23">
        <f t="shared" si="0"/>
        <v>17341632</v>
      </c>
      <c r="M23">
        <f t="shared" si="1"/>
        <v>24435936</v>
      </c>
      <c r="N23">
        <v>1</v>
      </c>
    </row>
    <row r="24" spans="1:14" x14ac:dyDescent="0.3">
      <c r="A24" t="s">
        <v>27</v>
      </c>
      <c r="B24">
        <v>280</v>
      </c>
      <c r="C24" t="s">
        <v>103</v>
      </c>
      <c r="D24">
        <v>28</v>
      </c>
      <c r="E24">
        <v>38</v>
      </c>
      <c r="F24">
        <f>VLOOKUP($C24,'Monster Data'!$A$2:$F$55,2,FALSE)</f>
        <v>230</v>
      </c>
      <c r="G24">
        <f>VLOOKUP($C24,'Monster Data'!$A$2:$F$55,5,FALSE)</f>
        <v>393361</v>
      </c>
      <c r="H24">
        <f>VLOOKUP($C24,'Monster Data'!$A$2:$F$55,6,FALSE)</f>
        <v>904730</v>
      </c>
      <c r="I24">
        <v>8</v>
      </c>
      <c r="J24">
        <v>6</v>
      </c>
      <c r="K24">
        <v>6</v>
      </c>
      <c r="L24">
        <f t="shared" si="0"/>
        <v>25332440</v>
      </c>
      <c r="M24">
        <f t="shared" si="1"/>
        <v>34379740</v>
      </c>
      <c r="N24">
        <v>1</v>
      </c>
    </row>
    <row r="25" spans="1:14" x14ac:dyDescent="0.3">
      <c r="A25" t="s">
        <v>28</v>
      </c>
      <c r="B25">
        <v>280</v>
      </c>
      <c r="C25" t="s">
        <v>105</v>
      </c>
      <c r="D25">
        <v>28</v>
      </c>
      <c r="E25">
        <v>39</v>
      </c>
      <c r="F25">
        <f>VLOOKUP($C25,'Monster Data'!$A$2:$F$55,2,FALSE)</f>
        <v>231</v>
      </c>
      <c r="G25">
        <f>VLOOKUP($C25,'Monster Data'!$A$2:$F$55,5,FALSE)</f>
        <v>401055</v>
      </c>
      <c r="H25">
        <f>VLOOKUP($C25,'Monster Data'!$A$2:$F$55,6,FALSE)</f>
        <v>922426</v>
      </c>
      <c r="I25">
        <v>7</v>
      </c>
      <c r="J25">
        <v>8</v>
      </c>
      <c r="K25">
        <v>6</v>
      </c>
      <c r="L25">
        <f t="shared" si="0"/>
        <v>25827928</v>
      </c>
      <c r="M25">
        <f t="shared" si="1"/>
        <v>35974614</v>
      </c>
      <c r="N25">
        <v>1</v>
      </c>
    </row>
    <row r="26" spans="1:14" x14ac:dyDescent="0.3">
      <c r="A26" t="s">
        <v>29</v>
      </c>
      <c r="B26">
        <v>280</v>
      </c>
      <c r="C26" t="s">
        <v>104</v>
      </c>
      <c r="D26">
        <v>28</v>
      </c>
      <c r="E26">
        <v>31</v>
      </c>
      <c r="F26">
        <f>VLOOKUP($C26,'Monster Data'!$A$2:$F$55,2,FALSE)</f>
        <v>232</v>
      </c>
      <c r="G26">
        <f>VLOOKUP($C26,'Monster Data'!$A$2:$F$55,5,FALSE)</f>
        <v>408778</v>
      </c>
      <c r="H26">
        <f>VLOOKUP($C26,'Monster Data'!$A$2:$F$55,6,FALSE)</f>
        <v>940189</v>
      </c>
      <c r="I26">
        <v>8</v>
      </c>
      <c r="J26">
        <v>7</v>
      </c>
      <c r="K26">
        <v>6</v>
      </c>
      <c r="L26">
        <f t="shared" si="0"/>
        <v>26325292</v>
      </c>
      <c r="M26">
        <f t="shared" si="1"/>
        <v>29145859</v>
      </c>
      <c r="N26">
        <v>1</v>
      </c>
    </row>
    <row r="27" spans="1:14" x14ac:dyDescent="0.3">
      <c r="A27" t="s">
        <v>30</v>
      </c>
      <c r="B27">
        <v>280</v>
      </c>
      <c r="C27" t="s">
        <v>103</v>
      </c>
      <c r="D27">
        <v>18</v>
      </c>
      <c r="E27">
        <v>19</v>
      </c>
      <c r="F27">
        <f>VLOOKUP($C27,'Monster Data'!$A$2:$F$55,2,FALSE)</f>
        <v>230</v>
      </c>
      <c r="G27">
        <f>VLOOKUP($C27,'Monster Data'!$A$2:$F$55,5,FALSE)</f>
        <v>393361</v>
      </c>
      <c r="H27">
        <f>VLOOKUP($C27,'Monster Data'!$A$2:$F$55,6,FALSE)</f>
        <v>904730</v>
      </c>
      <c r="I27">
        <v>8</v>
      </c>
      <c r="J27">
        <v>3</v>
      </c>
      <c r="K27">
        <v>6</v>
      </c>
      <c r="L27">
        <f t="shared" si="0"/>
        <v>16285140</v>
      </c>
      <c r="M27">
        <f t="shared" si="1"/>
        <v>17189870</v>
      </c>
      <c r="N27">
        <v>1</v>
      </c>
    </row>
    <row r="28" spans="1:14" x14ac:dyDescent="0.3">
      <c r="A28" t="s">
        <v>30</v>
      </c>
      <c r="B28">
        <v>280</v>
      </c>
      <c r="C28" t="s">
        <v>105</v>
      </c>
      <c r="D28">
        <v>15</v>
      </c>
      <c r="E28">
        <v>16</v>
      </c>
      <c r="F28">
        <f>VLOOKUP($C28,'Monster Data'!$A$2:$F$55,2,FALSE)</f>
        <v>231</v>
      </c>
      <c r="G28">
        <f>VLOOKUP($C28,'Monster Data'!$A$2:$F$55,5,FALSE)</f>
        <v>401055</v>
      </c>
      <c r="H28">
        <f>VLOOKUP($C28,'Monster Data'!$A$2:$F$55,6,FALSE)</f>
        <v>922426</v>
      </c>
      <c r="I28">
        <v>8</v>
      </c>
      <c r="J28">
        <v>3</v>
      </c>
      <c r="K28">
        <v>6</v>
      </c>
      <c r="L28">
        <f t="shared" si="0"/>
        <v>13836390</v>
      </c>
      <c r="M28">
        <f t="shared" si="1"/>
        <v>14758816</v>
      </c>
      <c r="N28">
        <v>1</v>
      </c>
    </row>
    <row r="29" spans="1:14" x14ac:dyDescent="0.3">
      <c r="A29" t="s">
        <v>31</v>
      </c>
      <c r="B29">
        <v>280</v>
      </c>
      <c r="C29" t="s">
        <v>105</v>
      </c>
      <c r="D29">
        <v>13</v>
      </c>
      <c r="E29">
        <v>18</v>
      </c>
      <c r="F29">
        <f>VLOOKUP($C29,'Monster Data'!$A$2:$F$55,2,FALSE)</f>
        <v>231</v>
      </c>
      <c r="G29">
        <f>VLOOKUP($C29,'Monster Data'!$A$2:$F$55,5,FALSE)</f>
        <v>401055</v>
      </c>
      <c r="H29">
        <f>VLOOKUP($C29,'Monster Data'!$A$2:$F$55,6,FALSE)</f>
        <v>922426</v>
      </c>
      <c r="I29">
        <v>8</v>
      </c>
      <c r="J29">
        <v>3</v>
      </c>
      <c r="K29">
        <v>6</v>
      </c>
      <c r="L29">
        <f t="shared" si="0"/>
        <v>11991538</v>
      </c>
      <c r="M29">
        <f t="shared" si="1"/>
        <v>16603668</v>
      </c>
      <c r="N29">
        <v>1</v>
      </c>
    </row>
    <row r="30" spans="1:14" x14ac:dyDescent="0.3">
      <c r="A30" t="s">
        <v>31</v>
      </c>
      <c r="B30">
        <v>280</v>
      </c>
      <c r="C30" t="s">
        <v>104</v>
      </c>
      <c r="D30">
        <v>16</v>
      </c>
      <c r="E30">
        <v>22</v>
      </c>
      <c r="F30">
        <f>VLOOKUP($C30,'Monster Data'!$A$2:$F$55,2,FALSE)</f>
        <v>232</v>
      </c>
      <c r="G30">
        <f>VLOOKUP($C30,'Monster Data'!$A$2:$F$55,5,FALSE)</f>
        <v>408778</v>
      </c>
      <c r="H30">
        <f>VLOOKUP($C30,'Monster Data'!$A$2:$F$55,6,FALSE)</f>
        <v>940189</v>
      </c>
      <c r="I30">
        <v>8</v>
      </c>
      <c r="J30">
        <v>3</v>
      </c>
      <c r="K30">
        <v>6</v>
      </c>
      <c r="L30">
        <f t="shared" si="0"/>
        <v>15043024</v>
      </c>
      <c r="M30">
        <f t="shared" si="1"/>
        <v>20684158</v>
      </c>
      <c r="N30">
        <v>1</v>
      </c>
    </row>
    <row r="31" spans="1:14" x14ac:dyDescent="0.3">
      <c r="A31" t="s">
        <v>32</v>
      </c>
      <c r="B31">
        <v>320</v>
      </c>
      <c r="C31" t="s">
        <v>106</v>
      </c>
      <c r="D31">
        <v>19</v>
      </c>
      <c r="E31">
        <v>26</v>
      </c>
      <c r="F31">
        <f>VLOOKUP($C31,'Monster Data'!$A$2:$F$55,2,FALSE)</f>
        <v>233</v>
      </c>
      <c r="G31">
        <f>VLOOKUP($C31,'Monster Data'!$A$2:$F$55,5,FALSE)</f>
        <v>415702</v>
      </c>
      <c r="H31">
        <f>VLOOKUP($C31,'Monster Data'!$A$2:$F$55,6,FALSE)</f>
        <v>956114</v>
      </c>
      <c r="I31">
        <v>8</v>
      </c>
      <c r="J31">
        <v>7</v>
      </c>
      <c r="K31">
        <v>6</v>
      </c>
      <c r="L31">
        <f t="shared" si="0"/>
        <v>18166166</v>
      </c>
      <c r="M31">
        <f t="shared" si="1"/>
        <v>24858964</v>
      </c>
      <c r="N31">
        <v>1</v>
      </c>
    </row>
    <row r="32" spans="1:14" x14ac:dyDescent="0.3">
      <c r="A32" t="s">
        <v>33</v>
      </c>
      <c r="B32">
        <v>320</v>
      </c>
      <c r="C32" t="s">
        <v>107</v>
      </c>
      <c r="D32">
        <v>22</v>
      </c>
      <c r="E32">
        <v>31</v>
      </c>
      <c r="F32">
        <f>VLOOKUP($C32,'Monster Data'!$A$2:$F$55,2,FALSE)</f>
        <v>234</v>
      </c>
      <c r="G32">
        <f>VLOOKUP($C32,'Monster Data'!$A$2:$F$55,5,FALSE)</f>
        <v>423542</v>
      </c>
      <c r="H32">
        <f>VLOOKUP($C32,'Monster Data'!$A$2:$F$55,6,FALSE)</f>
        <v>974146</v>
      </c>
      <c r="I32">
        <v>8</v>
      </c>
      <c r="J32">
        <v>6</v>
      </c>
      <c r="K32">
        <v>7</v>
      </c>
      <c r="L32">
        <f t="shared" si="0"/>
        <v>21431212</v>
      </c>
      <c r="M32">
        <f t="shared" si="1"/>
        <v>30198526</v>
      </c>
      <c r="N32">
        <v>1</v>
      </c>
    </row>
    <row r="33" spans="1:14" x14ac:dyDescent="0.3">
      <c r="A33" t="s">
        <v>34</v>
      </c>
      <c r="B33">
        <v>320</v>
      </c>
      <c r="C33" t="s">
        <v>108</v>
      </c>
      <c r="D33">
        <v>29</v>
      </c>
      <c r="E33">
        <v>30</v>
      </c>
      <c r="F33">
        <f>VLOOKUP($C33,'Monster Data'!$A$2:$F$55,2,FALSE)</f>
        <v>235</v>
      </c>
      <c r="G33">
        <f>VLOOKUP($C33,'Monster Data'!$A$2:$F$55,5,FALSE)</f>
        <v>431459</v>
      </c>
      <c r="H33">
        <f>VLOOKUP($C33,'Monster Data'!$A$2:$F$55,6,FALSE)</f>
        <v>992355</v>
      </c>
      <c r="I33">
        <v>8</v>
      </c>
      <c r="J33">
        <v>9</v>
      </c>
      <c r="K33">
        <v>9</v>
      </c>
      <c r="L33">
        <f t="shared" si="0"/>
        <v>28778295</v>
      </c>
      <c r="M33">
        <f t="shared" si="1"/>
        <v>29770650</v>
      </c>
      <c r="N33">
        <v>1</v>
      </c>
    </row>
    <row r="34" spans="1:14" x14ac:dyDescent="0.3">
      <c r="A34" t="s">
        <v>35</v>
      </c>
      <c r="B34">
        <v>320</v>
      </c>
      <c r="C34" t="s">
        <v>109</v>
      </c>
      <c r="D34">
        <v>31</v>
      </c>
      <c r="E34">
        <v>27</v>
      </c>
      <c r="F34">
        <f>VLOOKUP($C34,'Monster Data'!$A$2:$F$55,2,FALSE)</f>
        <v>236</v>
      </c>
      <c r="G34">
        <f>VLOOKUP($C34,'Monster Data'!$A$2:$F$55,5,FALSE)</f>
        <v>439402</v>
      </c>
      <c r="H34">
        <f>VLOOKUP($C34,'Monster Data'!$A$2:$F$55,6,FALSE)</f>
        <v>1010624</v>
      </c>
      <c r="I34">
        <v>8</v>
      </c>
      <c r="J34">
        <v>5</v>
      </c>
      <c r="K34">
        <v>8</v>
      </c>
      <c r="L34">
        <f t="shared" si="0"/>
        <v>31329344</v>
      </c>
      <c r="M34">
        <f t="shared" si="1"/>
        <v>27286848</v>
      </c>
      <c r="N34">
        <v>1</v>
      </c>
    </row>
    <row r="35" spans="1:14" x14ac:dyDescent="0.3">
      <c r="A35" t="s">
        <v>36</v>
      </c>
      <c r="B35">
        <v>320</v>
      </c>
      <c r="C35" t="s">
        <v>106</v>
      </c>
      <c r="D35">
        <v>11</v>
      </c>
      <c r="E35">
        <v>12</v>
      </c>
      <c r="F35">
        <f>VLOOKUP($C35,'Monster Data'!$A$2:$F$55,2,FALSE)</f>
        <v>233</v>
      </c>
      <c r="G35">
        <f>VLOOKUP($C35,'Monster Data'!$A$2:$F$55,5,FALSE)</f>
        <v>415702</v>
      </c>
      <c r="H35">
        <f>VLOOKUP($C35,'Monster Data'!$A$2:$F$55,6,FALSE)</f>
        <v>956114</v>
      </c>
      <c r="I35">
        <v>8</v>
      </c>
      <c r="J35">
        <v>6</v>
      </c>
      <c r="K35">
        <v>7</v>
      </c>
      <c r="L35">
        <f t="shared" si="0"/>
        <v>10517254</v>
      </c>
      <c r="M35">
        <f t="shared" si="1"/>
        <v>11473368</v>
      </c>
      <c r="N35">
        <v>1</v>
      </c>
    </row>
    <row r="36" spans="1:14" x14ac:dyDescent="0.3">
      <c r="A36" t="s">
        <v>36</v>
      </c>
      <c r="B36">
        <v>320</v>
      </c>
      <c r="C36" t="s">
        <v>107</v>
      </c>
      <c r="D36">
        <v>12</v>
      </c>
      <c r="E36">
        <v>12</v>
      </c>
      <c r="F36">
        <f>VLOOKUP($C36,'Monster Data'!$A$2:$F$55,2,FALSE)</f>
        <v>234</v>
      </c>
      <c r="G36">
        <f>VLOOKUP($C36,'Monster Data'!$A$2:$F$55,5,FALSE)</f>
        <v>423542</v>
      </c>
      <c r="H36">
        <f>VLOOKUP($C36,'Monster Data'!$A$2:$F$55,6,FALSE)</f>
        <v>974146</v>
      </c>
      <c r="I36">
        <v>8</v>
      </c>
      <c r="J36">
        <v>6</v>
      </c>
      <c r="K36">
        <v>7</v>
      </c>
      <c r="L36">
        <f t="shared" si="0"/>
        <v>11689752</v>
      </c>
      <c r="M36">
        <f t="shared" si="1"/>
        <v>11689752</v>
      </c>
      <c r="N36">
        <v>1</v>
      </c>
    </row>
    <row r="37" spans="1:14" x14ac:dyDescent="0.3">
      <c r="A37" t="s">
        <v>37</v>
      </c>
      <c r="B37">
        <v>320</v>
      </c>
      <c r="C37" t="s">
        <v>106</v>
      </c>
      <c r="D37">
        <v>13</v>
      </c>
      <c r="E37">
        <v>13</v>
      </c>
      <c r="F37">
        <f>VLOOKUP($C37,'Monster Data'!$A$2:$F$55,2,FALSE)</f>
        <v>233</v>
      </c>
      <c r="G37">
        <f>VLOOKUP($C37,'Monster Data'!$A$2:$F$55,5,FALSE)</f>
        <v>415702</v>
      </c>
      <c r="H37">
        <f>VLOOKUP($C37,'Monster Data'!$A$2:$F$55,6,FALSE)</f>
        <v>956114</v>
      </c>
      <c r="I37">
        <v>8</v>
      </c>
      <c r="J37">
        <v>6</v>
      </c>
      <c r="K37">
        <v>7</v>
      </c>
      <c r="L37">
        <f t="shared" si="0"/>
        <v>12429482</v>
      </c>
      <c r="M37">
        <f t="shared" si="1"/>
        <v>12429482</v>
      </c>
      <c r="N37">
        <v>1</v>
      </c>
    </row>
    <row r="38" spans="1:14" x14ac:dyDescent="0.3">
      <c r="A38" t="s">
        <v>37</v>
      </c>
      <c r="B38">
        <v>320</v>
      </c>
      <c r="C38" t="s">
        <v>107</v>
      </c>
      <c r="D38">
        <v>10</v>
      </c>
      <c r="E38">
        <v>10</v>
      </c>
      <c r="F38">
        <f>VLOOKUP($C38,'Monster Data'!$A$2:$F$55,2,FALSE)</f>
        <v>234</v>
      </c>
      <c r="G38">
        <f>VLOOKUP($C38,'Monster Data'!$A$2:$F$55,5,FALSE)</f>
        <v>423542</v>
      </c>
      <c r="H38">
        <f>VLOOKUP($C38,'Monster Data'!$A$2:$F$55,6,FALSE)</f>
        <v>974146</v>
      </c>
      <c r="I38">
        <v>8</v>
      </c>
      <c r="J38">
        <v>6</v>
      </c>
      <c r="K38">
        <v>7</v>
      </c>
      <c r="L38">
        <f t="shared" si="0"/>
        <v>9741460</v>
      </c>
      <c r="M38">
        <f t="shared" si="1"/>
        <v>9741460</v>
      </c>
      <c r="N38">
        <v>1</v>
      </c>
    </row>
    <row r="39" spans="1:14" x14ac:dyDescent="0.3">
      <c r="A39" t="s">
        <v>38</v>
      </c>
      <c r="B39">
        <v>320</v>
      </c>
      <c r="C39" t="s">
        <v>108</v>
      </c>
      <c r="D39">
        <v>15</v>
      </c>
      <c r="E39">
        <v>15</v>
      </c>
      <c r="F39">
        <f>VLOOKUP($C39,'Monster Data'!$A$2:$F$55,2,FALSE)</f>
        <v>235</v>
      </c>
      <c r="G39">
        <f>VLOOKUP($C39,'Monster Data'!$A$2:$F$55,5,FALSE)</f>
        <v>431459</v>
      </c>
      <c r="H39">
        <f>VLOOKUP($C39,'Monster Data'!$A$2:$F$55,6,FALSE)</f>
        <v>992355</v>
      </c>
      <c r="I39">
        <v>8</v>
      </c>
      <c r="J39">
        <v>6</v>
      </c>
      <c r="K39">
        <v>7</v>
      </c>
      <c r="L39">
        <f t="shared" si="0"/>
        <v>14885325</v>
      </c>
      <c r="M39">
        <f t="shared" si="1"/>
        <v>14885325</v>
      </c>
      <c r="N39">
        <v>1</v>
      </c>
    </row>
    <row r="40" spans="1:14" x14ac:dyDescent="0.3">
      <c r="A40" t="s">
        <v>38</v>
      </c>
      <c r="B40">
        <v>320</v>
      </c>
      <c r="C40" t="s">
        <v>109</v>
      </c>
      <c r="D40">
        <v>14</v>
      </c>
      <c r="E40">
        <v>15</v>
      </c>
      <c r="F40">
        <f>VLOOKUP($C40,'Monster Data'!$A$2:$F$55,2,FALSE)</f>
        <v>236</v>
      </c>
      <c r="G40">
        <f>VLOOKUP($C40,'Monster Data'!$A$2:$F$55,5,FALSE)</f>
        <v>439402</v>
      </c>
      <c r="H40">
        <f>VLOOKUP($C40,'Monster Data'!$A$2:$F$55,6,FALSE)</f>
        <v>1010624</v>
      </c>
      <c r="I40">
        <v>8</v>
      </c>
      <c r="J40">
        <v>6</v>
      </c>
      <c r="K40">
        <v>7</v>
      </c>
      <c r="L40">
        <f t="shared" si="0"/>
        <v>14148736</v>
      </c>
      <c r="M40">
        <f t="shared" si="1"/>
        <v>15159360</v>
      </c>
      <c r="N40">
        <v>1</v>
      </c>
    </row>
    <row r="41" spans="1:14" x14ac:dyDescent="0.3">
      <c r="A41" t="s">
        <v>39</v>
      </c>
      <c r="B41">
        <v>320</v>
      </c>
      <c r="C41" t="s">
        <v>108</v>
      </c>
      <c r="D41">
        <v>16</v>
      </c>
      <c r="E41">
        <v>17</v>
      </c>
      <c r="F41">
        <f>VLOOKUP($C41,'Monster Data'!$A$2:$F$55,2,FALSE)</f>
        <v>235</v>
      </c>
      <c r="G41">
        <f>VLOOKUP($C41,'Monster Data'!$A$2:$F$55,5,FALSE)</f>
        <v>431459</v>
      </c>
      <c r="H41">
        <f>VLOOKUP($C41,'Monster Data'!$A$2:$F$55,6,FALSE)</f>
        <v>992355</v>
      </c>
      <c r="I41">
        <v>7</v>
      </c>
      <c r="J41">
        <v>5</v>
      </c>
      <c r="K41">
        <v>7</v>
      </c>
      <c r="L41">
        <f t="shared" si="0"/>
        <v>15877680</v>
      </c>
      <c r="M41">
        <f t="shared" si="1"/>
        <v>16870035</v>
      </c>
      <c r="N41">
        <v>1</v>
      </c>
    </row>
    <row r="42" spans="1:14" x14ac:dyDescent="0.3">
      <c r="A42" t="s">
        <v>39</v>
      </c>
      <c r="B42">
        <v>320</v>
      </c>
      <c r="C42" t="s">
        <v>109</v>
      </c>
      <c r="D42">
        <v>14</v>
      </c>
      <c r="E42">
        <v>14</v>
      </c>
      <c r="F42">
        <f>VLOOKUP($C42,'Monster Data'!$A$2:$F$55,2,FALSE)</f>
        <v>236</v>
      </c>
      <c r="G42">
        <f>VLOOKUP($C42,'Monster Data'!$A$2:$F$55,5,FALSE)</f>
        <v>439402</v>
      </c>
      <c r="H42">
        <f>VLOOKUP($C42,'Monster Data'!$A$2:$F$55,6,FALSE)</f>
        <v>1010624</v>
      </c>
      <c r="I42">
        <v>7</v>
      </c>
      <c r="J42">
        <v>5</v>
      </c>
      <c r="K42">
        <v>7</v>
      </c>
      <c r="L42">
        <f t="shared" si="0"/>
        <v>14148736</v>
      </c>
      <c r="M42">
        <f t="shared" si="1"/>
        <v>14148736</v>
      </c>
      <c r="N42">
        <v>0</v>
      </c>
    </row>
    <row r="43" spans="1:14" x14ac:dyDescent="0.3">
      <c r="A43" t="s">
        <v>40</v>
      </c>
      <c r="B43">
        <v>360</v>
      </c>
      <c r="C43" t="s">
        <v>110</v>
      </c>
      <c r="D43">
        <v>36</v>
      </c>
      <c r="E43">
        <v>29</v>
      </c>
      <c r="F43">
        <f>VLOOKUP($C43,'Monster Data'!$A$2:$F$55,2,FALSE)</f>
        <v>237</v>
      </c>
      <c r="G43">
        <f>VLOOKUP($C43,'Monster Data'!$A$2:$F$55,5,FALSE)</f>
        <v>446505</v>
      </c>
      <c r="H43">
        <f>VLOOKUP($C43,'Monster Data'!$A$2:$F$55,6,FALSE)</f>
        <v>1026961</v>
      </c>
      <c r="I43">
        <v>7</v>
      </c>
      <c r="J43">
        <v>6</v>
      </c>
      <c r="K43">
        <v>7</v>
      </c>
      <c r="L43">
        <f t="shared" si="0"/>
        <v>36970596</v>
      </c>
      <c r="M43">
        <f t="shared" si="1"/>
        <v>29781869</v>
      </c>
      <c r="N43">
        <v>0</v>
      </c>
    </row>
    <row r="44" spans="1:14" x14ac:dyDescent="0.3">
      <c r="A44" t="s">
        <v>41</v>
      </c>
      <c r="B44">
        <v>360</v>
      </c>
      <c r="C44" t="s">
        <v>110</v>
      </c>
      <c r="D44">
        <v>13</v>
      </c>
      <c r="E44">
        <v>20</v>
      </c>
      <c r="F44">
        <f>VLOOKUP($C44,'Monster Data'!$A$2:$F$55,2,FALSE)</f>
        <v>237</v>
      </c>
      <c r="G44">
        <f>VLOOKUP($C44,'Monster Data'!$A$2:$F$55,5,FALSE)</f>
        <v>446505</v>
      </c>
      <c r="H44">
        <f>VLOOKUP($C44,'Monster Data'!$A$2:$F$55,6,FALSE)</f>
        <v>1026961</v>
      </c>
      <c r="I44">
        <v>7</v>
      </c>
      <c r="J44">
        <v>6</v>
      </c>
      <c r="K44">
        <v>6</v>
      </c>
      <c r="L44">
        <f t="shared" si="0"/>
        <v>13350493</v>
      </c>
      <c r="M44">
        <f t="shared" si="1"/>
        <v>20539220</v>
      </c>
      <c r="N44">
        <v>0</v>
      </c>
    </row>
    <row r="45" spans="1:14" x14ac:dyDescent="0.3">
      <c r="A45" t="s">
        <v>41</v>
      </c>
      <c r="B45">
        <v>360</v>
      </c>
      <c r="C45" t="s">
        <v>111</v>
      </c>
      <c r="D45">
        <v>17</v>
      </c>
      <c r="E45">
        <v>25</v>
      </c>
      <c r="F45">
        <f>VLOOKUP($C45,'Monster Data'!$A$2:$F$55,2,FALSE)</f>
        <v>238</v>
      </c>
      <c r="G45">
        <f>VLOOKUP($C45,'Monster Data'!$A$2:$F$55,5,FALSE)</f>
        <v>454564</v>
      </c>
      <c r="H45">
        <f>VLOOKUP($C45,'Monster Data'!$A$2:$F$55,6,FALSE)</f>
        <v>1045497</v>
      </c>
      <c r="I45">
        <v>7</v>
      </c>
      <c r="J45">
        <v>6</v>
      </c>
      <c r="K45">
        <v>6</v>
      </c>
      <c r="L45">
        <f t="shared" si="0"/>
        <v>17773449</v>
      </c>
      <c r="M45">
        <f t="shared" si="1"/>
        <v>26137425</v>
      </c>
      <c r="N45">
        <v>0</v>
      </c>
    </row>
    <row r="46" spans="1:14" x14ac:dyDescent="0.3">
      <c r="A46" t="s">
        <v>42</v>
      </c>
      <c r="B46">
        <v>360</v>
      </c>
      <c r="C46" t="s">
        <v>111</v>
      </c>
      <c r="D46">
        <v>29</v>
      </c>
      <c r="E46">
        <v>42</v>
      </c>
      <c r="F46">
        <f>VLOOKUP($C46,'Monster Data'!$A$2:$F$55,2,FALSE)</f>
        <v>238</v>
      </c>
      <c r="G46">
        <f>VLOOKUP($C46,'Monster Data'!$A$2:$F$55,5,FALSE)</f>
        <v>454564</v>
      </c>
      <c r="H46">
        <f>VLOOKUP($C46,'Monster Data'!$A$2:$F$55,6,FALSE)</f>
        <v>1045497</v>
      </c>
      <c r="I46">
        <v>8</v>
      </c>
      <c r="J46">
        <v>6</v>
      </c>
      <c r="K46">
        <v>8</v>
      </c>
      <c r="L46">
        <f t="shared" si="0"/>
        <v>30319413</v>
      </c>
      <c r="M46">
        <f t="shared" si="1"/>
        <v>43910874</v>
      </c>
      <c r="N46">
        <v>0</v>
      </c>
    </row>
    <row r="47" spans="1:14" x14ac:dyDescent="0.3">
      <c r="A47" t="s">
        <v>43</v>
      </c>
      <c r="B47">
        <v>360</v>
      </c>
      <c r="C47" t="s">
        <v>111</v>
      </c>
      <c r="D47">
        <v>14</v>
      </c>
      <c r="E47">
        <v>20</v>
      </c>
      <c r="F47">
        <f>VLOOKUP($C47,'Monster Data'!$A$2:$F$55,2,FALSE)</f>
        <v>238</v>
      </c>
      <c r="G47">
        <f>VLOOKUP($C47,'Monster Data'!$A$2:$F$55,5,FALSE)</f>
        <v>454564</v>
      </c>
      <c r="H47">
        <f>VLOOKUP($C47,'Monster Data'!$A$2:$F$55,6,FALSE)</f>
        <v>1045497</v>
      </c>
      <c r="I47">
        <v>8</v>
      </c>
      <c r="J47">
        <v>7</v>
      </c>
      <c r="K47">
        <v>7</v>
      </c>
      <c r="L47">
        <f t="shared" si="0"/>
        <v>14636958</v>
      </c>
      <c r="M47">
        <f t="shared" si="1"/>
        <v>20909940</v>
      </c>
      <c r="N47">
        <v>0</v>
      </c>
    </row>
    <row r="48" spans="1:14" x14ac:dyDescent="0.3">
      <c r="A48" t="s">
        <v>43</v>
      </c>
      <c r="B48">
        <v>360</v>
      </c>
      <c r="C48" t="s">
        <v>112</v>
      </c>
      <c r="D48">
        <v>12</v>
      </c>
      <c r="E48">
        <v>11</v>
      </c>
      <c r="F48">
        <f>VLOOKUP($C48,'Monster Data'!$A$2:$F$55,2,FALSE)</f>
        <v>239</v>
      </c>
      <c r="G48">
        <f>VLOOKUP($C48,'Monster Data'!$A$2:$F$55,5,FALSE)</f>
        <v>462670</v>
      </c>
      <c r="H48">
        <f>VLOOKUP($C48,'Monster Data'!$A$2:$F$55,6,FALSE)</f>
        <v>1064141</v>
      </c>
      <c r="I48">
        <v>8</v>
      </c>
      <c r="J48">
        <v>7</v>
      </c>
      <c r="K48">
        <v>7</v>
      </c>
      <c r="L48">
        <f t="shared" si="0"/>
        <v>12769692</v>
      </c>
      <c r="M48">
        <f t="shared" si="1"/>
        <v>11705551</v>
      </c>
      <c r="N48">
        <v>0</v>
      </c>
    </row>
    <row r="49" spans="1:14" x14ac:dyDescent="0.3">
      <c r="A49" t="s">
        <v>44</v>
      </c>
      <c r="B49">
        <v>360</v>
      </c>
      <c r="C49" t="s">
        <v>111</v>
      </c>
      <c r="D49">
        <v>12</v>
      </c>
      <c r="E49">
        <v>20</v>
      </c>
      <c r="F49">
        <f>VLOOKUP($C49,'Monster Data'!$A$2:$F$55,2,FALSE)</f>
        <v>238</v>
      </c>
      <c r="G49">
        <f>VLOOKUP($C49,'Monster Data'!$A$2:$F$55,5,FALSE)</f>
        <v>454564</v>
      </c>
      <c r="H49">
        <f>VLOOKUP($C49,'Monster Data'!$A$2:$F$55,6,FALSE)</f>
        <v>1045497</v>
      </c>
      <c r="I49">
        <v>8</v>
      </c>
      <c r="J49">
        <v>8</v>
      </c>
      <c r="K49">
        <v>5</v>
      </c>
      <c r="L49">
        <f t="shared" si="0"/>
        <v>12545964</v>
      </c>
      <c r="M49">
        <f t="shared" si="1"/>
        <v>20909940</v>
      </c>
      <c r="N49">
        <v>0</v>
      </c>
    </row>
    <row r="50" spans="1:14" x14ac:dyDescent="0.3">
      <c r="A50" t="s">
        <v>44</v>
      </c>
      <c r="B50">
        <v>360</v>
      </c>
      <c r="C50" t="s">
        <v>112</v>
      </c>
      <c r="D50">
        <v>10</v>
      </c>
      <c r="E50">
        <v>18</v>
      </c>
      <c r="F50">
        <f>VLOOKUP($C50,'Monster Data'!$A$2:$F$55,2,FALSE)</f>
        <v>239</v>
      </c>
      <c r="G50">
        <f>VLOOKUP($C50,'Monster Data'!$A$2:$F$55,5,FALSE)</f>
        <v>462670</v>
      </c>
      <c r="H50">
        <f>VLOOKUP($C50,'Monster Data'!$A$2:$F$55,6,FALSE)</f>
        <v>1064141</v>
      </c>
      <c r="I50">
        <v>8</v>
      </c>
      <c r="J50">
        <v>8</v>
      </c>
      <c r="K50">
        <v>5</v>
      </c>
      <c r="L50">
        <f t="shared" si="0"/>
        <v>10641410</v>
      </c>
      <c r="M50">
        <f t="shared" si="1"/>
        <v>19154538</v>
      </c>
      <c r="N50">
        <v>0</v>
      </c>
    </row>
    <row r="51" spans="1:14" x14ac:dyDescent="0.3">
      <c r="A51" t="s">
        <v>45</v>
      </c>
      <c r="B51">
        <v>360</v>
      </c>
      <c r="C51" t="s">
        <v>112</v>
      </c>
      <c r="D51">
        <v>13</v>
      </c>
      <c r="E51">
        <v>20</v>
      </c>
      <c r="F51">
        <f>VLOOKUP($C51,'Monster Data'!$A$2:$F$55,2,FALSE)</f>
        <v>239</v>
      </c>
      <c r="G51">
        <f>VLOOKUP($C51,'Monster Data'!$A$2:$F$55,5,FALSE)</f>
        <v>462670</v>
      </c>
      <c r="H51">
        <f>VLOOKUP($C51,'Monster Data'!$A$2:$F$55,6,FALSE)</f>
        <v>1064141</v>
      </c>
      <c r="I51">
        <v>8</v>
      </c>
      <c r="J51">
        <v>3</v>
      </c>
      <c r="K51">
        <v>5</v>
      </c>
      <c r="L51">
        <f t="shared" si="0"/>
        <v>13833833</v>
      </c>
      <c r="M51">
        <f t="shared" si="1"/>
        <v>21282820</v>
      </c>
      <c r="N51">
        <v>0</v>
      </c>
    </row>
    <row r="52" spans="1:14" x14ac:dyDescent="0.3">
      <c r="A52" t="s">
        <v>45</v>
      </c>
      <c r="B52">
        <v>360</v>
      </c>
      <c r="C52" t="s">
        <v>113</v>
      </c>
      <c r="D52">
        <v>9</v>
      </c>
      <c r="E52">
        <v>14</v>
      </c>
      <c r="F52">
        <f>VLOOKUP($C52,'Monster Data'!$A$2:$F$55,2,FALSE)</f>
        <v>240</v>
      </c>
      <c r="G52">
        <f>VLOOKUP($C52,'Monster Data'!$A$2:$F$55,5,FALSE)</f>
        <v>470824</v>
      </c>
      <c r="H52">
        <f>VLOOKUP($C52,'Monster Data'!$A$2:$F$55,6,FALSE)</f>
        <v>1082895</v>
      </c>
      <c r="I52">
        <v>8</v>
      </c>
      <c r="J52">
        <v>3</v>
      </c>
      <c r="K52">
        <v>5</v>
      </c>
      <c r="L52">
        <f t="shared" si="0"/>
        <v>9746055</v>
      </c>
      <c r="M52">
        <f t="shared" si="1"/>
        <v>15160530</v>
      </c>
      <c r="N52">
        <v>0</v>
      </c>
    </row>
    <row r="53" spans="1:14" x14ac:dyDescent="0.3">
      <c r="A53" t="s">
        <v>46</v>
      </c>
      <c r="B53">
        <v>360</v>
      </c>
      <c r="C53" t="s">
        <v>112</v>
      </c>
      <c r="D53">
        <v>12</v>
      </c>
      <c r="E53">
        <v>19</v>
      </c>
      <c r="F53">
        <f>VLOOKUP($C53,'Monster Data'!$A$2:$F$55,2,FALSE)</f>
        <v>239</v>
      </c>
      <c r="G53">
        <f>VLOOKUP($C53,'Monster Data'!$A$2:$F$55,5,FALSE)</f>
        <v>462670</v>
      </c>
      <c r="H53">
        <f>VLOOKUP($C53,'Monster Data'!$A$2:$F$55,6,FALSE)</f>
        <v>1064141</v>
      </c>
      <c r="I53">
        <v>8</v>
      </c>
      <c r="J53">
        <v>6</v>
      </c>
      <c r="K53">
        <v>6</v>
      </c>
      <c r="L53">
        <f t="shared" si="0"/>
        <v>12769692</v>
      </c>
      <c r="M53">
        <f t="shared" si="1"/>
        <v>20218679</v>
      </c>
      <c r="N53">
        <v>0</v>
      </c>
    </row>
    <row r="54" spans="1:14" x14ac:dyDescent="0.3">
      <c r="A54" t="s">
        <v>46</v>
      </c>
      <c r="B54">
        <v>360</v>
      </c>
      <c r="C54" t="s">
        <v>113</v>
      </c>
      <c r="D54">
        <v>12</v>
      </c>
      <c r="E54">
        <v>19</v>
      </c>
      <c r="F54">
        <f>VLOOKUP($C54,'Monster Data'!$A$2:$F$55,2,FALSE)</f>
        <v>240</v>
      </c>
      <c r="G54">
        <f>VLOOKUP($C54,'Monster Data'!$A$2:$F$55,5,FALSE)</f>
        <v>470824</v>
      </c>
      <c r="H54">
        <f>VLOOKUP($C54,'Monster Data'!$A$2:$F$55,6,FALSE)</f>
        <v>1082895</v>
      </c>
      <c r="I54">
        <v>8</v>
      </c>
      <c r="J54">
        <v>6</v>
      </c>
      <c r="K54">
        <v>6</v>
      </c>
      <c r="L54">
        <f t="shared" si="0"/>
        <v>12994740</v>
      </c>
      <c r="M54">
        <f t="shared" si="1"/>
        <v>20575005</v>
      </c>
      <c r="N54">
        <v>0</v>
      </c>
    </row>
    <row r="55" spans="1:14" x14ac:dyDescent="0.3">
      <c r="A55" t="s">
        <v>47</v>
      </c>
      <c r="B55">
        <v>360</v>
      </c>
      <c r="C55" t="s">
        <v>113</v>
      </c>
      <c r="D55">
        <v>33</v>
      </c>
      <c r="E55">
        <v>24</v>
      </c>
      <c r="F55">
        <f>VLOOKUP($C55,'Monster Data'!$A$2:$F$55,2,FALSE)</f>
        <v>240</v>
      </c>
      <c r="G55">
        <f>VLOOKUP($C55,'Monster Data'!$A$2:$F$55,5,FALSE)</f>
        <v>470824</v>
      </c>
      <c r="H55">
        <f>VLOOKUP($C55,'Monster Data'!$A$2:$F$55,6,FALSE)</f>
        <v>1082895</v>
      </c>
      <c r="I55">
        <v>6</v>
      </c>
      <c r="J55">
        <v>7</v>
      </c>
      <c r="K55">
        <v>7</v>
      </c>
      <c r="L55">
        <f t="shared" si="0"/>
        <v>35735535</v>
      </c>
      <c r="M55">
        <f t="shared" si="1"/>
        <v>25989480</v>
      </c>
      <c r="N55">
        <v>0</v>
      </c>
    </row>
    <row r="56" spans="1:14" x14ac:dyDescent="0.3">
      <c r="A56" t="s">
        <v>48</v>
      </c>
      <c r="B56">
        <v>360</v>
      </c>
      <c r="C56" t="s">
        <v>113</v>
      </c>
      <c r="D56">
        <v>32</v>
      </c>
      <c r="E56">
        <v>21</v>
      </c>
      <c r="F56">
        <f>VLOOKUP($C56,'Monster Data'!$A$2:$F$55,2,FALSE)</f>
        <v>240</v>
      </c>
      <c r="G56">
        <f>VLOOKUP($C56,'Monster Data'!$A$2:$F$55,5,FALSE)</f>
        <v>470824</v>
      </c>
      <c r="H56">
        <f>VLOOKUP($C56,'Monster Data'!$A$2:$F$55,6,FALSE)</f>
        <v>1082895</v>
      </c>
      <c r="I56">
        <v>6</v>
      </c>
      <c r="J56">
        <v>5</v>
      </c>
      <c r="K56">
        <v>6</v>
      </c>
      <c r="L56">
        <f t="shared" si="0"/>
        <v>34652640</v>
      </c>
      <c r="M56">
        <f t="shared" si="1"/>
        <v>22740795</v>
      </c>
      <c r="N56">
        <v>0</v>
      </c>
    </row>
    <row r="57" spans="1:14" x14ac:dyDescent="0.3">
      <c r="A57" t="s">
        <v>49</v>
      </c>
      <c r="B57">
        <v>360</v>
      </c>
      <c r="C57" t="s">
        <v>110</v>
      </c>
      <c r="D57">
        <v>20</v>
      </c>
      <c r="E57">
        <v>25</v>
      </c>
      <c r="F57">
        <f>VLOOKUP($C57,'Monster Data'!$A$2:$F$55,2,FALSE)</f>
        <v>237</v>
      </c>
      <c r="G57">
        <f>VLOOKUP($C57,'Monster Data'!$A$2:$F$55,5,FALSE)</f>
        <v>446505</v>
      </c>
      <c r="H57">
        <f>VLOOKUP($C57,'Monster Data'!$A$2:$F$55,6,FALSE)</f>
        <v>1026961</v>
      </c>
      <c r="I57">
        <v>8</v>
      </c>
      <c r="J57">
        <v>9</v>
      </c>
      <c r="K57">
        <v>4</v>
      </c>
      <c r="L57">
        <f t="shared" si="0"/>
        <v>20539220</v>
      </c>
      <c r="M57">
        <f t="shared" si="1"/>
        <v>25674025</v>
      </c>
      <c r="N57">
        <v>0</v>
      </c>
    </row>
    <row r="58" spans="1:14" x14ac:dyDescent="0.3">
      <c r="A58" t="s">
        <v>50</v>
      </c>
      <c r="B58">
        <v>360</v>
      </c>
      <c r="C58" t="s">
        <v>110</v>
      </c>
      <c r="D58">
        <v>10</v>
      </c>
      <c r="E58">
        <v>13</v>
      </c>
      <c r="F58">
        <f>VLOOKUP($C58,'Monster Data'!$A$2:$F$55,2,FALSE)</f>
        <v>237</v>
      </c>
      <c r="G58">
        <f>VLOOKUP($C58,'Monster Data'!$A$2:$F$55,5,FALSE)</f>
        <v>446505</v>
      </c>
      <c r="H58">
        <f>VLOOKUP($C58,'Monster Data'!$A$2:$F$55,6,FALSE)</f>
        <v>1026961</v>
      </c>
      <c r="I58">
        <v>7</v>
      </c>
      <c r="J58">
        <v>5</v>
      </c>
      <c r="K58">
        <v>6</v>
      </c>
      <c r="L58">
        <f t="shared" si="0"/>
        <v>10269610</v>
      </c>
      <c r="M58">
        <f t="shared" si="1"/>
        <v>13350493</v>
      </c>
      <c r="N58">
        <v>0</v>
      </c>
    </row>
    <row r="59" spans="1:14" x14ac:dyDescent="0.3">
      <c r="A59" t="s">
        <v>50</v>
      </c>
      <c r="B59">
        <v>360</v>
      </c>
      <c r="C59" t="s">
        <v>112</v>
      </c>
      <c r="D59">
        <v>12</v>
      </c>
      <c r="E59">
        <v>17</v>
      </c>
      <c r="F59">
        <f>VLOOKUP($C59,'Monster Data'!$A$2:$F$55,2,FALSE)</f>
        <v>239</v>
      </c>
      <c r="G59">
        <f>VLOOKUP($C59,'Monster Data'!$A$2:$F$55,5,FALSE)</f>
        <v>462670</v>
      </c>
      <c r="H59">
        <f>VLOOKUP($C59,'Monster Data'!$A$2:$F$55,6,FALSE)</f>
        <v>1064141</v>
      </c>
      <c r="I59">
        <v>7</v>
      </c>
      <c r="J59">
        <v>5</v>
      </c>
      <c r="K59">
        <v>6</v>
      </c>
      <c r="L59">
        <f t="shared" si="0"/>
        <v>12769692</v>
      </c>
      <c r="M59">
        <f t="shared" si="1"/>
        <v>18090397</v>
      </c>
      <c r="N59">
        <v>0</v>
      </c>
    </row>
    <row r="60" spans="1:14" x14ac:dyDescent="0.3">
      <c r="A60" t="s">
        <v>51</v>
      </c>
      <c r="B60">
        <v>360</v>
      </c>
      <c r="C60" t="s">
        <v>112</v>
      </c>
      <c r="D60">
        <v>22</v>
      </c>
      <c r="E60">
        <v>28</v>
      </c>
      <c r="F60">
        <f>VLOOKUP($C60,'Monster Data'!$A$2:$F$55,2,FALSE)</f>
        <v>239</v>
      </c>
      <c r="G60">
        <f>VLOOKUP($C60,'Monster Data'!$A$2:$F$55,5,FALSE)</f>
        <v>462670</v>
      </c>
      <c r="H60">
        <f>VLOOKUP($C60,'Monster Data'!$A$2:$F$55,6,FALSE)</f>
        <v>1064141</v>
      </c>
      <c r="I60">
        <v>8</v>
      </c>
      <c r="J60">
        <v>8</v>
      </c>
      <c r="K60">
        <v>6</v>
      </c>
      <c r="L60">
        <f t="shared" si="0"/>
        <v>23411102</v>
      </c>
      <c r="M60">
        <f t="shared" si="1"/>
        <v>29795948</v>
      </c>
      <c r="N60">
        <v>0</v>
      </c>
    </row>
    <row r="61" spans="1:14" x14ac:dyDescent="0.3">
      <c r="A61" t="s">
        <v>52</v>
      </c>
      <c r="B61">
        <v>360</v>
      </c>
      <c r="C61" t="s">
        <v>111</v>
      </c>
      <c r="D61">
        <v>10</v>
      </c>
      <c r="E61">
        <v>16</v>
      </c>
      <c r="F61">
        <f>VLOOKUP($C61,'Monster Data'!$A$2:$F$55,2,FALSE)</f>
        <v>238</v>
      </c>
      <c r="G61">
        <f>VLOOKUP($C61,'Monster Data'!$A$2:$F$55,5,FALSE)</f>
        <v>454564</v>
      </c>
      <c r="H61">
        <f>VLOOKUP($C61,'Monster Data'!$A$2:$F$55,6,FALSE)</f>
        <v>1045497</v>
      </c>
      <c r="I61">
        <v>7</v>
      </c>
      <c r="J61">
        <v>8</v>
      </c>
      <c r="K61">
        <v>7</v>
      </c>
      <c r="L61">
        <f t="shared" si="0"/>
        <v>10454970</v>
      </c>
      <c r="M61">
        <f t="shared" si="1"/>
        <v>16727952</v>
      </c>
      <c r="N61">
        <v>1</v>
      </c>
    </row>
    <row r="62" spans="1:14" x14ac:dyDescent="0.3">
      <c r="A62" t="s">
        <v>52</v>
      </c>
      <c r="B62">
        <v>360</v>
      </c>
      <c r="C62" t="s">
        <v>112</v>
      </c>
      <c r="D62">
        <v>10</v>
      </c>
      <c r="E62">
        <v>15</v>
      </c>
      <c r="F62">
        <f>VLOOKUP($C62,'Monster Data'!$A$2:$F$55,2,FALSE)</f>
        <v>239</v>
      </c>
      <c r="G62">
        <f>VLOOKUP($C62,'Monster Data'!$A$2:$F$55,5,FALSE)</f>
        <v>462670</v>
      </c>
      <c r="H62">
        <f>VLOOKUP($C62,'Monster Data'!$A$2:$F$55,6,FALSE)</f>
        <v>1064141</v>
      </c>
      <c r="I62">
        <v>7</v>
      </c>
      <c r="J62">
        <v>8</v>
      </c>
      <c r="K62">
        <v>7</v>
      </c>
      <c r="L62">
        <f t="shared" si="0"/>
        <v>10641410</v>
      </c>
      <c r="M62">
        <f t="shared" si="1"/>
        <v>15962115</v>
      </c>
      <c r="N62">
        <v>1</v>
      </c>
    </row>
    <row r="63" spans="1:14" x14ac:dyDescent="0.3">
      <c r="A63" t="s">
        <v>53</v>
      </c>
      <c r="B63">
        <v>400</v>
      </c>
      <c r="C63" t="s">
        <v>120</v>
      </c>
      <c r="D63">
        <v>39</v>
      </c>
      <c r="E63">
        <v>79</v>
      </c>
      <c r="F63">
        <f>VLOOKUP($C63,'Monster Data'!$A$2:$F$55,2,FALSE)</f>
        <v>236</v>
      </c>
      <c r="G63">
        <f>VLOOKUP($C63,'Monster Data'!$A$2:$F$55,5,FALSE)</f>
        <v>439402</v>
      </c>
      <c r="H63">
        <f>VLOOKUP($C63,'Monster Data'!$A$2:$F$55,6,FALSE)</f>
        <v>1010624</v>
      </c>
      <c r="I63">
        <v>1</v>
      </c>
      <c r="J63">
        <v>9</v>
      </c>
      <c r="K63">
        <v>10</v>
      </c>
      <c r="L63">
        <f t="shared" si="0"/>
        <v>39414336</v>
      </c>
      <c r="M63">
        <f t="shared" si="1"/>
        <v>79839296</v>
      </c>
      <c r="N63">
        <v>1</v>
      </c>
    </row>
    <row r="64" spans="1:14" x14ac:dyDescent="0.3">
      <c r="A64" t="s">
        <v>54</v>
      </c>
      <c r="B64">
        <v>400</v>
      </c>
      <c r="C64" t="s">
        <v>120</v>
      </c>
      <c r="D64">
        <v>19</v>
      </c>
      <c r="E64">
        <v>32</v>
      </c>
      <c r="F64">
        <f>VLOOKUP($C64,'Monster Data'!$A$2:$F$55,2,FALSE)</f>
        <v>236</v>
      </c>
      <c r="G64">
        <f>VLOOKUP($C64,'Monster Data'!$A$2:$F$55,5,FALSE)</f>
        <v>439402</v>
      </c>
      <c r="H64">
        <f>VLOOKUP($C64,'Monster Data'!$A$2:$F$55,6,FALSE)</f>
        <v>1010624</v>
      </c>
      <c r="I64">
        <v>2</v>
      </c>
      <c r="J64">
        <v>9</v>
      </c>
      <c r="K64">
        <v>10</v>
      </c>
      <c r="L64">
        <f t="shared" si="0"/>
        <v>19201856</v>
      </c>
      <c r="M64">
        <f t="shared" si="1"/>
        <v>32339968</v>
      </c>
      <c r="N64">
        <v>1</v>
      </c>
    </row>
    <row r="65" spans="1:14" x14ac:dyDescent="0.3">
      <c r="A65" t="s">
        <v>54</v>
      </c>
      <c r="B65">
        <v>400</v>
      </c>
      <c r="C65" t="s">
        <v>121</v>
      </c>
      <c r="D65">
        <v>20</v>
      </c>
      <c r="E65">
        <v>33</v>
      </c>
      <c r="F65">
        <f>VLOOKUP($C65,'Monster Data'!$A$2:$F$55,2,FALSE)</f>
        <v>236</v>
      </c>
      <c r="G65">
        <f>VLOOKUP($C65,'Monster Data'!$A$2:$F$55,5,FALSE)</f>
        <v>439402</v>
      </c>
      <c r="H65">
        <f>VLOOKUP($C65,'Monster Data'!$A$2:$F$55,6,FALSE)</f>
        <v>1010624</v>
      </c>
      <c r="I65">
        <v>2</v>
      </c>
      <c r="J65">
        <v>9</v>
      </c>
      <c r="K65">
        <v>10</v>
      </c>
      <c r="L65">
        <f t="shared" si="0"/>
        <v>20212480</v>
      </c>
      <c r="M65">
        <f t="shared" si="1"/>
        <v>33350592</v>
      </c>
      <c r="N65">
        <v>1</v>
      </c>
    </row>
    <row r="66" spans="1:14" x14ac:dyDescent="0.3">
      <c r="A66" t="s">
        <v>55</v>
      </c>
      <c r="B66">
        <v>400</v>
      </c>
      <c r="C66" t="s">
        <v>121</v>
      </c>
      <c r="D66">
        <v>39</v>
      </c>
      <c r="E66">
        <v>79</v>
      </c>
      <c r="F66">
        <f>VLOOKUP($C66,'Monster Data'!$A$2:$F$55,2,FALSE)</f>
        <v>236</v>
      </c>
      <c r="G66">
        <f>VLOOKUP($C66,'Monster Data'!$A$2:$F$55,5,FALSE)</f>
        <v>439402</v>
      </c>
      <c r="H66">
        <f>VLOOKUP($C66,'Monster Data'!$A$2:$F$55,6,FALSE)</f>
        <v>1010624</v>
      </c>
      <c r="I66">
        <v>1</v>
      </c>
      <c r="J66">
        <v>10</v>
      </c>
      <c r="K66">
        <v>10</v>
      </c>
      <c r="L66">
        <f t="shared" si="0"/>
        <v>39414336</v>
      </c>
      <c r="M66">
        <f t="shared" si="1"/>
        <v>79839296</v>
      </c>
      <c r="N66">
        <v>1</v>
      </c>
    </row>
    <row r="67" spans="1:14" x14ac:dyDescent="0.3">
      <c r="A67" t="s">
        <v>56</v>
      </c>
      <c r="B67">
        <v>440</v>
      </c>
      <c r="C67" t="s">
        <v>122</v>
      </c>
      <c r="D67">
        <v>35</v>
      </c>
      <c r="E67">
        <v>53</v>
      </c>
      <c r="F67">
        <f>VLOOKUP($C67,'Monster Data'!$A$2:$F$55,2,FALSE)</f>
        <v>237</v>
      </c>
      <c r="G67">
        <f>VLOOKUP($C67,'Monster Data'!$A$2:$F$55,5,FALSE)</f>
        <v>446505</v>
      </c>
      <c r="H67">
        <f>VLOOKUP($C67,'Monster Data'!$A$2:$F$55,6,FALSE)</f>
        <v>1026961</v>
      </c>
      <c r="I67">
        <v>3</v>
      </c>
      <c r="J67">
        <v>6</v>
      </c>
      <c r="K67">
        <v>10</v>
      </c>
      <c r="L67">
        <f t="shared" ref="L67:L106" si="2">D67*H67</f>
        <v>35943635</v>
      </c>
      <c r="M67">
        <f t="shared" ref="M67:M104" si="3">E67*H67</f>
        <v>54428933</v>
      </c>
      <c r="N67">
        <v>1</v>
      </c>
    </row>
    <row r="68" spans="1:14" x14ac:dyDescent="0.3">
      <c r="A68" t="s">
        <v>57</v>
      </c>
      <c r="B68">
        <v>440</v>
      </c>
      <c r="C68" t="s">
        <v>122</v>
      </c>
      <c r="D68">
        <v>37</v>
      </c>
      <c r="E68">
        <v>50</v>
      </c>
      <c r="F68">
        <f>VLOOKUP($C68,'Monster Data'!$A$2:$F$55,2,FALSE)</f>
        <v>237</v>
      </c>
      <c r="G68">
        <f>VLOOKUP($C68,'Monster Data'!$A$2:$F$55,5,FALSE)</f>
        <v>446505</v>
      </c>
      <c r="H68">
        <f>VLOOKUP($C68,'Monster Data'!$A$2:$F$55,6,FALSE)</f>
        <v>1026961</v>
      </c>
      <c r="I68">
        <v>5</v>
      </c>
      <c r="J68">
        <v>3</v>
      </c>
      <c r="K68">
        <v>10</v>
      </c>
      <c r="L68">
        <f t="shared" si="2"/>
        <v>37997557</v>
      </c>
      <c r="M68">
        <f t="shared" si="3"/>
        <v>51348050</v>
      </c>
      <c r="N68">
        <v>1</v>
      </c>
    </row>
    <row r="69" spans="1:14" x14ac:dyDescent="0.3">
      <c r="A69" t="s">
        <v>58</v>
      </c>
      <c r="B69">
        <v>440</v>
      </c>
      <c r="C69" t="s">
        <v>123</v>
      </c>
      <c r="D69">
        <v>39</v>
      </c>
      <c r="E69">
        <v>53</v>
      </c>
      <c r="F69">
        <f>VLOOKUP($C69,'Monster Data'!$A$2:$F$55,2,FALSE)</f>
        <v>238</v>
      </c>
      <c r="G69">
        <f>VLOOKUP($C69,'Monster Data'!$A$2:$F$55,5,FALSE)</f>
        <v>454564</v>
      </c>
      <c r="H69">
        <f>VLOOKUP($C69,'Monster Data'!$A$2:$F$55,6,FALSE)</f>
        <v>1045497</v>
      </c>
      <c r="I69">
        <v>5</v>
      </c>
      <c r="J69">
        <v>9</v>
      </c>
      <c r="K69">
        <v>10</v>
      </c>
      <c r="L69">
        <f t="shared" si="2"/>
        <v>40774383</v>
      </c>
      <c r="M69">
        <f t="shared" si="3"/>
        <v>55411341</v>
      </c>
      <c r="N69">
        <v>1</v>
      </c>
    </row>
    <row r="70" spans="1:14" x14ac:dyDescent="0.3">
      <c r="A70" t="s">
        <v>59</v>
      </c>
      <c r="B70">
        <v>440</v>
      </c>
      <c r="C70" t="s">
        <v>123</v>
      </c>
      <c r="D70">
        <v>16</v>
      </c>
      <c r="E70">
        <v>20</v>
      </c>
      <c r="F70">
        <f>VLOOKUP($C70,'Monster Data'!$A$2:$F$55,2,FALSE)</f>
        <v>238</v>
      </c>
      <c r="G70">
        <f>VLOOKUP($C70,'Monster Data'!$A$2:$F$55,5,FALSE)</f>
        <v>454564</v>
      </c>
      <c r="H70">
        <f>VLOOKUP($C70,'Monster Data'!$A$2:$F$55,6,FALSE)</f>
        <v>1045497</v>
      </c>
      <c r="I70">
        <v>5</v>
      </c>
      <c r="J70">
        <v>6</v>
      </c>
      <c r="K70">
        <v>9</v>
      </c>
      <c r="L70">
        <f t="shared" si="2"/>
        <v>16727952</v>
      </c>
      <c r="M70">
        <f t="shared" si="3"/>
        <v>20909940</v>
      </c>
      <c r="N70">
        <v>1</v>
      </c>
    </row>
    <row r="71" spans="1:14" x14ac:dyDescent="0.3">
      <c r="A71" t="s">
        <v>59</v>
      </c>
      <c r="B71">
        <v>440</v>
      </c>
      <c r="C71" t="s">
        <v>124</v>
      </c>
      <c r="D71">
        <v>16</v>
      </c>
      <c r="E71">
        <v>19</v>
      </c>
      <c r="F71">
        <f>VLOOKUP($C71,'Monster Data'!$A$2:$F$55,2,FALSE)</f>
        <v>238</v>
      </c>
      <c r="G71">
        <f>VLOOKUP($C71,'Monster Data'!$A$2:$F$55,5,FALSE)</f>
        <v>454564</v>
      </c>
      <c r="H71">
        <f>VLOOKUP($C71,'Monster Data'!$A$2:$F$55,6,FALSE)</f>
        <v>1045497</v>
      </c>
      <c r="I71">
        <v>5</v>
      </c>
      <c r="J71">
        <v>6</v>
      </c>
      <c r="K71">
        <v>9</v>
      </c>
      <c r="L71">
        <f t="shared" si="2"/>
        <v>16727952</v>
      </c>
      <c r="M71">
        <f t="shared" si="3"/>
        <v>19864443</v>
      </c>
      <c r="N71">
        <v>1</v>
      </c>
    </row>
    <row r="72" spans="1:14" x14ac:dyDescent="0.3">
      <c r="A72" t="s">
        <v>60</v>
      </c>
      <c r="B72">
        <v>440</v>
      </c>
      <c r="C72" t="s">
        <v>124</v>
      </c>
      <c r="D72">
        <v>39</v>
      </c>
      <c r="E72">
        <v>48</v>
      </c>
      <c r="F72">
        <f>VLOOKUP($C72,'Monster Data'!$A$2:$F$55,2,FALSE)</f>
        <v>238</v>
      </c>
      <c r="G72">
        <f>VLOOKUP($C72,'Monster Data'!$A$2:$F$55,5,FALSE)</f>
        <v>454564</v>
      </c>
      <c r="H72">
        <f>VLOOKUP($C72,'Monster Data'!$A$2:$F$55,6,FALSE)</f>
        <v>1045497</v>
      </c>
      <c r="I72">
        <v>7</v>
      </c>
      <c r="J72">
        <v>1</v>
      </c>
      <c r="K72">
        <v>10</v>
      </c>
      <c r="L72">
        <f t="shared" si="2"/>
        <v>40774383</v>
      </c>
      <c r="M72">
        <f t="shared" si="3"/>
        <v>50183856</v>
      </c>
      <c r="N72">
        <v>1</v>
      </c>
    </row>
    <row r="73" spans="1:14" x14ac:dyDescent="0.3">
      <c r="A73" t="s">
        <v>62</v>
      </c>
      <c r="B73">
        <v>480</v>
      </c>
      <c r="C73" t="s">
        <v>125</v>
      </c>
      <c r="D73">
        <v>36</v>
      </c>
      <c r="E73">
        <v>49</v>
      </c>
      <c r="F73">
        <f>VLOOKUP($C73,'Monster Data'!$A$2:$F$55,2,FALSE)</f>
        <v>239</v>
      </c>
      <c r="G73">
        <f>VLOOKUP($C73,'Monster Data'!$A$2:$F$55,5,FALSE)</f>
        <v>462670</v>
      </c>
      <c r="H73">
        <f>VLOOKUP($C73,'Monster Data'!$A$2:$F$55,6,FALSE)</f>
        <v>1064141</v>
      </c>
      <c r="I73">
        <v>5</v>
      </c>
      <c r="J73">
        <v>7</v>
      </c>
      <c r="K73">
        <v>9</v>
      </c>
      <c r="L73">
        <f t="shared" si="2"/>
        <v>38309076</v>
      </c>
      <c r="M73">
        <f t="shared" si="3"/>
        <v>52142909</v>
      </c>
      <c r="N73">
        <v>1</v>
      </c>
    </row>
    <row r="74" spans="1:14" x14ac:dyDescent="0.3">
      <c r="A74" t="s">
        <v>63</v>
      </c>
      <c r="B74">
        <v>480</v>
      </c>
      <c r="C74" t="s">
        <v>125</v>
      </c>
      <c r="D74">
        <v>14</v>
      </c>
      <c r="E74">
        <v>18</v>
      </c>
      <c r="F74">
        <f>VLOOKUP($C74,'Monster Data'!$A$2:$F$55,2,FALSE)</f>
        <v>239</v>
      </c>
      <c r="G74">
        <f>VLOOKUP($C74,'Monster Data'!$A$2:$F$55,5,FALSE)</f>
        <v>462670</v>
      </c>
      <c r="H74">
        <f>VLOOKUP($C74,'Monster Data'!$A$2:$F$55,6,FALSE)</f>
        <v>1064141</v>
      </c>
      <c r="I74">
        <v>5</v>
      </c>
      <c r="J74">
        <v>7</v>
      </c>
      <c r="K74">
        <v>9</v>
      </c>
      <c r="L74">
        <f t="shared" si="2"/>
        <v>14897974</v>
      </c>
      <c r="M74">
        <f t="shared" si="3"/>
        <v>19154538</v>
      </c>
      <c r="N74">
        <v>1</v>
      </c>
    </row>
    <row r="75" spans="1:14" x14ac:dyDescent="0.3">
      <c r="A75" t="s">
        <v>63</v>
      </c>
      <c r="B75">
        <v>480</v>
      </c>
      <c r="C75" t="s">
        <v>126</v>
      </c>
      <c r="D75">
        <v>23</v>
      </c>
      <c r="E75">
        <v>28</v>
      </c>
      <c r="F75">
        <f>VLOOKUP($C75,'Monster Data'!$A$2:$F$55,2,FALSE)</f>
        <v>240</v>
      </c>
      <c r="G75">
        <f>VLOOKUP($C75,'Monster Data'!$A$2:$F$55,5,FALSE)</f>
        <v>470824</v>
      </c>
      <c r="H75">
        <f>VLOOKUP($C75,'Monster Data'!$A$2:$F$55,6,FALSE)</f>
        <v>1082895</v>
      </c>
      <c r="I75">
        <v>5</v>
      </c>
      <c r="J75">
        <v>7</v>
      </c>
      <c r="K75">
        <v>9</v>
      </c>
      <c r="L75">
        <f t="shared" si="2"/>
        <v>24906585</v>
      </c>
      <c r="M75">
        <f t="shared" si="3"/>
        <v>30321060</v>
      </c>
      <c r="N75">
        <v>1</v>
      </c>
    </row>
    <row r="76" spans="1:14" x14ac:dyDescent="0.3">
      <c r="A76" t="s">
        <v>61</v>
      </c>
      <c r="B76">
        <v>480</v>
      </c>
      <c r="C76" t="s">
        <v>126</v>
      </c>
      <c r="D76">
        <v>31</v>
      </c>
      <c r="E76">
        <v>48</v>
      </c>
      <c r="F76">
        <f>VLOOKUP($C76,'Monster Data'!$A$2:$F$55,2,FALSE)</f>
        <v>240</v>
      </c>
      <c r="G76">
        <f>VLOOKUP($C76,'Monster Data'!$A$2:$F$55,5,FALSE)</f>
        <v>470824</v>
      </c>
      <c r="H76">
        <f>VLOOKUP($C76,'Monster Data'!$A$2:$F$55,6,FALSE)</f>
        <v>1082895</v>
      </c>
      <c r="I76">
        <v>7</v>
      </c>
      <c r="J76">
        <v>8</v>
      </c>
      <c r="K76">
        <v>9</v>
      </c>
      <c r="L76">
        <f t="shared" si="2"/>
        <v>33569745</v>
      </c>
      <c r="M76">
        <f t="shared" si="3"/>
        <v>51978960</v>
      </c>
      <c r="N76">
        <v>0</v>
      </c>
    </row>
    <row r="77" spans="1:14" x14ac:dyDescent="0.3">
      <c r="A77" t="s">
        <v>64</v>
      </c>
      <c r="B77">
        <v>520</v>
      </c>
      <c r="C77" t="s">
        <v>131</v>
      </c>
      <c r="F77">
        <f>VLOOKUP($C77,'Monster Data'!$A$2:$F$55,2,FALSE)</f>
        <v>242</v>
      </c>
      <c r="G77">
        <f>VLOOKUP($C77,'Monster Data'!$A$2:$F$55,5,FALSE)</f>
        <v>494006</v>
      </c>
      <c r="H77">
        <f>VLOOKUP($C77,'Monster Data'!$A$2:$F$55,6,FALSE)</f>
        <v>1136213</v>
      </c>
      <c r="K77">
        <v>10</v>
      </c>
      <c r="L77">
        <f t="shared" ref="L77" si="4">D77*H77</f>
        <v>0</v>
      </c>
      <c r="M77">
        <f t="shared" ref="M77" si="5">E77*H77</f>
        <v>0</v>
      </c>
      <c r="N77">
        <v>0</v>
      </c>
    </row>
    <row r="78" spans="1:14" x14ac:dyDescent="0.3">
      <c r="A78" t="s">
        <v>64</v>
      </c>
      <c r="B78">
        <v>520</v>
      </c>
      <c r="C78" t="s">
        <v>133</v>
      </c>
      <c r="F78">
        <f>VLOOKUP($C78,'Monster Data'!$A$2:$F$55,2,FALSE)</f>
        <v>243</v>
      </c>
      <c r="G78">
        <f>VLOOKUP($C78,'Monster Data'!$A$2:$F$55,5,FALSE)</f>
        <v>501461</v>
      </c>
      <c r="H78">
        <f>VLOOKUP($C78,'Monster Data'!$A$2:$F$55,6,FALSE)</f>
        <v>1153360</v>
      </c>
      <c r="K78">
        <v>10</v>
      </c>
      <c r="L78">
        <f t="shared" si="2"/>
        <v>0</v>
      </c>
      <c r="M78">
        <f t="shared" si="3"/>
        <v>0</v>
      </c>
      <c r="N78">
        <v>0</v>
      </c>
    </row>
    <row r="79" spans="1:14" x14ac:dyDescent="0.3">
      <c r="A79" t="s">
        <v>65</v>
      </c>
      <c r="B79">
        <v>520</v>
      </c>
      <c r="C79" t="s">
        <v>133</v>
      </c>
      <c r="F79">
        <f>VLOOKUP($C79,'Monster Data'!$A$2:$F$55,2,FALSE)</f>
        <v>243</v>
      </c>
      <c r="G79">
        <f>VLOOKUP($C79,'Monster Data'!$A$2:$F$55,5,FALSE)</f>
        <v>501461</v>
      </c>
      <c r="H79">
        <f>VLOOKUP($C79,'Monster Data'!$A$2:$F$55,6,FALSE)</f>
        <v>1153360</v>
      </c>
      <c r="K79">
        <v>10</v>
      </c>
      <c r="L79">
        <f t="shared" ref="L79:L81" si="6">D79*H79</f>
        <v>0</v>
      </c>
      <c r="M79">
        <f t="shared" ref="M79:M81" si="7">E79*H79</f>
        <v>0</v>
      </c>
      <c r="N79">
        <v>0</v>
      </c>
    </row>
    <row r="80" spans="1:14" x14ac:dyDescent="0.3">
      <c r="A80" t="s">
        <v>65</v>
      </c>
      <c r="B80">
        <v>520</v>
      </c>
      <c r="C80" t="s">
        <v>135</v>
      </c>
      <c r="F80">
        <f>VLOOKUP($C80,'Monster Data'!$A$2:$F$55,2,FALSE)</f>
        <v>244</v>
      </c>
      <c r="G80">
        <f>VLOOKUP($C80,'Monster Data'!$A$2:$F$55,5,FALSE)</f>
        <v>509964</v>
      </c>
      <c r="H80">
        <f>VLOOKUP($C80,'Monster Data'!$A$2:$F$55,6,FALSE)</f>
        <v>1172917</v>
      </c>
      <c r="K80">
        <v>10</v>
      </c>
      <c r="L80">
        <f t="shared" si="6"/>
        <v>0</v>
      </c>
      <c r="M80">
        <f t="shared" si="7"/>
        <v>0</v>
      </c>
      <c r="N80">
        <v>0</v>
      </c>
    </row>
    <row r="81" spans="1:14" x14ac:dyDescent="0.3">
      <c r="A81" t="s">
        <v>150</v>
      </c>
      <c r="B81">
        <v>520</v>
      </c>
      <c r="C81" t="s">
        <v>135</v>
      </c>
      <c r="F81">
        <f>VLOOKUP($C81,'Monster Data'!$A$2:$F$55,2,FALSE)</f>
        <v>244</v>
      </c>
      <c r="G81">
        <f>VLOOKUP($C81,'Monster Data'!$A$2:$F$55,5,FALSE)</f>
        <v>509964</v>
      </c>
      <c r="H81">
        <f>VLOOKUP($C81,'Monster Data'!$A$2:$F$55,6,FALSE)</f>
        <v>1172917</v>
      </c>
      <c r="K81">
        <v>10</v>
      </c>
      <c r="L81">
        <f t="shared" si="6"/>
        <v>0</v>
      </c>
      <c r="M81">
        <f t="shared" si="7"/>
        <v>0</v>
      </c>
      <c r="N81">
        <v>0</v>
      </c>
    </row>
    <row r="82" spans="1:14" x14ac:dyDescent="0.3">
      <c r="A82" t="s">
        <v>66</v>
      </c>
      <c r="B82">
        <v>520</v>
      </c>
      <c r="C82" t="s">
        <v>137</v>
      </c>
      <c r="F82">
        <f>VLOOKUP($C82,'Monster Data'!$A$2:$F$55,2,FALSE)</f>
        <v>245</v>
      </c>
      <c r="G82">
        <f>VLOOKUP($C82,'Monster Data'!$A$2:$F$55,5,FALSE)</f>
        <v>518511</v>
      </c>
      <c r="H82">
        <f>VLOOKUP($C82,'Monster Data'!$A$2:$F$55,6,FALSE)</f>
        <v>1192575</v>
      </c>
      <c r="K82">
        <v>10</v>
      </c>
      <c r="L82">
        <f t="shared" si="2"/>
        <v>0</v>
      </c>
      <c r="M82">
        <f t="shared" si="3"/>
        <v>0</v>
      </c>
      <c r="N82">
        <v>0</v>
      </c>
    </row>
    <row r="83" spans="1:14" x14ac:dyDescent="0.3">
      <c r="A83" t="s">
        <v>69</v>
      </c>
      <c r="B83">
        <v>480</v>
      </c>
      <c r="C83" t="s">
        <v>128</v>
      </c>
      <c r="F83">
        <f>VLOOKUP($C83,'Monster Data'!$A$2:$F$55,2,FALSE)</f>
        <v>241</v>
      </c>
      <c r="G83">
        <f>VLOOKUP($C83,'Monster Data'!$A$2:$F$55,5,FALSE)</f>
        <v>485614</v>
      </c>
      <c r="H83">
        <f>VLOOKUP($C83,'Monster Data'!$A$2:$F$55,6,FALSE)</f>
        <v>1116912</v>
      </c>
      <c r="I83">
        <v>4</v>
      </c>
      <c r="J83">
        <v>8</v>
      </c>
      <c r="K83">
        <v>9</v>
      </c>
      <c r="L83">
        <f t="shared" si="2"/>
        <v>0</v>
      </c>
      <c r="M83">
        <f t="shared" si="3"/>
        <v>0</v>
      </c>
      <c r="N83">
        <v>0</v>
      </c>
    </row>
    <row r="84" spans="1:14" x14ac:dyDescent="0.3">
      <c r="A84" t="s">
        <v>67</v>
      </c>
      <c r="B84">
        <v>480</v>
      </c>
      <c r="C84" t="s">
        <v>128</v>
      </c>
      <c r="D84">
        <v>13</v>
      </c>
      <c r="E84">
        <v>15</v>
      </c>
      <c r="F84">
        <f>VLOOKUP($C84,'Monster Data'!$A$2:$F$55,2,FALSE)</f>
        <v>241</v>
      </c>
      <c r="G84">
        <f>VLOOKUP($C84,'Monster Data'!$A$2:$F$55,5,FALSE)</f>
        <v>485614</v>
      </c>
      <c r="H84">
        <f>VLOOKUP($C84,'Monster Data'!$A$2:$F$55,6,FALSE)</f>
        <v>1116912</v>
      </c>
      <c r="I84">
        <v>9</v>
      </c>
      <c r="J84">
        <v>3</v>
      </c>
      <c r="K84">
        <v>10</v>
      </c>
      <c r="L84">
        <f t="shared" si="2"/>
        <v>14519856</v>
      </c>
      <c r="M84">
        <f t="shared" si="3"/>
        <v>16753680</v>
      </c>
      <c r="N84">
        <v>1</v>
      </c>
    </row>
    <row r="85" spans="1:14" x14ac:dyDescent="0.3">
      <c r="A85" t="s">
        <v>67</v>
      </c>
      <c r="B85">
        <v>480</v>
      </c>
      <c r="C85" t="s">
        <v>129</v>
      </c>
      <c r="D85">
        <v>24</v>
      </c>
      <c r="E85">
        <v>28</v>
      </c>
      <c r="F85">
        <f>VLOOKUP($C85,'Monster Data'!$A$2:$F$55,2,FALSE)</f>
        <v>241</v>
      </c>
      <c r="G85">
        <f>VLOOKUP($C85,'Monster Data'!$A$2:$F$55,5,FALSE)</f>
        <v>485614</v>
      </c>
      <c r="H85">
        <f>VLOOKUP($C85,'Monster Data'!$A$2:$F$55,6,FALSE)</f>
        <v>1116912</v>
      </c>
      <c r="I85">
        <v>9</v>
      </c>
      <c r="J85">
        <v>3</v>
      </c>
      <c r="K85">
        <v>10</v>
      </c>
      <c r="L85">
        <f t="shared" si="2"/>
        <v>26805888</v>
      </c>
      <c r="M85">
        <f t="shared" si="3"/>
        <v>31273536</v>
      </c>
      <c r="N85">
        <v>1</v>
      </c>
    </row>
    <row r="86" spans="1:14" x14ac:dyDescent="0.3">
      <c r="A86" t="s">
        <v>68</v>
      </c>
      <c r="B86">
        <v>480</v>
      </c>
      <c r="C86" t="s">
        <v>129</v>
      </c>
      <c r="D86">
        <v>37</v>
      </c>
      <c r="E86">
        <v>45</v>
      </c>
      <c r="F86">
        <f>VLOOKUP($C86,'Monster Data'!$A$2:$F$55,2,FALSE)</f>
        <v>241</v>
      </c>
      <c r="G86">
        <f>VLOOKUP($C86,'Monster Data'!$A$2:$F$55,5,FALSE)</f>
        <v>485614</v>
      </c>
      <c r="H86">
        <f>VLOOKUP($C86,'Monster Data'!$A$2:$F$55,6,FALSE)</f>
        <v>1116912</v>
      </c>
      <c r="I86">
        <v>8</v>
      </c>
      <c r="J86">
        <v>8</v>
      </c>
      <c r="K86">
        <v>7</v>
      </c>
      <c r="L86">
        <f t="shared" si="2"/>
        <v>41325744</v>
      </c>
      <c r="M86">
        <f t="shared" si="3"/>
        <v>50261040</v>
      </c>
      <c r="N86">
        <v>1</v>
      </c>
    </row>
    <row r="87" spans="1:14" x14ac:dyDescent="0.3">
      <c r="A87" t="s">
        <v>70</v>
      </c>
      <c r="B87">
        <v>560</v>
      </c>
      <c r="C87" t="s">
        <v>127</v>
      </c>
      <c r="D87">
        <v>38</v>
      </c>
      <c r="E87">
        <v>39</v>
      </c>
      <c r="F87">
        <f>VLOOKUP($C87,'Monster Data'!$A$2:$F$55,2,FALSE)</f>
        <v>240</v>
      </c>
      <c r="G87">
        <f>VLOOKUP($C87,'Monster Data'!$A$2:$F$55,5,FALSE)</f>
        <v>470824</v>
      </c>
      <c r="H87">
        <f>VLOOKUP($C87,'Monster Data'!$A$2:$F$55,6,FALSE)</f>
        <v>1082895</v>
      </c>
      <c r="I87">
        <v>7</v>
      </c>
      <c r="J87">
        <v>6</v>
      </c>
      <c r="K87">
        <v>10</v>
      </c>
      <c r="L87">
        <f t="shared" si="2"/>
        <v>41150010</v>
      </c>
      <c r="M87">
        <f t="shared" si="3"/>
        <v>42232905</v>
      </c>
      <c r="N87">
        <v>1</v>
      </c>
    </row>
    <row r="88" spans="1:14" x14ac:dyDescent="0.3">
      <c r="A88" t="s">
        <v>71</v>
      </c>
      <c r="B88">
        <v>560</v>
      </c>
      <c r="C88" t="s">
        <v>127</v>
      </c>
      <c r="D88">
        <v>18</v>
      </c>
      <c r="E88">
        <v>20</v>
      </c>
      <c r="F88">
        <f>VLOOKUP($C88,'Monster Data'!$A$2:$F$55,2,FALSE)</f>
        <v>240</v>
      </c>
      <c r="G88">
        <f>VLOOKUP($C88,'Monster Data'!$A$2:$F$55,5,FALSE)</f>
        <v>470824</v>
      </c>
      <c r="H88">
        <f>VLOOKUP($C88,'Monster Data'!$A$2:$F$55,6,FALSE)</f>
        <v>1082895</v>
      </c>
      <c r="I88">
        <v>7</v>
      </c>
      <c r="J88">
        <v>7</v>
      </c>
      <c r="K88">
        <v>10</v>
      </c>
      <c r="L88">
        <f t="shared" si="2"/>
        <v>19492110</v>
      </c>
      <c r="M88">
        <f t="shared" si="3"/>
        <v>21657900</v>
      </c>
      <c r="N88">
        <v>1</v>
      </c>
    </row>
    <row r="89" spans="1:14" x14ac:dyDescent="0.3">
      <c r="A89" t="s">
        <v>71</v>
      </c>
      <c r="B89">
        <v>560</v>
      </c>
      <c r="C89" t="s">
        <v>130</v>
      </c>
      <c r="D89">
        <v>19</v>
      </c>
      <c r="E89">
        <v>23</v>
      </c>
      <c r="F89">
        <f>VLOOKUP($C89,'Monster Data'!$A$2:$F$55,2,FALSE)</f>
        <v>241</v>
      </c>
      <c r="G89">
        <f>VLOOKUP($C89,'Monster Data'!$A$2:$F$55,5,FALSE)</f>
        <v>485614</v>
      </c>
      <c r="H89">
        <f>VLOOKUP($C89,'Monster Data'!$A$2:$F$55,6,FALSE)</f>
        <v>1116912</v>
      </c>
      <c r="I89">
        <v>7</v>
      </c>
      <c r="J89">
        <v>7</v>
      </c>
      <c r="K89">
        <v>10</v>
      </c>
      <c r="L89">
        <f t="shared" si="2"/>
        <v>21221328</v>
      </c>
      <c r="M89">
        <f t="shared" si="3"/>
        <v>25688976</v>
      </c>
      <c r="N89">
        <v>1</v>
      </c>
    </row>
    <row r="90" spans="1:14" x14ac:dyDescent="0.3">
      <c r="A90" t="s">
        <v>72</v>
      </c>
      <c r="B90">
        <v>560</v>
      </c>
      <c r="C90" t="s">
        <v>130</v>
      </c>
      <c r="D90">
        <v>34</v>
      </c>
      <c r="E90">
        <v>40</v>
      </c>
      <c r="F90">
        <f>VLOOKUP($C90,'Monster Data'!$A$2:$F$55,2,FALSE)</f>
        <v>241</v>
      </c>
      <c r="G90">
        <f>VLOOKUP($C90,'Monster Data'!$A$2:$F$55,5,FALSE)</f>
        <v>485614</v>
      </c>
      <c r="H90">
        <f>VLOOKUP($C90,'Monster Data'!$A$2:$F$55,6,FALSE)</f>
        <v>1116912</v>
      </c>
      <c r="I90">
        <v>7</v>
      </c>
      <c r="J90">
        <v>5</v>
      </c>
      <c r="K90">
        <v>10</v>
      </c>
      <c r="L90">
        <f t="shared" si="2"/>
        <v>37975008</v>
      </c>
      <c r="M90">
        <f t="shared" si="3"/>
        <v>44676480</v>
      </c>
      <c r="N90">
        <v>1</v>
      </c>
    </row>
    <row r="91" spans="1:14" x14ac:dyDescent="0.3">
      <c r="A91" t="s">
        <v>73</v>
      </c>
      <c r="B91">
        <v>560</v>
      </c>
      <c r="C91" t="s">
        <v>132</v>
      </c>
      <c r="D91">
        <v>34</v>
      </c>
      <c r="E91">
        <v>38</v>
      </c>
      <c r="F91">
        <f>VLOOKUP($C91,'Monster Data'!$A$2:$F$55,2,FALSE)</f>
        <v>242</v>
      </c>
      <c r="G91">
        <f>VLOOKUP($C91,'Monster Data'!$A$2:$F$55,5,FALSE)</f>
        <v>494006</v>
      </c>
      <c r="H91">
        <f>VLOOKUP($C91,'Monster Data'!$A$2:$F$55,6,FALSE)</f>
        <v>1136213</v>
      </c>
      <c r="I91">
        <v>7</v>
      </c>
      <c r="J91">
        <v>6</v>
      </c>
      <c r="K91">
        <v>10</v>
      </c>
      <c r="L91">
        <f t="shared" si="2"/>
        <v>38631242</v>
      </c>
      <c r="M91">
        <f t="shared" si="3"/>
        <v>43176094</v>
      </c>
      <c r="N91">
        <v>1</v>
      </c>
    </row>
    <row r="92" spans="1:14" x14ac:dyDescent="0.3">
      <c r="A92" t="s">
        <v>74</v>
      </c>
      <c r="B92">
        <v>560</v>
      </c>
      <c r="C92" t="s">
        <v>132</v>
      </c>
      <c r="D92">
        <v>19</v>
      </c>
      <c r="E92">
        <v>18</v>
      </c>
      <c r="F92">
        <f>VLOOKUP($C92,'Monster Data'!$A$2:$F$55,2,FALSE)</f>
        <v>242</v>
      </c>
      <c r="G92">
        <f>VLOOKUP($C92,'Monster Data'!$A$2:$F$55,5,FALSE)</f>
        <v>494006</v>
      </c>
      <c r="H92">
        <f>VLOOKUP($C92,'Monster Data'!$A$2:$F$55,6,FALSE)</f>
        <v>1136213</v>
      </c>
      <c r="I92">
        <v>8</v>
      </c>
      <c r="J92">
        <v>6</v>
      </c>
      <c r="K92">
        <v>10</v>
      </c>
      <c r="L92">
        <f t="shared" si="2"/>
        <v>21588047</v>
      </c>
      <c r="M92">
        <f t="shared" si="3"/>
        <v>20451834</v>
      </c>
      <c r="N92">
        <v>1</v>
      </c>
    </row>
    <row r="93" spans="1:14" x14ac:dyDescent="0.3">
      <c r="A93" t="s">
        <v>74</v>
      </c>
      <c r="B93">
        <v>560</v>
      </c>
      <c r="C93" t="s">
        <v>134</v>
      </c>
      <c r="D93">
        <v>19</v>
      </c>
      <c r="E93">
        <v>19</v>
      </c>
      <c r="F93">
        <f>VLOOKUP($C93,'Monster Data'!$A$2:$F$55,2,FALSE)</f>
        <v>243</v>
      </c>
      <c r="G93">
        <f>VLOOKUP($C93,'Monster Data'!$A$2:$F$55,5,FALSE)</f>
        <v>501461</v>
      </c>
      <c r="H93">
        <f>VLOOKUP($C93,'Monster Data'!$A$2:$F$55,6,FALSE)</f>
        <v>1153360</v>
      </c>
      <c r="I93">
        <v>8</v>
      </c>
      <c r="J93">
        <v>6</v>
      </c>
      <c r="K93">
        <v>10</v>
      </c>
      <c r="L93">
        <f t="shared" si="2"/>
        <v>21913840</v>
      </c>
      <c r="M93">
        <f t="shared" si="3"/>
        <v>21913840</v>
      </c>
      <c r="N93">
        <v>1</v>
      </c>
    </row>
    <row r="94" spans="1:14" x14ac:dyDescent="0.3">
      <c r="A94" t="s">
        <v>75</v>
      </c>
      <c r="B94">
        <v>560</v>
      </c>
      <c r="C94" t="s">
        <v>134</v>
      </c>
      <c r="D94">
        <v>38</v>
      </c>
      <c r="E94">
        <v>40</v>
      </c>
      <c r="F94">
        <f>VLOOKUP($C94,'Monster Data'!$A$2:$F$55,2,FALSE)</f>
        <v>243</v>
      </c>
      <c r="G94">
        <f>VLOOKUP($C94,'Monster Data'!$A$2:$F$55,5,FALSE)</f>
        <v>501461</v>
      </c>
      <c r="H94">
        <f>VLOOKUP($C94,'Monster Data'!$A$2:$F$55,6,FALSE)</f>
        <v>1153360</v>
      </c>
      <c r="I94">
        <v>6</v>
      </c>
      <c r="J94">
        <v>7</v>
      </c>
      <c r="K94">
        <v>10</v>
      </c>
      <c r="L94">
        <f t="shared" si="2"/>
        <v>43827680</v>
      </c>
      <c r="M94">
        <f t="shared" si="3"/>
        <v>46134400</v>
      </c>
      <c r="N94">
        <v>1</v>
      </c>
    </row>
    <row r="95" spans="1:14" x14ac:dyDescent="0.3">
      <c r="A95" t="s">
        <v>76</v>
      </c>
      <c r="B95">
        <v>600</v>
      </c>
      <c r="C95" t="s">
        <v>136</v>
      </c>
      <c r="E95">
        <v>27</v>
      </c>
      <c r="F95">
        <f>VLOOKUP($C95,'Monster Data'!$A$2:$F$55,2,FALSE)</f>
        <v>244</v>
      </c>
      <c r="G95">
        <f>VLOOKUP($C95,'Monster Data'!$A$2:$F$55,5,FALSE)</f>
        <v>509964</v>
      </c>
      <c r="H95">
        <f>VLOOKUP($C95,'Monster Data'!$A$2:$F$55,6,FALSE)</f>
        <v>1172917</v>
      </c>
      <c r="I95">
        <v>8</v>
      </c>
      <c r="J95">
        <v>8</v>
      </c>
      <c r="K95">
        <v>2</v>
      </c>
      <c r="L95">
        <f t="shared" si="2"/>
        <v>0</v>
      </c>
      <c r="M95">
        <f t="shared" si="3"/>
        <v>31668759</v>
      </c>
      <c r="N95">
        <v>0</v>
      </c>
    </row>
    <row r="96" spans="1:14" x14ac:dyDescent="0.3">
      <c r="A96" t="s">
        <v>77</v>
      </c>
      <c r="B96">
        <v>600</v>
      </c>
      <c r="C96" t="s">
        <v>136</v>
      </c>
      <c r="D96">
        <v>9</v>
      </c>
      <c r="E96">
        <v>13</v>
      </c>
      <c r="F96">
        <f>VLOOKUP($C96,'Monster Data'!$A$2:$F$55,2,FALSE)</f>
        <v>244</v>
      </c>
      <c r="G96">
        <f>VLOOKUP($C96,'Monster Data'!$A$2:$F$55,5,FALSE)</f>
        <v>509964</v>
      </c>
      <c r="H96">
        <f>VLOOKUP($C96,'Monster Data'!$A$2:$F$55,6,FALSE)</f>
        <v>1172917</v>
      </c>
      <c r="I96">
        <v>6</v>
      </c>
      <c r="J96">
        <v>8</v>
      </c>
      <c r="K96">
        <v>5</v>
      </c>
      <c r="L96">
        <f t="shared" si="2"/>
        <v>10556253</v>
      </c>
      <c r="M96">
        <f t="shared" si="3"/>
        <v>15247921</v>
      </c>
      <c r="N96">
        <v>1</v>
      </c>
    </row>
    <row r="97" spans="1:14" x14ac:dyDescent="0.3">
      <c r="A97" t="s">
        <v>77</v>
      </c>
      <c r="B97">
        <v>600</v>
      </c>
      <c r="C97" t="s">
        <v>138</v>
      </c>
      <c r="D97">
        <v>14</v>
      </c>
      <c r="E97">
        <v>20</v>
      </c>
      <c r="F97">
        <f>VLOOKUP($C97,'Monster Data'!$A$2:$F$55,2,FALSE)</f>
        <v>245</v>
      </c>
      <c r="G97">
        <f>VLOOKUP($C97,'Monster Data'!$A$2:$F$55,5,FALSE)</f>
        <v>518511</v>
      </c>
      <c r="H97">
        <f>VLOOKUP($C97,'Monster Data'!$A$2:$F$55,6,FALSE)</f>
        <v>1192575</v>
      </c>
      <c r="I97">
        <v>6</v>
      </c>
      <c r="J97">
        <v>8</v>
      </c>
      <c r="K97">
        <v>5</v>
      </c>
      <c r="L97">
        <f t="shared" si="2"/>
        <v>16696050</v>
      </c>
      <c r="M97">
        <f t="shared" si="3"/>
        <v>23851500</v>
      </c>
      <c r="N97">
        <v>1</v>
      </c>
    </row>
    <row r="98" spans="1:14" x14ac:dyDescent="0.3">
      <c r="A98" t="s">
        <v>78</v>
      </c>
      <c r="B98">
        <v>600</v>
      </c>
      <c r="C98" t="s">
        <v>138</v>
      </c>
      <c r="D98">
        <v>23</v>
      </c>
      <c r="E98">
        <v>35</v>
      </c>
      <c r="F98">
        <f>VLOOKUP($C98,'Monster Data'!$A$2:$F$55,2,FALSE)</f>
        <v>245</v>
      </c>
      <c r="G98">
        <f>VLOOKUP($C98,'Monster Data'!$A$2:$F$55,5,FALSE)</f>
        <v>518511</v>
      </c>
      <c r="H98">
        <f>VLOOKUP($C98,'Monster Data'!$A$2:$F$55,6,FALSE)</f>
        <v>1192575</v>
      </c>
      <c r="I98">
        <v>7</v>
      </c>
      <c r="J98">
        <v>6</v>
      </c>
      <c r="K98">
        <v>6</v>
      </c>
      <c r="L98">
        <f t="shared" si="2"/>
        <v>27429225</v>
      </c>
      <c r="M98">
        <f t="shared" si="3"/>
        <v>41740125</v>
      </c>
      <c r="N98">
        <v>1</v>
      </c>
    </row>
    <row r="99" spans="1:14" x14ac:dyDescent="0.3">
      <c r="A99" t="s">
        <v>79</v>
      </c>
      <c r="B99">
        <v>600</v>
      </c>
      <c r="C99" t="s">
        <v>140</v>
      </c>
      <c r="D99">
        <v>26</v>
      </c>
      <c r="E99">
        <v>44</v>
      </c>
      <c r="F99">
        <f>VLOOKUP($C99,'Monster Data'!$A$2:$F$55,2,FALSE)</f>
        <v>246</v>
      </c>
      <c r="G99">
        <f>VLOOKUP($C99,'Monster Data'!$A$2:$F$55,5,FALSE)</f>
        <v>527106</v>
      </c>
      <c r="H99">
        <f>VLOOKUP($C99,'Monster Data'!$A$2:$F$55,6,FALSE)</f>
        <v>1212343</v>
      </c>
      <c r="I99">
        <v>5</v>
      </c>
      <c r="J99">
        <v>8</v>
      </c>
      <c r="K99">
        <v>9</v>
      </c>
      <c r="L99">
        <f t="shared" si="2"/>
        <v>31520918</v>
      </c>
      <c r="M99">
        <f t="shared" si="3"/>
        <v>53343092</v>
      </c>
      <c r="N99">
        <v>1</v>
      </c>
    </row>
    <row r="100" spans="1:14" x14ac:dyDescent="0.3">
      <c r="A100" t="s">
        <v>80</v>
      </c>
      <c r="B100">
        <v>600</v>
      </c>
      <c r="C100" t="s">
        <v>140</v>
      </c>
      <c r="D100">
        <v>14</v>
      </c>
      <c r="E100">
        <v>20</v>
      </c>
      <c r="F100">
        <f>VLOOKUP($C100,'Monster Data'!$A$2:$F$55,2,FALSE)</f>
        <v>246</v>
      </c>
      <c r="G100">
        <f>VLOOKUP($C100,'Monster Data'!$A$2:$F$55,5,FALSE)</f>
        <v>527106</v>
      </c>
      <c r="H100">
        <f>VLOOKUP($C100,'Monster Data'!$A$2:$F$55,6,FALSE)</f>
        <v>1212343</v>
      </c>
      <c r="I100">
        <v>3</v>
      </c>
      <c r="J100">
        <v>9</v>
      </c>
      <c r="K100">
        <v>8</v>
      </c>
      <c r="L100">
        <f t="shared" si="2"/>
        <v>16972802</v>
      </c>
      <c r="M100">
        <f t="shared" si="3"/>
        <v>24246860</v>
      </c>
      <c r="N100">
        <v>1</v>
      </c>
    </row>
    <row r="101" spans="1:14" x14ac:dyDescent="0.3">
      <c r="A101" t="s">
        <v>80</v>
      </c>
      <c r="B101">
        <v>600</v>
      </c>
      <c r="C101" t="s">
        <v>142</v>
      </c>
      <c r="D101">
        <v>14</v>
      </c>
      <c r="E101">
        <v>19</v>
      </c>
      <c r="F101">
        <f>VLOOKUP($C101,'Monster Data'!$A$2:$F$55,2,FALSE)</f>
        <v>247</v>
      </c>
      <c r="G101">
        <f>VLOOKUP($C101,'Monster Data'!$A$2:$F$55,5,FALSE)</f>
        <v>535749</v>
      </c>
      <c r="H101">
        <f>VLOOKUP($C101,'Monster Data'!$A$2:$F$55,6,FALSE)</f>
        <v>1232222</v>
      </c>
      <c r="I101">
        <v>3</v>
      </c>
      <c r="J101">
        <v>9</v>
      </c>
      <c r="K101">
        <v>8</v>
      </c>
      <c r="L101">
        <f t="shared" si="2"/>
        <v>17251108</v>
      </c>
      <c r="M101">
        <f t="shared" si="3"/>
        <v>23412218</v>
      </c>
      <c r="N101">
        <v>1</v>
      </c>
    </row>
    <row r="102" spans="1:14" x14ac:dyDescent="0.3">
      <c r="A102" t="s">
        <v>81</v>
      </c>
      <c r="B102">
        <v>600</v>
      </c>
      <c r="C102" t="s">
        <v>142</v>
      </c>
      <c r="D102">
        <v>31</v>
      </c>
      <c r="E102">
        <v>45</v>
      </c>
      <c r="F102">
        <f>VLOOKUP($C102,'Monster Data'!$A$2:$F$55,2,FALSE)</f>
        <v>247</v>
      </c>
      <c r="G102">
        <f>VLOOKUP($C102,'Monster Data'!$A$2:$F$55,5,FALSE)</f>
        <v>535749</v>
      </c>
      <c r="H102">
        <f>VLOOKUP($C102,'Monster Data'!$A$2:$F$55,6,FALSE)</f>
        <v>1232222</v>
      </c>
      <c r="I102">
        <v>5</v>
      </c>
      <c r="J102">
        <v>8</v>
      </c>
      <c r="K102">
        <v>9</v>
      </c>
      <c r="L102">
        <f t="shared" si="2"/>
        <v>38198882</v>
      </c>
      <c r="M102">
        <f t="shared" si="3"/>
        <v>55449990</v>
      </c>
      <c r="N102">
        <v>1</v>
      </c>
    </row>
    <row r="103" spans="1:14" x14ac:dyDescent="0.3">
      <c r="A103" t="s">
        <v>82</v>
      </c>
      <c r="B103">
        <v>640</v>
      </c>
      <c r="C103" t="s">
        <v>144</v>
      </c>
      <c r="E103">
        <v>38</v>
      </c>
      <c r="F103">
        <f>VLOOKUP($C103,'Monster Data'!$A$2:$F$55,2,FALSE)</f>
        <v>248</v>
      </c>
      <c r="G103">
        <f>VLOOKUP($C103,'Monster Data'!$A$2:$F$55,5,FALSE)</f>
        <v>544459</v>
      </c>
      <c r="H103">
        <f>VLOOKUP($C103,'Monster Data'!$A$2:$F$55,6,FALSE)</f>
        <v>1252255</v>
      </c>
      <c r="I103">
        <v>4</v>
      </c>
      <c r="J103">
        <v>4</v>
      </c>
      <c r="K103">
        <v>10</v>
      </c>
      <c r="L103">
        <f t="shared" si="2"/>
        <v>0</v>
      </c>
      <c r="M103">
        <f t="shared" si="3"/>
        <v>47585690</v>
      </c>
      <c r="N103">
        <v>0</v>
      </c>
    </row>
    <row r="104" spans="1:14" x14ac:dyDescent="0.3">
      <c r="A104" t="s">
        <v>83</v>
      </c>
      <c r="B104">
        <v>640</v>
      </c>
      <c r="C104" t="s">
        <v>144</v>
      </c>
      <c r="E104">
        <v>19</v>
      </c>
      <c r="F104">
        <f>VLOOKUP($C104,'Monster Data'!$A$2:$F$55,2,FALSE)</f>
        <v>248</v>
      </c>
      <c r="G104">
        <f>VLOOKUP($C104,'Monster Data'!$A$2:$F$55,5,FALSE)</f>
        <v>544459</v>
      </c>
      <c r="H104">
        <f>VLOOKUP($C104,'Monster Data'!$A$2:$F$55,6,FALSE)</f>
        <v>1252255</v>
      </c>
      <c r="I104">
        <v>4</v>
      </c>
      <c r="J104">
        <v>5</v>
      </c>
      <c r="K104">
        <v>9</v>
      </c>
      <c r="L104">
        <f t="shared" si="2"/>
        <v>0</v>
      </c>
      <c r="M104">
        <f t="shared" si="3"/>
        <v>23792845</v>
      </c>
      <c r="N104">
        <v>0</v>
      </c>
    </row>
    <row r="105" spans="1:14" x14ac:dyDescent="0.3">
      <c r="A105" t="s">
        <v>83</v>
      </c>
      <c r="B105">
        <v>640</v>
      </c>
      <c r="C105" t="s">
        <v>146</v>
      </c>
      <c r="E105">
        <v>21</v>
      </c>
      <c r="F105">
        <f>VLOOKUP($C105,'Monster Data'!$A$2:$F$55,2,FALSE)</f>
        <v>249</v>
      </c>
      <c r="G105">
        <f>VLOOKUP($C105,'Monster Data'!$A$2:$F$55,5,FALSE)</f>
        <v>553217</v>
      </c>
      <c r="H105">
        <f>VLOOKUP($C105,'Monster Data'!$A$2:$F$55,6,FALSE)</f>
        <v>1272399</v>
      </c>
      <c r="I105">
        <v>4</v>
      </c>
      <c r="J105">
        <v>5</v>
      </c>
      <c r="K105">
        <v>9</v>
      </c>
      <c r="L105">
        <f t="shared" si="2"/>
        <v>0</v>
      </c>
      <c r="M105">
        <f t="shared" ref="M105:M106" si="8">E105*H105</f>
        <v>26720379</v>
      </c>
      <c r="N105">
        <v>0</v>
      </c>
    </row>
    <row r="106" spans="1:14" x14ac:dyDescent="0.3">
      <c r="A106" t="s">
        <v>84</v>
      </c>
      <c r="B106">
        <v>640</v>
      </c>
      <c r="C106" t="s">
        <v>146</v>
      </c>
      <c r="E106">
        <v>38</v>
      </c>
      <c r="F106">
        <f>VLOOKUP($C106,'Monster Data'!$A$2:$F$55,2,FALSE)</f>
        <v>249</v>
      </c>
      <c r="G106">
        <f>VLOOKUP($C106,'Monster Data'!$A$2:$F$55,5,FALSE)</f>
        <v>553217</v>
      </c>
      <c r="H106">
        <f>VLOOKUP($C106,'Monster Data'!$A$2:$F$55,6,FALSE)</f>
        <v>1272399</v>
      </c>
      <c r="I106">
        <v>4</v>
      </c>
      <c r="J106">
        <v>4</v>
      </c>
      <c r="K106">
        <v>10</v>
      </c>
      <c r="L106">
        <f t="shared" si="2"/>
        <v>0</v>
      </c>
      <c r="M106">
        <f t="shared" si="8"/>
        <v>48351162</v>
      </c>
      <c r="N106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CB8E5-03A8-422D-994C-2556B965D72B}">
  <dimension ref="A1:G55"/>
  <sheetViews>
    <sheetView topLeftCell="A25" workbookViewId="0">
      <selection activeCell="B55" sqref="B55"/>
    </sheetView>
  </sheetViews>
  <sheetFormatPr defaultRowHeight="14" x14ac:dyDescent="0.3"/>
  <cols>
    <col min="1" max="1" width="24.8984375" bestFit="1" customWidth="1"/>
    <col min="3" max="4" width="10.8984375" bestFit="1" customWidth="1"/>
    <col min="5" max="6" width="8.8984375" bestFit="1" customWidth="1"/>
  </cols>
  <sheetData>
    <row r="1" spans="1:7" x14ac:dyDescent="0.3">
      <c r="A1" t="s">
        <v>119</v>
      </c>
      <c r="B1" t="s">
        <v>114</v>
      </c>
      <c r="C1" t="s">
        <v>115</v>
      </c>
      <c r="D1" t="s">
        <v>117</v>
      </c>
      <c r="E1" t="s">
        <v>116</v>
      </c>
      <c r="F1" t="s">
        <v>118</v>
      </c>
    </row>
    <row r="2" spans="1:7" x14ac:dyDescent="0.3">
      <c r="A2" t="s">
        <v>94</v>
      </c>
      <c r="B2">
        <v>220</v>
      </c>
      <c r="C2" s="1">
        <f>VLOOKUP($B2,'Heuristic Data'!$A$2:$E$32,2,FALSE)</f>
        <v>187966240</v>
      </c>
      <c r="D2" s="1">
        <f>VLOOKUP($B2,'Heuristic Data'!$A$2:$E$32,3,FALSE)</f>
        <v>319542608</v>
      </c>
      <c r="E2" s="1">
        <f>VLOOKUP($B2,'Heuristic Data'!$A$2:$E$32,4,FALSE)</f>
        <v>309470</v>
      </c>
      <c r="F2" s="1">
        <f>VLOOKUP($B2,'Heuristic Data'!$A$2:$E$32,5,FALSE)</f>
        <v>711781</v>
      </c>
      <c r="G2" s="1"/>
    </row>
    <row r="3" spans="1:7" x14ac:dyDescent="0.3">
      <c r="A3" t="s">
        <v>95</v>
      </c>
      <c r="B3">
        <v>221</v>
      </c>
      <c r="C3" s="1">
        <f>VLOOKUP($B3,'Heuristic Data'!$A$2:$E$32,2,FALSE)</f>
        <v>192566700</v>
      </c>
      <c r="D3" s="1">
        <f>VLOOKUP($B3,'Heuristic Data'!$A$2:$E$32,3,FALSE)</f>
        <v>327363390</v>
      </c>
      <c r="E3" s="1">
        <f>VLOOKUP($B3,'Heuristic Data'!$A$2:$E$32,4,FALSE)</f>
        <v>316316</v>
      </c>
      <c r="F3" s="1">
        <f>VLOOKUP($B3,'Heuristic Data'!$A$2:$E$32,5,FALSE)</f>
        <v>727526</v>
      </c>
      <c r="G3" s="1"/>
    </row>
    <row r="4" spans="1:7" x14ac:dyDescent="0.3">
      <c r="A4" t="s">
        <v>89</v>
      </c>
      <c r="B4">
        <v>221</v>
      </c>
      <c r="C4" s="1">
        <f>VLOOKUP($B4,'Heuristic Data'!$A$2:$E$32,2,FALSE)</f>
        <v>192566700</v>
      </c>
      <c r="D4" s="1">
        <f>VLOOKUP($B4,'Heuristic Data'!$A$2:$E$32,3,FALSE)</f>
        <v>327363390</v>
      </c>
      <c r="E4" s="1">
        <f>VLOOKUP($B4,'Heuristic Data'!$A$2:$E$32,4,FALSE)</f>
        <v>316316</v>
      </c>
      <c r="F4" s="1">
        <f>VLOOKUP($B4,'Heuristic Data'!$A$2:$E$32,5,FALSE)</f>
        <v>727526</v>
      </c>
      <c r="G4" s="1"/>
    </row>
    <row r="5" spans="1:7" x14ac:dyDescent="0.3">
      <c r="A5" t="s">
        <v>91</v>
      </c>
      <c r="B5">
        <v>222</v>
      </c>
      <c r="C5" s="1">
        <f>VLOOKUP($B5,'Heuristic Data'!$A$2:$E$32,2,FALSE)</f>
        <v>197219720</v>
      </c>
      <c r="D5" s="1">
        <f>VLOOKUP($B5,'Heuristic Data'!$A$2:$E$32,3,FALSE)</f>
        <v>335273524</v>
      </c>
      <c r="E5" s="1">
        <f>VLOOKUP($B5,'Heuristic Data'!$A$2:$E$32,4,FALSE)</f>
        <v>322473</v>
      </c>
      <c r="F5" s="1">
        <f>VLOOKUP($B5,'Heuristic Data'!$A$2:$E$32,5,FALSE)</f>
        <v>741687</v>
      </c>
      <c r="G5" s="1"/>
    </row>
    <row r="6" spans="1:7" x14ac:dyDescent="0.3">
      <c r="A6" t="s">
        <v>92</v>
      </c>
      <c r="B6">
        <v>222</v>
      </c>
      <c r="C6" s="1">
        <f>VLOOKUP($B6,'Heuristic Data'!$A$2:$E$32,2,FALSE)</f>
        <v>197219720</v>
      </c>
      <c r="D6" s="1">
        <f>VLOOKUP($B6,'Heuristic Data'!$A$2:$E$32,3,FALSE)</f>
        <v>335273524</v>
      </c>
      <c r="E6" s="1">
        <f>VLOOKUP($B6,'Heuristic Data'!$A$2:$E$32,4,FALSE)</f>
        <v>322473</v>
      </c>
      <c r="F6" s="1">
        <f>VLOOKUP($B6,'Heuristic Data'!$A$2:$E$32,5,FALSE)</f>
        <v>741687</v>
      </c>
      <c r="G6" s="1"/>
    </row>
    <row r="7" spans="1:7" x14ac:dyDescent="0.3">
      <c r="A7" t="s">
        <v>93</v>
      </c>
      <c r="B7">
        <v>223</v>
      </c>
      <c r="C7" s="1">
        <f>VLOOKUP($B7,'Heuristic Data'!$A$2:$E$32,2,FALSE)</f>
        <v>201925300</v>
      </c>
      <c r="D7" s="1">
        <f>VLOOKUP($B7,'Heuristic Data'!$A$2:$E$32,3,FALSE)</f>
        <v>343273010</v>
      </c>
      <c r="E7" s="1">
        <f>VLOOKUP($B7,'Heuristic Data'!$A$2:$E$32,4,FALSE)</f>
        <v>329417</v>
      </c>
      <c r="F7" s="1">
        <f>VLOOKUP($B7,'Heuristic Data'!$A$2:$E$32,5,FALSE)</f>
        <v>757659</v>
      </c>
      <c r="G7" s="1"/>
    </row>
    <row r="8" spans="1:7" x14ac:dyDescent="0.3">
      <c r="A8" t="s">
        <v>99</v>
      </c>
      <c r="B8">
        <v>223</v>
      </c>
      <c r="C8" s="1">
        <f>VLOOKUP($B8,'Heuristic Data'!$A$2:$E$32,2,FALSE)</f>
        <v>201925300</v>
      </c>
      <c r="D8" s="1">
        <f>VLOOKUP($B8,'Heuristic Data'!$A$2:$E$32,3,FALSE)</f>
        <v>343273010</v>
      </c>
      <c r="E8" s="1">
        <f>VLOOKUP($B8,'Heuristic Data'!$A$2:$E$32,4,FALSE)</f>
        <v>329417</v>
      </c>
      <c r="F8" s="1">
        <f>VLOOKUP($B8,'Heuristic Data'!$A$2:$E$32,5,FALSE)</f>
        <v>757659</v>
      </c>
      <c r="G8" s="1"/>
    </row>
    <row r="9" spans="1:7" x14ac:dyDescent="0.3">
      <c r="A9" t="s">
        <v>100</v>
      </c>
      <c r="B9">
        <v>224</v>
      </c>
      <c r="C9" s="1">
        <f>VLOOKUP($B9,'Heuristic Data'!$A$2:$E$32,2,FALSE)</f>
        <v>206683440</v>
      </c>
      <c r="D9" s="1">
        <f>VLOOKUP($B9,'Heuristic Data'!$A$2:$E$32,3,FALSE)</f>
        <v>351361848</v>
      </c>
      <c r="E9" s="1">
        <f>VLOOKUP($B9,'Heuristic Data'!$A$2:$E$32,4,FALSE)</f>
        <v>335675</v>
      </c>
      <c r="F9" s="1">
        <f>VLOOKUP($B9,'Heuristic Data'!$A$2:$E$32,5,FALSE)</f>
        <v>772052</v>
      </c>
      <c r="G9" s="1"/>
    </row>
    <row r="10" spans="1:7" x14ac:dyDescent="0.3">
      <c r="A10" t="s">
        <v>101</v>
      </c>
      <c r="B10">
        <v>224</v>
      </c>
      <c r="C10" s="1">
        <f>VLOOKUP($B10,'Heuristic Data'!$A$2:$E$32,2,FALSE)</f>
        <v>206683440</v>
      </c>
      <c r="D10" s="1">
        <f>VLOOKUP($B10,'Heuristic Data'!$A$2:$E$32,3,FALSE)</f>
        <v>351361848</v>
      </c>
      <c r="E10" s="1">
        <f>VLOOKUP($B10,'Heuristic Data'!$A$2:$E$32,4,FALSE)</f>
        <v>335675</v>
      </c>
      <c r="F10" s="1">
        <f>VLOOKUP($B10,'Heuristic Data'!$A$2:$E$32,5,FALSE)</f>
        <v>772052</v>
      </c>
      <c r="G10" s="1"/>
    </row>
    <row r="11" spans="1:7" x14ac:dyDescent="0.3">
      <c r="A11" t="s">
        <v>102</v>
      </c>
      <c r="B11">
        <v>225</v>
      </c>
      <c r="C11" s="1">
        <f>VLOOKUP($B11,'Heuristic Data'!$A$2:$E$32,2,FALSE)</f>
        <v>211494140</v>
      </c>
      <c r="D11" s="1">
        <f>VLOOKUP($B11,'Heuristic Data'!$A$2:$E$32,3,FALSE)</f>
        <v>359540038</v>
      </c>
      <c r="E11" s="1">
        <f>VLOOKUP($B11,'Heuristic Data'!$A$2:$E$32,4,FALSE)</f>
        <v>342720</v>
      </c>
      <c r="F11" s="1">
        <f>VLOOKUP($B11,'Heuristic Data'!$A$2:$E$32,5,FALSE)</f>
        <v>788256</v>
      </c>
      <c r="G11" s="1"/>
    </row>
    <row r="12" spans="1:7" x14ac:dyDescent="0.3">
      <c r="A12" t="s">
        <v>96</v>
      </c>
      <c r="B12">
        <v>226</v>
      </c>
      <c r="C12" s="1">
        <f>VLOOKUP($B12,'Heuristic Data'!$A$2:$E$32,2,FALSE)</f>
        <v>216357400</v>
      </c>
      <c r="D12" s="1">
        <f>VLOOKUP($B12,'Heuristic Data'!$A$2:$E$32,3,FALSE)</f>
        <v>367807580</v>
      </c>
      <c r="E12" s="1">
        <f>VLOOKUP($B12,'Heuristic Data'!$A$2:$E$32,4,FALSE)</f>
        <v>349836</v>
      </c>
      <c r="F12" s="1">
        <f>VLOOKUP($B12,'Heuristic Data'!$A$2:$E$32,5,FALSE)</f>
        <v>804622</v>
      </c>
      <c r="G12" s="1"/>
    </row>
    <row r="13" spans="1:7" x14ac:dyDescent="0.3">
      <c r="A13" t="s">
        <v>97</v>
      </c>
      <c r="B13">
        <v>227</v>
      </c>
      <c r="C13" s="1">
        <f>VLOOKUP($B13,'Heuristic Data'!$A$2:$E$32,2,FALSE)</f>
        <v>221273220</v>
      </c>
      <c r="D13" s="1">
        <f>VLOOKUP($B13,'Heuristic Data'!$A$2:$E$32,3,FALSE)</f>
        <v>376164474</v>
      </c>
      <c r="E13" s="1">
        <f>VLOOKUP($B13,'Heuristic Data'!$A$2:$E$32,4,FALSE)</f>
        <v>356216</v>
      </c>
      <c r="F13" s="1">
        <f>VLOOKUP($B13,'Heuristic Data'!$A$2:$E$32,5,FALSE)</f>
        <v>819296</v>
      </c>
      <c r="G13" s="1"/>
    </row>
    <row r="14" spans="1:7" x14ac:dyDescent="0.3">
      <c r="A14" t="s">
        <v>98</v>
      </c>
      <c r="B14">
        <v>228</v>
      </c>
      <c r="C14" s="1">
        <f>VLOOKUP($B14,'Heuristic Data'!$A$2:$E$32,2,FALSE)</f>
        <v>226241600</v>
      </c>
      <c r="D14" s="1">
        <f>VLOOKUP($B14,'Heuristic Data'!$A$2:$E$32,3,FALSE)</f>
        <v>384610720</v>
      </c>
      <c r="E14" s="1">
        <f>VLOOKUP($B14,'Heuristic Data'!$A$2:$E$32,4,FALSE)</f>
        <v>363430</v>
      </c>
      <c r="F14" s="1">
        <f>VLOOKUP($B14,'Heuristic Data'!$A$2:$E$32,5,FALSE)</f>
        <v>835889</v>
      </c>
      <c r="G14" s="1"/>
    </row>
    <row r="15" spans="1:7" x14ac:dyDescent="0.3">
      <c r="A15" t="s">
        <v>103</v>
      </c>
      <c r="B15">
        <v>230</v>
      </c>
      <c r="C15" s="1">
        <f>VLOOKUP($B15,'Heuristic Data'!$A$2:$E$32,2,FALSE)</f>
        <v>258998400</v>
      </c>
      <c r="D15" s="1">
        <f>VLOOKUP($B15,'Heuristic Data'!$A$2:$E$32,3,FALSE)</f>
        <v>440297280</v>
      </c>
      <c r="E15" s="1">
        <f>VLOOKUP($B15,'Heuristic Data'!$A$2:$E$32,4,FALSE)</f>
        <v>393361</v>
      </c>
      <c r="F15" s="1">
        <f>VLOOKUP($B15,'Heuristic Data'!$A$2:$E$32,5,FALSE)</f>
        <v>904730</v>
      </c>
      <c r="G15" s="1"/>
    </row>
    <row r="16" spans="1:7" x14ac:dyDescent="0.3">
      <c r="A16" t="s">
        <v>105</v>
      </c>
      <c r="B16">
        <v>231</v>
      </c>
      <c r="C16" s="1">
        <f>VLOOKUP($B16,'Heuristic Data'!$A$2:$E$32,2,FALSE)</f>
        <v>264616000</v>
      </c>
      <c r="D16" s="1">
        <f>VLOOKUP($B16,'Heuristic Data'!$A$2:$E$32,3,FALSE)</f>
        <v>449847200</v>
      </c>
      <c r="E16" s="1">
        <f>VLOOKUP($B16,'Heuristic Data'!$A$2:$E$32,4,FALSE)</f>
        <v>401055</v>
      </c>
      <c r="F16" s="1">
        <f>VLOOKUP($B16,'Heuristic Data'!$A$2:$E$32,5,FALSE)</f>
        <v>922426</v>
      </c>
      <c r="G16" s="1"/>
    </row>
    <row r="17" spans="1:7" x14ac:dyDescent="0.3">
      <c r="A17" t="s">
        <v>104</v>
      </c>
      <c r="B17">
        <v>232</v>
      </c>
      <c r="C17" s="1">
        <f>VLOOKUP($B17,'Heuristic Data'!$A$2:$E$32,2,FALSE)</f>
        <v>270291200</v>
      </c>
      <c r="D17" s="1">
        <f>VLOOKUP($B17,'Heuristic Data'!$A$2:$E$32,3,FALSE)</f>
        <v>459495040</v>
      </c>
      <c r="E17" s="1">
        <f>VLOOKUP($B17,'Heuristic Data'!$A$2:$E$32,4,FALSE)</f>
        <v>408778</v>
      </c>
      <c r="F17" s="1">
        <f>VLOOKUP($B17,'Heuristic Data'!$A$2:$E$32,5,FALSE)</f>
        <v>940189</v>
      </c>
      <c r="G17" s="1"/>
    </row>
    <row r="18" spans="1:7" x14ac:dyDescent="0.3">
      <c r="A18" t="s">
        <v>106</v>
      </c>
      <c r="B18">
        <v>233</v>
      </c>
      <c r="C18" s="1">
        <f>VLOOKUP($B18,'Heuristic Data'!$A$2:$E$32,2,FALSE)</f>
        <v>276278400</v>
      </c>
      <c r="D18" s="1">
        <f>VLOOKUP($B18,'Heuristic Data'!$A$2:$E$32,3,FALSE)</f>
        <v>469673280</v>
      </c>
      <c r="E18" s="1">
        <f>VLOOKUP($B18,'Heuristic Data'!$A$2:$E$32,4,FALSE)</f>
        <v>415702</v>
      </c>
      <c r="F18" s="1">
        <f>VLOOKUP($B18,'Heuristic Data'!$A$2:$E$32,5,FALSE)</f>
        <v>956114</v>
      </c>
      <c r="G18" s="1"/>
    </row>
    <row r="19" spans="1:7" x14ac:dyDescent="0.3">
      <c r="A19" t="s">
        <v>107</v>
      </c>
      <c r="B19">
        <v>234</v>
      </c>
      <c r="C19" s="1">
        <f>VLOOKUP($B19,'Heuristic Data'!$A$2:$E$32,2,FALSE)</f>
        <v>282072000</v>
      </c>
      <c r="D19" s="1">
        <f>VLOOKUP($B19,'Heuristic Data'!$A$2:$E$32,3,FALSE)</f>
        <v>479522400</v>
      </c>
      <c r="E19" s="1">
        <f>VLOOKUP($B19,'Heuristic Data'!$A$2:$E$32,4,FALSE)</f>
        <v>423542</v>
      </c>
      <c r="F19" s="1">
        <f>VLOOKUP($B19,'Heuristic Data'!$A$2:$E$32,5,FALSE)</f>
        <v>974146</v>
      </c>
      <c r="G19" s="1"/>
    </row>
    <row r="20" spans="1:7" x14ac:dyDescent="0.3">
      <c r="A20" t="s">
        <v>108</v>
      </c>
      <c r="B20">
        <v>235</v>
      </c>
      <c r="C20" s="1">
        <f>VLOOKUP($B20,'Heuristic Data'!$A$2:$E$32,2,FALSE)</f>
        <v>288184000</v>
      </c>
      <c r="D20" s="1">
        <f>VLOOKUP($B20,'Heuristic Data'!$A$2:$E$32,3,FALSE)</f>
        <v>489912800</v>
      </c>
      <c r="E20" s="1">
        <f>VLOOKUP($B20,'Heuristic Data'!$A$2:$E$32,4,FALSE)</f>
        <v>431459</v>
      </c>
      <c r="F20" s="1">
        <f>VLOOKUP($B20,'Heuristic Data'!$A$2:$E$32,5,FALSE)</f>
        <v>992355</v>
      </c>
      <c r="G20" s="1"/>
    </row>
    <row r="21" spans="1:7" x14ac:dyDescent="0.3">
      <c r="A21" t="s">
        <v>109</v>
      </c>
      <c r="B21">
        <v>236</v>
      </c>
      <c r="C21" s="1">
        <f>VLOOKUP($B21,'Heuristic Data'!$A$2:$E$32,2,FALSE)</f>
        <v>294096000</v>
      </c>
      <c r="D21" s="1">
        <f>VLOOKUP($B21,'Heuristic Data'!$A$2:$E$32,3,FALSE)</f>
        <v>499963200</v>
      </c>
      <c r="E21" s="1">
        <f>VLOOKUP($B21,'Heuristic Data'!$A$2:$E$32,4,FALSE)</f>
        <v>439402</v>
      </c>
      <c r="F21" s="1">
        <f>VLOOKUP($B21,'Heuristic Data'!$A$2:$E$32,5,FALSE)</f>
        <v>1010624</v>
      </c>
      <c r="G21" s="1"/>
    </row>
    <row r="22" spans="1:7" x14ac:dyDescent="0.3">
      <c r="A22" t="s">
        <v>120</v>
      </c>
      <c r="B22">
        <v>236</v>
      </c>
      <c r="C22" s="1">
        <f>VLOOKUP($B22,'Heuristic Data'!$A$2:$E$32,2,FALSE)</f>
        <v>294096000</v>
      </c>
      <c r="D22" s="1">
        <f>VLOOKUP($B22,'Heuristic Data'!$A$2:$E$32,3,FALSE)</f>
        <v>499963200</v>
      </c>
      <c r="E22" s="1">
        <f>VLOOKUP($B22,'Heuristic Data'!$A$2:$E$32,4,FALSE)</f>
        <v>439402</v>
      </c>
      <c r="F22" s="1">
        <f>VLOOKUP($B22,'Heuristic Data'!$A$2:$E$32,5,FALSE)</f>
        <v>1010624</v>
      </c>
      <c r="G22" s="1"/>
    </row>
    <row r="23" spans="1:7" x14ac:dyDescent="0.3">
      <c r="A23" t="s">
        <v>121</v>
      </c>
      <c r="B23">
        <v>236</v>
      </c>
      <c r="C23" s="1">
        <f>VLOOKUP($B23,'Heuristic Data'!$A$2:$E$32,2,FALSE)</f>
        <v>294096000</v>
      </c>
      <c r="D23" s="1">
        <f>VLOOKUP($B23,'Heuristic Data'!$A$2:$E$32,3,FALSE)</f>
        <v>499963200</v>
      </c>
      <c r="E23" s="1">
        <f>VLOOKUP($B23,'Heuristic Data'!$A$2:$E$32,4,FALSE)</f>
        <v>439402</v>
      </c>
      <c r="F23" s="1">
        <f>VLOOKUP($B23,'Heuristic Data'!$A$2:$E$32,5,FALSE)</f>
        <v>1010624</v>
      </c>
      <c r="G23" s="1"/>
    </row>
    <row r="24" spans="1:7" x14ac:dyDescent="0.3">
      <c r="A24" t="s">
        <v>110</v>
      </c>
      <c r="B24">
        <v>237</v>
      </c>
      <c r="C24" s="1">
        <f>VLOOKUP($B24,'Heuristic Data'!$A$2:$E$32,2,FALSE)</f>
        <v>300065600</v>
      </c>
      <c r="D24" s="1">
        <f>VLOOKUP($B24,'Heuristic Data'!$A$2:$E$32,3,FALSE)</f>
        <v>510111520</v>
      </c>
      <c r="E24" s="1">
        <f>VLOOKUP($B24,'Heuristic Data'!$A$2:$E$32,4,FALSE)</f>
        <v>446505</v>
      </c>
      <c r="F24" s="1">
        <f>VLOOKUP($B24,'Heuristic Data'!$A$2:$E$32,5,FALSE)</f>
        <v>1026961</v>
      </c>
      <c r="G24" s="1"/>
    </row>
    <row r="25" spans="1:7" x14ac:dyDescent="0.3">
      <c r="A25" t="s">
        <v>122</v>
      </c>
      <c r="B25">
        <v>237</v>
      </c>
      <c r="C25" s="1">
        <f>VLOOKUP($B25,'Heuristic Data'!$A$2:$E$32,2,FALSE)</f>
        <v>300065600</v>
      </c>
      <c r="D25" s="1">
        <f>VLOOKUP($B25,'Heuristic Data'!$A$2:$E$32,3,FALSE)</f>
        <v>510111520</v>
      </c>
      <c r="E25" s="1">
        <f>VLOOKUP($B25,'Heuristic Data'!$A$2:$E$32,4,FALSE)</f>
        <v>446505</v>
      </c>
      <c r="F25" s="1">
        <f>VLOOKUP($B25,'Heuristic Data'!$A$2:$E$32,5,FALSE)</f>
        <v>1026961</v>
      </c>
      <c r="G25" s="1"/>
    </row>
    <row r="26" spans="1:7" x14ac:dyDescent="0.3">
      <c r="A26" t="s">
        <v>111</v>
      </c>
      <c r="B26">
        <v>238</v>
      </c>
      <c r="C26" s="1">
        <f>VLOOKUP($B26,'Heuristic Data'!$A$2:$E$32,2,FALSE)</f>
        <v>306363200</v>
      </c>
      <c r="D26" s="1">
        <f>VLOOKUP($B26,'Heuristic Data'!$A$2:$E$32,3,FALSE)</f>
        <v>520817440</v>
      </c>
      <c r="E26" s="1">
        <f>VLOOKUP($B26,'Heuristic Data'!$A$2:$E$32,4,FALSE)</f>
        <v>454564</v>
      </c>
      <c r="F26" s="1">
        <f>VLOOKUP($B26,'Heuristic Data'!$A$2:$E$32,5,FALSE)</f>
        <v>1045497</v>
      </c>
      <c r="G26" s="1"/>
    </row>
    <row r="27" spans="1:7" x14ac:dyDescent="0.3">
      <c r="A27" t="s">
        <v>123</v>
      </c>
      <c r="B27">
        <v>238</v>
      </c>
      <c r="C27" s="1">
        <f>VLOOKUP($B27,'Heuristic Data'!$A$2:$E$32,2,FALSE)</f>
        <v>306363200</v>
      </c>
      <c r="D27" s="1">
        <f>VLOOKUP($B27,'Heuristic Data'!$A$2:$E$32,3,FALSE)</f>
        <v>520817440</v>
      </c>
      <c r="E27" s="1">
        <f>VLOOKUP($B27,'Heuristic Data'!$A$2:$E$32,4,FALSE)</f>
        <v>454564</v>
      </c>
      <c r="F27" s="1">
        <f>VLOOKUP($B27,'Heuristic Data'!$A$2:$E$32,5,FALSE)</f>
        <v>1045497</v>
      </c>
    </row>
    <row r="28" spans="1:7" x14ac:dyDescent="0.3">
      <c r="A28" t="s">
        <v>124</v>
      </c>
      <c r="B28">
        <v>238</v>
      </c>
      <c r="C28" s="1">
        <f>VLOOKUP($B28,'Heuristic Data'!$A$2:$E$32,2,FALSE)</f>
        <v>306363200</v>
      </c>
      <c r="D28" s="1">
        <f>VLOOKUP($B28,'Heuristic Data'!$A$2:$E$32,3,FALSE)</f>
        <v>520817440</v>
      </c>
      <c r="E28" s="1">
        <f>VLOOKUP($B28,'Heuristic Data'!$A$2:$E$32,4,FALSE)</f>
        <v>454564</v>
      </c>
      <c r="F28" s="1">
        <f>VLOOKUP($B28,'Heuristic Data'!$A$2:$E$32,5,FALSE)</f>
        <v>1045497</v>
      </c>
    </row>
    <row r="29" spans="1:7" x14ac:dyDescent="0.3">
      <c r="A29" t="s">
        <v>112</v>
      </c>
      <c r="B29">
        <v>239</v>
      </c>
      <c r="C29" s="1">
        <f>VLOOKUP($B29,'Heuristic Data'!$A$2:$E$32,2,FALSE)</f>
        <v>312451200</v>
      </c>
      <c r="D29" s="1">
        <f>VLOOKUP($B29,'Heuristic Data'!$A$2:$E$32,3,FALSE)</f>
        <v>531167040</v>
      </c>
      <c r="E29" s="1">
        <f>VLOOKUP($B29,'Heuristic Data'!$A$2:$E$32,4,FALSE)</f>
        <v>462670</v>
      </c>
      <c r="F29" s="1">
        <f>VLOOKUP($B29,'Heuristic Data'!$A$2:$E$32,5,FALSE)</f>
        <v>1064141</v>
      </c>
    </row>
    <row r="30" spans="1:7" x14ac:dyDescent="0.3">
      <c r="A30" t="s">
        <v>125</v>
      </c>
      <c r="B30">
        <v>239</v>
      </c>
      <c r="C30" s="1">
        <f>VLOOKUP($B30,'Heuristic Data'!$A$2:$E$32,2,FALSE)</f>
        <v>312451200</v>
      </c>
      <c r="D30" s="1">
        <f>VLOOKUP($B30,'Heuristic Data'!$A$2:$E$32,3,FALSE)</f>
        <v>531167040</v>
      </c>
      <c r="E30" s="1">
        <f>VLOOKUP($B30,'Heuristic Data'!$A$2:$E$32,4,FALSE)</f>
        <v>462670</v>
      </c>
      <c r="F30" s="1">
        <f>VLOOKUP($B30,'Heuristic Data'!$A$2:$E$32,5,FALSE)</f>
        <v>1064141</v>
      </c>
    </row>
    <row r="31" spans="1:7" x14ac:dyDescent="0.3">
      <c r="A31" t="s">
        <v>113</v>
      </c>
      <c r="B31">
        <v>240</v>
      </c>
      <c r="C31" s="1">
        <f>VLOOKUP($B31,'Heuristic Data'!$A$2:$E$32,2,FALSE)</f>
        <v>318873600</v>
      </c>
      <c r="D31" s="1">
        <f>VLOOKUP($B31,'Heuristic Data'!$A$2:$E$32,3,FALSE)</f>
        <v>542085120</v>
      </c>
      <c r="E31" s="1">
        <f>VLOOKUP($B31,'Heuristic Data'!$A$2:$E$32,4,FALSE)</f>
        <v>470824</v>
      </c>
      <c r="F31" s="1">
        <f>VLOOKUP($B31,'Heuristic Data'!$A$2:$E$32,5,FALSE)</f>
        <v>1082895</v>
      </c>
    </row>
    <row r="32" spans="1:7" x14ac:dyDescent="0.3">
      <c r="A32" t="s">
        <v>126</v>
      </c>
      <c r="B32">
        <v>240</v>
      </c>
      <c r="C32" s="1">
        <f>VLOOKUP($B32,'Heuristic Data'!$A$2:$E$32,2,FALSE)</f>
        <v>318873600</v>
      </c>
      <c r="D32" s="1">
        <f>VLOOKUP($B32,'Heuristic Data'!$A$2:$E$32,3,FALSE)</f>
        <v>542085120</v>
      </c>
      <c r="E32" s="1">
        <f>VLOOKUP($B32,'Heuristic Data'!$A$2:$E$32,4,FALSE)</f>
        <v>470824</v>
      </c>
      <c r="F32" s="1">
        <f>VLOOKUP($B32,'Heuristic Data'!$A$2:$E$32,5,FALSE)</f>
        <v>1082895</v>
      </c>
    </row>
    <row r="33" spans="1:6" x14ac:dyDescent="0.3">
      <c r="A33" t="s">
        <v>127</v>
      </c>
      <c r="B33">
        <v>240</v>
      </c>
      <c r="C33" s="1">
        <f>VLOOKUP($B33,'Heuristic Data'!$A$2:$E$32,2,FALSE)</f>
        <v>318873600</v>
      </c>
      <c r="D33" s="1">
        <f>VLOOKUP($B33,'Heuristic Data'!$A$2:$E$32,3,FALSE)</f>
        <v>542085120</v>
      </c>
      <c r="E33" s="1">
        <f>VLOOKUP($B33,'Heuristic Data'!$A$2:$E$32,4,FALSE)</f>
        <v>470824</v>
      </c>
      <c r="F33" s="1">
        <f>VLOOKUP($B33,'Heuristic Data'!$A$2:$E$32,5,FALSE)</f>
        <v>1082895</v>
      </c>
    </row>
    <row r="34" spans="1:6" x14ac:dyDescent="0.3">
      <c r="A34" t="s">
        <v>128</v>
      </c>
      <c r="B34">
        <v>241</v>
      </c>
      <c r="C34" s="1">
        <f>VLOOKUP($B34,'Heuristic Data'!$A$2:$E$32,2,FALSE)</f>
        <v>406700000</v>
      </c>
      <c r="D34" s="1">
        <f>VLOOKUP($B34,'Heuristic Data'!$A$2:$E$32,3,FALSE)</f>
        <v>691390000</v>
      </c>
      <c r="E34" s="1">
        <f>VLOOKUP($B34,'Heuristic Data'!$A$2:$E$32,4,FALSE)</f>
        <v>485614</v>
      </c>
      <c r="F34" s="1">
        <f>VLOOKUP($B34,'Heuristic Data'!$A$2:$E$32,5,FALSE)</f>
        <v>1116912</v>
      </c>
    </row>
    <row r="35" spans="1:6" x14ac:dyDescent="0.3">
      <c r="A35" t="s">
        <v>129</v>
      </c>
      <c r="B35">
        <v>241</v>
      </c>
      <c r="C35" s="1">
        <f>VLOOKUP($B35,'Heuristic Data'!$A$2:$E$32,2,FALSE)</f>
        <v>406700000</v>
      </c>
      <c r="D35" s="1">
        <f>VLOOKUP($B35,'Heuristic Data'!$A$2:$E$32,3,FALSE)</f>
        <v>691390000</v>
      </c>
      <c r="E35" s="1">
        <f>VLOOKUP($B35,'Heuristic Data'!$A$2:$E$32,4,FALSE)</f>
        <v>485614</v>
      </c>
      <c r="F35" s="1">
        <f>VLOOKUP($B35,'Heuristic Data'!$A$2:$E$32,5,FALSE)</f>
        <v>1116912</v>
      </c>
    </row>
    <row r="36" spans="1:6" x14ac:dyDescent="0.3">
      <c r="A36" t="s">
        <v>130</v>
      </c>
      <c r="B36">
        <v>241</v>
      </c>
      <c r="C36" s="1">
        <f>VLOOKUP($B36,'Heuristic Data'!$A$2:$E$32,2,FALSE)</f>
        <v>406700000</v>
      </c>
      <c r="D36" s="1">
        <f>VLOOKUP($B36,'Heuristic Data'!$A$2:$E$32,3,FALSE)</f>
        <v>691390000</v>
      </c>
      <c r="E36" s="1">
        <f>VLOOKUP($B36,'Heuristic Data'!$A$2:$E$32,4,FALSE)</f>
        <v>485614</v>
      </c>
      <c r="F36" s="1">
        <f>VLOOKUP($B36,'Heuristic Data'!$A$2:$E$32,5,FALSE)</f>
        <v>1116912</v>
      </c>
    </row>
    <row r="37" spans="1:6" x14ac:dyDescent="0.3">
      <c r="A37" t="s">
        <v>131</v>
      </c>
      <c r="B37">
        <v>242</v>
      </c>
      <c r="C37" s="1">
        <f>VLOOKUP($B37,'Heuristic Data'!$A$2:$E$32,2,FALSE)</f>
        <v>414534000</v>
      </c>
      <c r="D37" s="1">
        <f>VLOOKUP($B37,'Heuristic Data'!$A$2:$E$32,3,FALSE)</f>
        <v>704707800</v>
      </c>
      <c r="E37" s="1">
        <f>VLOOKUP($B37,'Heuristic Data'!$A$2:$E$32,4,FALSE)</f>
        <v>494006</v>
      </c>
      <c r="F37" s="1">
        <f>VLOOKUP($B37,'Heuristic Data'!$A$2:$E$32,5,FALSE)</f>
        <v>1136213</v>
      </c>
    </row>
    <row r="38" spans="1:6" x14ac:dyDescent="0.3">
      <c r="A38" t="s">
        <v>132</v>
      </c>
      <c r="B38">
        <v>242</v>
      </c>
      <c r="C38" s="1">
        <f>VLOOKUP($B38,'Heuristic Data'!$A$2:$E$32,2,FALSE)</f>
        <v>414534000</v>
      </c>
      <c r="D38" s="1">
        <f>VLOOKUP($B38,'Heuristic Data'!$A$2:$E$32,3,FALSE)</f>
        <v>704707800</v>
      </c>
      <c r="E38" s="1">
        <f>VLOOKUP($B38,'Heuristic Data'!$A$2:$E$32,4,FALSE)</f>
        <v>494006</v>
      </c>
      <c r="F38" s="1">
        <f>VLOOKUP($B38,'Heuristic Data'!$A$2:$E$32,5,FALSE)</f>
        <v>1136213</v>
      </c>
    </row>
    <row r="39" spans="1:6" x14ac:dyDescent="0.3">
      <c r="A39" t="s">
        <v>133</v>
      </c>
      <c r="B39">
        <v>243</v>
      </c>
      <c r="C39" s="1">
        <f>VLOOKUP($B39,'Heuristic Data'!$A$2:$E$32,2,FALSE)</f>
        <v>422798000</v>
      </c>
      <c r="D39" s="1">
        <f>VLOOKUP($B39,'Heuristic Data'!$A$2:$E$32,3,FALSE)</f>
        <v>718756600</v>
      </c>
      <c r="E39" s="1">
        <f>VLOOKUP($B39,'Heuristic Data'!$A$2:$E$32,4,FALSE)</f>
        <v>501461</v>
      </c>
      <c r="F39" s="1">
        <f>VLOOKUP($B39,'Heuristic Data'!$A$2:$E$32,5,FALSE)</f>
        <v>1153360</v>
      </c>
    </row>
    <row r="40" spans="1:6" x14ac:dyDescent="0.3">
      <c r="A40" t="s">
        <v>134</v>
      </c>
      <c r="B40">
        <v>243</v>
      </c>
      <c r="C40" s="1">
        <f>VLOOKUP($B40,'Heuristic Data'!$A$2:$E$32,2,FALSE)</f>
        <v>422798000</v>
      </c>
      <c r="D40" s="1">
        <f>VLOOKUP($B40,'Heuristic Data'!$A$2:$E$32,3,FALSE)</f>
        <v>718756600</v>
      </c>
      <c r="E40" s="1">
        <f>VLOOKUP($B40,'Heuristic Data'!$A$2:$E$32,4,FALSE)</f>
        <v>501461</v>
      </c>
      <c r="F40" s="1">
        <f>VLOOKUP($B40,'Heuristic Data'!$A$2:$E$32,5,FALSE)</f>
        <v>1153360</v>
      </c>
    </row>
    <row r="41" spans="1:6" x14ac:dyDescent="0.3">
      <c r="A41" t="s">
        <v>135</v>
      </c>
      <c r="B41">
        <v>244</v>
      </c>
      <c r="C41" s="1">
        <f>VLOOKUP($B41,'Heuristic Data'!$A$2:$E$32,2,FALSE)</f>
        <v>431142000</v>
      </c>
      <c r="D41" s="1">
        <f>VLOOKUP($B41,'Heuristic Data'!$A$2:$E$32,3,FALSE)</f>
        <v>732941400</v>
      </c>
      <c r="E41" s="1">
        <f>VLOOKUP($B41,'Heuristic Data'!$A$2:$E$32,4,FALSE)</f>
        <v>509964</v>
      </c>
      <c r="F41" s="1">
        <f>VLOOKUP($B41,'Heuristic Data'!$A$2:$E$32,5,FALSE)</f>
        <v>1172917</v>
      </c>
    </row>
    <row r="42" spans="1:6" x14ac:dyDescent="0.3">
      <c r="A42" t="s">
        <v>136</v>
      </c>
      <c r="B42">
        <v>244</v>
      </c>
      <c r="C42" s="1">
        <f>VLOOKUP($B42,'Heuristic Data'!$A$2:$E$32,2,FALSE)</f>
        <v>431142000</v>
      </c>
      <c r="D42" s="1">
        <f>VLOOKUP($B42,'Heuristic Data'!$A$2:$E$32,3,FALSE)</f>
        <v>732941400</v>
      </c>
      <c r="E42" s="1">
        <f>VLOOKUP($B42,'Heuristic Data'!$A$2:$E$32,4,FALSE)</f>
        <v>509964</v>
      </c>
      <c r="F42" s="1">
        <f>VLOOKUP($B42,'Heuristic Data'!$A$2:$E$32,5,FALSE)</f>
        <v>1172917</v>
      </c>
    </row>
    <row r="43" spans="1:6" x14ac:dyDescent="0.3">
      <c r="A43" t="s">
        <v>137</v>
      </c>
      <c r="B43">
        <v>245</v>
      </c>
      <c r="C43" s="1">
        <f>VLOOKUP($B43,'Heuristic Data'!$A$2:$E$32,2,FALSE)</f>
        <v>439566000</v>
      </c>
      <c r="D43" s="1">
        <f>VLOOKUP($B43,'Heuristic Data'!$A$2:$E$32,3,FALSE)</f>
        <v>747262200</v>
      </c>
      <c r="E43" s="1">
        <f>VLOOKUP($B43,'Heuristic Data'!$A$2:$E$32,4,FALSE)</f>
        <v>518511</v>
      </c>
      <c r="F43" s="1">
        <f>VLOOKUP($B43,'Heuristic Data'!$A$2:$E$32,5,FALSE)</f>
        <v>1192575</v>
      </c>
    </row>
    <row r="44" spans="1:6" x14ac:dyDescent="0.3">
      <c r="A44" t="s">
        <v>138</v>
      </c>
      <c r="B44">
        <v>245</v>
      </c>
      <c r="C44" s="1">
        <f>VLOOKUP($B44,'Heuristic Data'!$A$2:$E$32,2,FALSE)</f>
        <v>439566000</v>
      </c>
      <c r="D44" s="1">
        <f>VLOOKUP($B44,'Heuristic Data'!$A$2:$E$32,3,FALSE)</f>
        <v>747262200</v>
      </c>
      <c r="E44" s="1">
        <f>VLOOKUP($B44,'Heuristic Data'!$A$2:$E$32,4,FALSE)</f>
        <v>518511</v>
      </c>
      <c r="F44" s="1">
        <f>VLOOKUP($B44,'Heuristic Data'!$A$2:$E$32,5,FALSE)</f>
        <v>1192575</v>
      </c>
    </row>
    <row r="45" spans="1:6" x14ac:dyDescent="0.3">
      <c r="A45" t="s">
        <v>139</v>
      </c>
      <c r="B45">
        <v>245</v>
      </c>
      <c r="C45" s="1">
        <f>VLOOKUP($B45,'Heuristic Data'!$A$2:$E$32,2,FALSE)</f>
        <v>439566000</v>
      </c>
      <c r="D45" s="1">
        <f>VLOOKUP($B45,'Heuristic Data'!$A$2:$E$32,3,FALSE)</f>
        <v>747262200</v>
      </c>
      <c r="E45" s="1">
        <f>VLOOKUP($B45,'Heuristic Data'!$A$2:$E$32,4,FALSE)</f>
        <v>518511</v>
      </c>
      <c r="F45" s="1">
        <f>VLOOKUP($B45,'Heuristic Data'!$A$2:$E$32,5,FALSE)</f>
        <v>1192575</v>
      </c>
    </row>
    <row r="46" spans="1:6" x14ac:dyDescent="0.3">
      <c r="A46" t="s">
        <v>140</v>
      </c>
      <c r="B46">
        <v>246</v>
      </c>
      <c r="C46" s="1">
        <f>VLOOKUP($B46,'Heuristic Data'!$A$2:$E$32,2,FALSE)</f>
        <v>447700000</v>
      </c>
      <c r="D46" s="1">
        <f>VLOOKUP($B46,'Heuristic Data'!$A$2:$E$32,3,FALSE)</f>
        <v>761090000</v>
      </c>
      <c r="E46" s="1">
        <f>VLOOKUP($B46,'Heuristic Data'!$A$2:$E$32,4,FALSE)</f>
        <v>527106</v>
      </c>
      <c r="F46" s="1">
        <f>VLOOKUP($B46,'Heuristic Data'!$A$2:$E$32,5,FALSE)</f>
        <v>1212343</v>
      </c>
    </row>
    <row r="47" spans="1:6" x14ac:dyDescent="0.3">
      <c r="A47" t="s">
        <v>141</v>
      </c>
      <c r="B47">
        <v>246</v>
      </c>
      <c r="C47" s="1">
        <f>VLOOKUP($B47,'Heuristic Data'!$A$2:$E$32,2,FALSE)</f>
        <v>447700000</v>
      </c>
      <c r="D47" s="1">
        <f>VLOOKUP($B47,'Heuristic Data'!$A$2:$E$32,3,FALSE)</f>
        <v>761090000</v>
      </c>
      <c r="E47" s="1">
        <f>VLOOKUP($B47,'Heuristic Data'!$A$2:$E$32,4,FALSE)</f>
        <v>527106</v>
      </c>
      <c r="F47" s="1">
        <f>VLOOKUP($B47,'Heuristic Data'!$A$2:$E$32,5,FALSE)</f>
        <v>1212343</v>
      </c>
    </row>
    <row r="48" spans="1:6" x14ac:dyDescent="0.3">
      <c r="A48" t="s">
        <v>142</v>
      </c>
      <c r="B48">
        <v>247</v>
      </c>
      <c r="C48" s="1">
        <f>VLOOKUP($B48,'Heuristic Data'!$A$2:$E$32,2,FALSE)</f>
        <v>456280000</v>
      </c>
      <c r="D48" s="1">
        <f>VLOOKUP($B48,'Heuristic Data'!$A$2:$E$32,3,FALSE)</f>
        <v>775676000</v>
      </c>
      <c r="E48" s="1">
        <f>VLOOKUP($B48,'Heuristic Data'!$A$2:$E$32,4,FALSE)</f>
        <v>535749</v>
      </c>
      <c r="F48" s="1">
        <f>VLOOKUP($B48,'Heuristic Data'!$A$2:$E$32,5,FALSE)</f>
        <v>1232222</v>
      </c>
    </row>
    <row r="49" spans="1:6" x14ac:dyDescent="0.3">
      <c r="A49" t="s">
        <v>143</v>
      </c>
      <c r="B49">
        <v>247</v>
      </c>
      <c r="C49" s="1">
        <f>VLOOKUP($B49,'Heuristic Data'!$A$2:$E$32,2,FALSE)</f>
        <v>456280000</v>
      </c>
      <c r="D49" s="1">
        <f>VLOOKUP($B49,'Heuristic Data'!$A$2:$E$32,3,FALSE)</f>
        <v>775676000</v>
      </c>
      <c r="E49" s="1">
        <f>VLOOKUP($B49,'Heuristic Data'!$A$2:$E$32,4,FALSE)</f>
        <v>535749</v>
      </c>
      <c r="F49" s="1">
        <f>VLOOKUP($B49,'Heuristic Data'!$A$2:$E$32,5,FALSE)</f>
        <v>1232222</v>
      </c>
    </row>
    <row r="50" spans="1:6" x14ac:dyDescent="0.3">
      <c r="A50" t="s">
        <v>144</v>
      </c>
      <c r="B50">
        <v>248</v>
      </c>
      <c r="C50" s="1">
        <f>VLOOKUP($B50,'Heuristic Data'!$A$2:$E$32,2,FALSE)</f>
        <v>464940000</v>
      </c>
      <c r="D50" s="1">
        <f>VLOOKUP($B50,'Heuristic Data'!$A$2:$E$32,3,FALSE)</f>
        <v>790398000</v>
      </c>
      <c r="E50" s="1">
        <f>VLOOKUP($B50,'Heuristic Data'!$A$2:$E$32,4,FALSE)</f>
        <v>544459</v>
      </c>
      <c r="F50" s="1">
        <f>VLOOKUP($B50,'Heuristic Data'!$A$2:$E$32,5,FALSE)</f>
        <v>1252255</v>
      </c>
    </row>
    <row r="51" spans="1:6" x14ac:dyDescent="0.3">
      <c r="A51" t="s">
        <v>145</v>
      </c>
      <c r="B51">
        <v>248</v>
      </c>
      <c r="C51" s="1">
        <f>VLOOKUP($B51,'Heuristic Data'!$A$2:$E$32,2,FALSE)</f>
        <v>464940000</v>
      </c>
      <c r="D51" s="1">
        <f>VLOOKUP($B51,'Heuristic Data'!$A$2:$E$32,3,FALSE)</f>
        <v>790398000</v>
      </c>
      <c r="E51" s="1">
        <f>VLOOKUP($B51,'Heuristic Data'!$A$2:$E$32,4,FALSE)</f>
        <v>544459</v>
      </c>
      <c r="F51" s="1">
        <f>VLOOKUP($B51,'Heuristic Data'!$A$2:$E$32,5,FALSE)</f>
        <v>1252255</v>
      </c>
    </row>
    <row r="52" spans="1:6" x14ac:dyDescent="0.3">
      <c r="A52" t="s">
        <v>146</v>
      </c>
      <c r="B52">
        <v>249</v>
      </c>
      <c r="C52" s="1">
        <f>VLOOKUP($B52,'Heuristic Data'!$A$2:$E$32,2,FALSE)</f>
        <v>473680000</v>
      </c>
      <c r="D52" s="1">
        <f>VLOOKUP($B52,'Heuristic Data'!$A$2:$E$32,3,FALSE)</f>
        <v>805256000</v>
      </c>
      <c r="E52" s="1">
        <f>VLOOKUP($B52,'Heuristic Data'!$A$2:$E$32,4,FALSE)</f>
        <v>553217</v>
      </c>
      <c r="F52" s="1">
        <f>VLOOKUP($B52,'Heuristic Data'!$A$2:$E$32,5,FALSE)</f>
        <v>1272399</v>
      </c>
    </row>
    <row r="53" spans="1:6" x14ac:dyDescent="0.3">
      <c r="A53" t="s">
        <v>147</v>
      </c>
      <c r="B53">
        <v>249</v>
      </c>
      <c r="C53" s="1">
        <f>VLOOKUP($B53,'Heuristic Data'!$A$2:$E$32,2,FALSE)</f>
        <v>473680000</v>
      </c>
      <c r="D53" s="1">
        <f>VLOOKUP($B53,'Heuristic Data'!$A$2:$E$32,3,FALSE)</f>
        <v>805256000</v>
      </c>
      <c r="E53" s="1">
        <f>VLOOKUP($B53,'Heuristic Data'!$A$2:$E$32,4,FALSE)</f>
        <v>553217</v>
      </c>
      <c r="F53" s="1">
        <f>VLOOKUP($B53,'Heuristic Data'!$A$2:$E$32,5,FALSE)</f>
        <v>1272399</v>
      </c>
    </row>
    <row r="54" spans="1:6" x14ac:dyDescent="0.3">
      <c r="A54" t="s">
        <v>148</v>
      </c>
      <c r="B54">
        <v>250</v>
      </c>
      <c r="C54" s="1">
        <f>VLOOKUP($B54,'Heuristic Data'!$A$2:$E$32,2,FALSE)</f>
        <v>530750000</v>
      </c>
      <c r="D54" s="1">
        <f>VLOOKUP($B54,'Heuristic Data'!$A$2:$E$32,3,FALSE)</f>
        <v>902275000</v>
      </c>
      <c r="E54" s="1">
        <f>VLOOKUP($B54,'Heuristic Data'!$A$2:$E$32,4,FALSE)</f>
        <v>584804</v>
      </c>
      <c r="F54" s="1">
        <f>VLOOKUP($B54,'Heuristic Data'!$A$2:$E$32,5,FALSE)</f>
        <v>1345049</v>
      </c>
    </row>
    <row r="55" spans="1:6" x14ac:dyDescent="0.3">
      <c r="A55" t="s">
        <v>149</v>
      </c>
      <c r="B55">
        <v>250</v>
      </c>
      <c r="C55" s="1">
        <f>VLOOKUP($B55,'Heuristic Data'!$A$2:$E$32,2,FALSE)</f>
        <v>530750000</v>
      </c>
      <c r="D55" s="1">
        <f>VLOOKUP($B55,'Heuristic Data'!$A$2:$E$32,3,FALSE)</f>
        <v>902275000</v>
      </c>
      <c r="E55" s="1">
        <f>VLOOKUP($B55,'Heuristic Data'!$A$2:$E$32,4,FALSE)</f>
        <v>584804</v>
      </c>
      <c r="F55" s="1">
        <f>VLOOKUP($B55,'Heuristic Data'!$A$2:$E$32,5,FALSE)</f>
        <v>1345049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5C434-8B21-47E1-8892-2F312C632617}">
  <dimension ref="A1:E32"/>
  <sheetViews>
    <sheetView workbookViewId="0">
      <selection activeCell="C25" sqref="C25"/>
    </sheetView>
  </sheetViews>
  <sheetFormatPr defaultRowHeight="14" x14ac:dyDescent="0.3"/>
  <cols>
    <col min="2" max="3" width="10.8984375" bestFit="1" customWidth="1"/>
    <col min="4" max="5" width="8.8984375" bestFit="1" customWidth="1"/>
  </cols>
  <sheetData>
    <row r="1" spans="1:5" x14ac:dyDescent="0.3">
      <c r="A1" t="s">
        <v>114</v>
      </c>
      <c r="B1" t="s">
        <v>115</v>
      </c>
      <c r="C1" t="s">
        <v>117</v>
      </c>
      <c r="D1" t="s">
        <v>116</v>
      </c>
      <c r="E1" t="s">
        <v>118</v>
      </c>
    </row>
    <row r="2" spans="1:5" x14ac:dyDescent="0.3">
      <c r="A2">
        <v>220</v>
      </c>
      <c r="B2" s="1">
        <v>187966240</v>
      </c>
      <c r="C2" s="1">
        <v>319542608</v>
      </c>
      <c r="D2" s="1">
        <v>309470</v>
      </c>
      <c r="E2" s="1">
        <v>711781</v>
      </c>
    </row>
    <row r="3" spans="1:5" x14ac:dyDescent="0.3">
      <c r="A3">
        <v>221</v>
      </c>
      <c r="B3" s="1">
        <v>192566700</v>
      </c>
      <c r="C3" s="1">
        <v>327363390</v>
      </c>
      <c r="D3" s="1">
        <v>316316</v>
      </c>
      <c r="E3" s="1">
        <v>727526</v>
      </c>
    </row>
    <row r="4" spans="1:5" x14ac:dyDescent="0.3">
      <c r="A4">
        <v>222</v>
      </c>
      <c r="B4" s="1">
        <v>197219720</v>
      </c>
      <c r="C4" s="1">
        <v>335273524</v>
      </c>
      <c r="D4" s="1">
        <v>322473</v>
      </c>
      <c r="E4" s="1">
        <v>741687</v>
      </c>
    </row>
    <row r="5" spans="1:5" x14ac:dyDescent="0.3">
      <c r="A5">
        <v>223</v>
      </c>
      <c r="B5" s="1">
        <v>201925300</v>
      </c>
      <c r="C5" s="1">
        <v>343273010</v>
      </c>
      <c r="D5" s="1">
        <v>329417</v>
      </c>
      <c r="E5" s="1">
        <v>757659</v>
      </c>
    </row>
    <row r="6" spans="1:5" x14ac:dyDescent="0.3">
      <c r="A6">
        <v>224</v>
      </c>
      <c r="B6" s="1">
        <v>206683440</v>
      </c>
      <c r="C6" s="1">
        <v>351361848</v>
      </c>
      <c r="D6" s="1">
        <v>335675</v>
      </c>
      <c r="E6" s="1">
        <v>772052</v>
      </c>
    </row>
    <row r="7" spans="1:5" x14ac:dyDescent="0.3">
      <c r="A7">
        <v>225</v>
      </c>
      <c r="B7" s="1">
        <v>211494140</v>
      </c>
      <c r="C7" s="1">
        <v>359540038</v>
      </c>
      <c r="D7" s="1">
        <v>342720</v>
      </c>
      <c r="E7" s="1">
        <v>788256</v>
      </c>
    </row>
    <row r="8" spans="1:5" x14ac:dyDescent="0.3">
      <c r="A8">
        <v>226</v>
      </c>
      <c r="B8" s="1">
        <v>216357400</v>
      </c>
      <c r="C8" s="1">
        <v>367807580</v>
      </c>
      <c r="D8" s="1">
        <v>349836</v>
      </c>
      <c r="E8" s="1">
        <v>804622</v>
      </c>
    </row>
    <row r="9" spans="1:5" x14ac:dyDescent="0.3">
      <c r="A9">
        <v>227</v>
      </c>
      <c r="B9" s="1">
        <v>221273220</v>
      </c>
      <c r="C9" s="1">
        <v>376164474</v>
      </c>
      <c r="D9" s="1">
        <v>356216</v>
      </c>
      <c r="E9" s="1">
        <v>819296</v>
      </c>
    </row>
    <row r="10" spans="1:5" x14ac:dyDescent="0.3">
      <c r="A10">
        <v>228</v>
      </c>
      <c r="B10" s="1">
        <v>226241600</v>
      </c>
      <c r="C10" s="1">
        <v>384610720</v>
      </c>
      <c r="D10" s="1">
        <v>363430</v>
      </c>
      <c r="E10" s="1">
        <v>835889</v>
      </c>
    </row>
    <row r="11" spans="1:5" x14ac:dyDescent="0.3">
      <c r="A11">
        <v>229</v>
      </c>
      <c r="B11" s="1">
        <v>0</v>
      </c>
      <c r="C11" s="1">
        <v>0</v>
      </c>
      <c r="D11" s="1">
        <v>0</v>
      </c>
      <c r="E11" s="1">
        <v>0</v>
      </c>
    </row>
    <row r="12" spans="1:5" x14ac:dyDescent="0.3">
      <c r="A12">
        <v>230</v>
      </c>
      <c r="B12" s="1">
        <v>258998400</v>
      </c>
      <c r="C12" s="1">
        <v>440297280</v>
      </c>
      <c r="D12" s="1">
        <v>393361</v>
      </c>
      <c r="E12" s="1">
        <v>904730</v>
      </c>
    </row>
    <row r="13" spans="1:5" x14ac:dyDescent="0.3">
      <c r="A13">
        <v>231</v>
      </c>
      <c r="B13" s="2">
        <v>264616000</v>
      </c>
      <c r="C13" s="1">
        <v>449847200</v>
      </c>
      <c r="D13" s="1">
        <v>401055</v>
      </c>
      <c r="E13" s="1">
        <v>922426</v>
      </c>
    </row>
    <row r="14" spans="1:5" x14ac:dyDescent="0.3">
      <c r="A14">
        <v>232</v>
      </c>
      <c r="B14" s="2">
        <v>270291200</v>
      </c>
      <c r="C14" s="1">
        <v>459495040</v>
      </c>
      <c r="D14" s="1">
        <v>408778</v>
      </c>
      <c r="E14" s="1">
        <v>940189</v>
      </c>
    </row>
    <row r="15" spans="1:5" x14ac:dyDescent="0.3">
      <c r="A15">
        <v>233</v>
      </c>
      <c r="B15" s="1">
        <v>276278400</v>
      </c>
      <c r="C15" s="1">
        <v>469673280</v>
      </c>
      <c r="D15" s="1">
        <v>415702</v>
      </c>
      <c r="E15" s="1">
        <v>956114</v>
      </c>
    </row>
    <row r="16" spans="1:5" x14ac:dyDescent="0.3">
      <c r="A16">
        <v>234</v>
      </c>
      <c r="B16" s="1">
        <v>282072000</v>
      </c>
      <c r="C16" s="1">
        <v>479522400</v>
      </c>
      <c r="D16" s="1">
        <v>423542</v>
      </c>
      <c r="E16" s="1">
        <v>974146</v>
      </c>
    </row>
    <row r="17" spans="1:5" x14ac:dyDescent="0.3">
      <c r="A17">
        <v>235</v>
      </c>
      <c r="B17" s="1">
        <v>288184000</v>
      </c>
      <c r="C17" s="1">
        <v>489912800</v>
      </c>
      <c r="D17" s="1">
        <v>431459</v>
      </c>
      <c r="E17" s="1">
        <v>992355</v>
      </c>
    </row>
    <row r="18" spans="1:5" x14ac:dyDescent="0.3">
      <c r="A18">
        <v>236</v>
      </c>
      <c r="B18" s="1">
        <v>294096000</v>
      </c>
      <c r="C18" s="1">
        <v>499963200</v>
      </c>
      <c r="D18" s="1">
        <v>439402</v>
      </c>
      <c r="E18" s="1">
        <v>1010624</v>
      </c>
    </row>
    <row r="19" spans="1:5" x14ac:dyDescent="0.3">
      <c r="A19">
        <v>237</v>
      </c>
      <c r="B19" s="1">
        <v>300065600</v>
      </c>
      <c r="C19" s="1">
        <v>510111520</v>
      </c>
      <c r="D19" s="1">
        <v>446505</v>
      </c>
      <c r="E19" s="1">
        <v>1026961</v>
      </c>
    </row>
    <row r="20" spans="1:5" x14ac:dyDescent="0.3">
      <c r="A20">
        <v>238</v>
      </c>
      <c r="B20" s="1">
        <v>306363200</v>
      </c>
      <c r="C20" s="1">
        <v>520817440</v>
      </c>
      <c r="D20" s="1">
        <v>454564</v>
      </c>
      <c r="E20" s="1">
        <v>1045497</v>
      </c>
    </row>
    <row r="21" spans="1:5" x14ac:dyDescent="0.3">
      <c r="A21">
        <v>239</v>
      </c>
      <c r="B21" s="1">
        <v>312451200</v>
      </c>
      <c r="C21" s="1">
        <v>531167040</v>
      </c>
      <c r="D21" s="1">
        <v>462670</v>
      </c>
      <c r="E21" s="1">
        <v>1064141</v>
      </c>
    </row>
    <row r="22" spans="1:5" x14ac:dyDescent="0.3">
      <c r="A22">
        <v>240</v>
      </c>
      <c r="B22" s="1">
        <v>318873600</v>
      </c>
      <c r="C22" s="1">
        <v>542085120</v>
      </c>
      <c r="D22" s="1">
        <v>470824</v>
      </c>
      <c r="E22" s="1">
        <v>1082895</v>
      </c>
    </row>
    <row r="23" spans="1:5" x14ac:dyDescent="0.3">
      <c r="A23">
        <v>241</v>
      </c>
      <c r="B23" s="1">
        <v>406700000</v>
      </c>
      <c r="C23" s="1">
        <v>691390000</v>
      </c>
      <c r="D23" s="1">
        <v>485614</v>
      </c>
      <c r="E23" s="1">
        <v>1116912</v>
      </c>
    </row>
    <row r="24" spans="1:5" x14ac:dyDescent="0.3">
      <c r="A24">
        <v>242</v>
      </c>
      <c r="B24" s="1">
        <v>414534000</v>
      </c>
      <c r="C24" s="1">
        <v>704707800</v>
      </c>
      <c r="D24" s="1">
        <v>494006</v>
      </c>
      <c r="E24" s="1">
        <v>1136213</v>
      </c>
    </row>
    <row r="25" spans="1:5" x14ac:dyDescent="0.3">
      <c r="A25">
        <v>243</v>
      </c>
      <c r="B25" s="1">
        <v>422798000</v>
      </c>
      <c r="C25" s="1">
        <v>718756600</v>
      </c>
      <c r="D25" s="1">
        <v>501461</v>
      </c>
      <c r="E25" s="1">
        <v>1153360</v>
      </c>
    </row>
    <row r="26" spans="1:5" x14ac:dyDescent="0.3">
      <c r="A26">
        <v>244</v>
      </c>
      <c r="B26" s="1">
        <v>431142000</v>
      </c>
      <c r="C26" s="1">
        <v>732941400</v>
      </c>
      <c r="D26" s="1">
        <v>509964</v>
      </c>
      <c r="E26" s="1">
        <v>1172917</v>
      </c>
    </row>
    <row r="27" spans="1:5" x14ac:dyDescent="0.3">
      <c r="A27">
        <v>245</v>
      </c>
      <c r="B27" s="1">
        <v>439566000</v>
      </c>
      <c r="C27" s="1">
        <v>747262200</v>
      </c>
      <c r="D27" s="1">
        <v>518511</v>
      </c>
      <c r="E27" s="1">
        <v>1192575</v>
      </c>
    </row>
    <row r="28" spans="1:5" x14ac:dyDescent="0.3">
      <c r="A28">
        <v>246</v>
      </c>
      <c r="B28" s="1">
        <v>447700000</v>
      </c>
      <c r="C28" s="1">
        <v>761090000</v>
      </c>
      <c r="D28" s="1">
        <v>527106</v>
      </c>
      <c r="E28" s="1">
        <v>1212343</v>
      </c>
    </row>
    <row r="29" spans="1:5" x14ac:dyDescent="0.3">
      <c r="A29">
        <v>247</v>
      </c>
      <c r="B29" s="1">
        <v>456280000</v>
      </c>
      <c r="C29" s="1">
        <v>775676000</v>
      </c>
      <c r="D29" s="1">
        <v>535749</v>
      </c>
      <c r="E29" s="1">
        <v>1232222</v>
      </c>
    </row>
    <row r="30" spans="1:5" x14ac:dyDescent="0.3">
      <c r="A30">
        <v>248</v>
      </c>
      <c r="B30" s="1">
        <v>464940000</v>
      </c>
      <c r="C30" s="1">
        <v>790398000</v>
      </c>
      <c r="D30" s="1">
        <v>544459</v>
      </c>
      <c r="E30" s="1">
        <v>1252255</v>
      </c>
    </row>
    <row r="31" spans="1:5" x14ac:dyDescent="0.3">
      <c r="A31">
        <v>249</v>
      </c>
      <c r="B31" s="1">
        <v>473680000</v>
      </c>
      <c r="C31" s="1">
        <v>805256000</v>
      </c>
      <c r="D31" s="1">
        <v>553217</v>
      </c>
      <c r="E31" s="1">
        <v>1272399</v>
      </c>
    </row>
    <row r="32" spans="1:5" x14ac:dyDescent="0.3">
      <c r="A32">
        <v>250</v>
      </c>
      <c r="B32" s="1">
        <v>530750000</v>
      </c>
      <c r="C32" s="1">
        <v>902275000</v>
      </c>
      <c r="D32" s="1">
        <v>584804</v>
      </c>
      <c r="E32" s="1">
        <v>1345049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 Data</vt:lpstr>
      <vt:lpstr>Monster Data</vt:lpstr>
      <vt:lpstr>Heuristic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2021-05-11T01:46:44Z</dcterms:created>
  <dcterms:modified xsi:type="dcterms:W3CDTF">2021-06-10T06:21:49Z</dcterms:modified>
</cp:coreProperties>
</file>