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llc\OneDrive\Рабочий стол\Лабы\Course-2\Выч Мат\6лаба\"/>
    </mc:Choice>
  </mc:AlternateContent>
  <xr:revisionPtr revIDLastSave="0" documentId="13_ncr:1_{379E485F-684E-44D6-98B4-76A251B87A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1" l="1"/>
  <c r="D44" i="1"/>
  <c r="E43" i="1" s="1"/>
  <c r="E44" i="1"/>
  <c r="H44" i="1" s="1"/>
  <c r="G44" i="1"/>
  <c r="H43" i="1" s="1"/>
  <c r="K44" i="1"/>
  <c r="D45" i="1"/>
  <c r="E45" i="1"/>
  <c r="G45" i="1"/>
  <c r="H45" i="1"/>
  <c r="J45" i="1"/>
  <c r="K45" i="1"/>
  <c r="G41" i="1"/>
  <c r="J41" i="1"/>
  <c r="E40" i="1"/>
  <c r="H40" i="1" s="1"/>
  <c r="D40" i="1"/>
  <c r="G40" i="1"/>
  <c r="J40" i="1" s="1"/>
  <c r="D41" i="1"/>
  <c r="K41" i="1" s="1"/>
  <c r="E41" i="1"/>
  <c r="H41" i="1" s="1"/>
  <c r="C7" i="1"/>
  <c r="C8" i="1"/>
  <c r="C9" i="1"/>
  <c r="C10" i="1"/>
  <c r="C11" i="1"/>
  <c r="C12" i="1"/>
  <c r="C13" i="1"/>
  <c r="C14" i="1"/>
  <c r="C15" i="1"/>
  <c r="C16" i="1"/>
  <c r="C17" i="1"/>
  <c r="C18" i="1"/>
  <c r="D18" i="1" s="1"/>
  <c r="C19" i="1"/>
  <c r="D19" i="1" s="1"/>
  <c r="C20" i="1"/>
  <c r="C21" i="1"/>
  <c r="C22" i="1"/>
  <c r="C23" i="1"/>
  <c r="C24" i="1"/>
  <c r="D24" i="1" s="1"/>
  <c r="C25" i="1"/>
  <c r="D25" i="1" s="1"/>
  <c r="C26" i="1"/>
  <c r="C27" i="1"/>
  <c r="C28" i="1"/>
  <c r="C6" i="1"/>
  <c r="B3" i="1"/>
  <c r="B4" i="1"/>
  <c r="B5" i="1"/>
  <c r="B6" i="1"/>
  <c r="B32" i="1"/>
  <c r="B24" i="1"/>
  <c r="B25" i="1"/>
  <c r="B26" i="1"/>
  <c r="B27" i="1"/>
  <c r="B28" i="1"/>
  <c r="B29" i="1"/>
  <c r="B30" i="1"/>
  <c r="B3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D15" i="1"/>
  <c r="D16" i="1"/>
  <c r="D17" i="1"/>
  <c r="D20" i="1"/>
  <c r="D21" i="1"/>
  <c r="D22" i="1"/>
  <c r="D23" i="1"/>
  <c r="D26" i="1"/>
  <c r="D27" i="1"/>
  <c r="D28" i="1"/>
  <c r="A27" i="1"/>
  <c r="A28" i="1" s="1"/>
  <c r="A29" i="1" s="1"/>
  <c r="A30" i="1" s="1"/>
  <c r="A31" i="1" s="1"/>
  <c r="A32" i="1" s="1"/>
  <c r="A15" i="1"/>
  <c r="A16" i="1"/>
  <c r="A17" i="1"/>
  <c r="A18" i="1"/>
  <c r="A19" i="1"/>
  <c r="A20" i="1"/>
  <c r="A21" i="1" s="1"/>
  <c r="A22" i="1" s="1"/>
  <c r="A23" i="1" s="1"/>
  <c r="A24" i="1" s="1"/>
  <c r="A25" i="1" s="1"/>
  <c r="A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  <c r="A45" i="1" l="1"/>
  <c r="J44" i="1"/>
  <c r="K43" i="1" s="1"/>
  <c r="B45" i="1" s="1"/>
  <c r="E39" i="1"/>
  <c r="H39" i="1"/>
  <c r="A41" i="1" s="1"/>
  <c r="K40" i="1"/>
  <c r="K39" i="1" s="1"/>
  <c r="D6" i="1"/>
  <c r="E49" i="1" l="1"/>
  <c r="H49" i="1" s="1"/>
  <c r="D48" i="1"/>
  <c r="D49" i="1"/>
  <c r="K49" i="1" s="1"/>
  <c r="G49" i="1"/>
  <c r="J49" i="1" s="1"/>
  <c r="G48" i="1"/>
  <c r="M44" i="1"/>
  <c r="E48" i="1"/>
  <c r="H48" i="1" s="1"/>
  <c r="B41" i="1"/>
  <c r="M40" i="1"/>
  <c r="D7" i="1"/>
  <c r="H47" i="1" l="1"/>
  <c r="J48" i="1"/>
  <c r="K47" i="1" s="1"/>
  <c r="E47" i="1"/>
  <c r="K48" i="1"/>
  <c r="D8" i="1"/>
  <c r="B49" i="1" l="1"/>
  <c r="A49" i="1"/>
  <c r="D9" i="1"/>
  <c r="D10" i="1" l="1"/>
  <c r="D11" i="1" l="1"/>
  <c r="D12" i="1" l="1"/>
  <c r="D13" i="1" l="1"/>
  <c r="D14" i="1" l="1"/>
</calcChain>
</file>

<file path=xl/sharedStrings.xml><?xml version="1.0" encoding="utf-8"?>
<sst xmlns="http://schemas.openxmlformats.org/spreadsheetml/2006/main" count="36" uniqueCount="22">
  <si>
    <t>x</t>
  </si>
  <si>
    <t>y1</t>
  </si>
  <si>
    <t>y2</t>
  </si>
  <si>
    <t>y3</t>
  </si>
  <si>
    <t>0bnthfwbz</t>
  </si>
  <si>
    <t>y</t>
  </si>
  <si>
    <t>1итерация</t>
  </si>
  <si>
    <t>D=</t>
  </si>
  <si>
    <t>Dx=</t>
  </si>
  <si>
    <t>Dy=</t>
  </si>
  <si>
    <t>x0=-0,6</t>
  </si>
  <si>
    <t>y0=-0,6</t>
  </si>
  <si>
    <t>F(x,y)=tan(xy)-x^2</t>
  </si>
  <si>
    <t>G(x,y)=0,7x^2+2y^2-1</t>
  </si>
  <si>
    <t>Погрешность</t>
  </si>
  <si>
    <t>F'y(x,y)=x/cos(xy)^2</t>
  </si>
  <si>
    <t>G'y(x,y)=4y</t>
  </si>
  <si>
    <t>F'x(x,y)=y/cos(xy)^2-2x</t>
  </si>
  <si>
    <t>G'x(x,y)=1,4x</t>
  </si>
  <si>
    <t>3итерация</t>
  </si>
  <si>
    <t>2итерация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</si>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</sst>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Лист1!$A$2:$A$32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1.9428902930940239E-16</c:v>
                </c:pt>
                <c:pt idx="16">
                  <c:v>0.1000000000000002</c:v>
                </c:pt>
                <c:pt idx="17">
                  <c:v>0.20000000000000021</c:v>
                </c:pt>
                <c:pt idx="18">
                  <c:v>0.30000000000000021</c:v>
                </c:pt>
                <c:pt idx="19">
                  <c:v>0.40000000000000024</c:v>
                </c:pt>
                <c:pt idx="20">
                  <c:v>0.50000000000000022</c:v>
                </c:pt>
                <c:pt idx="21">
                  <c:v>0.6000000000000002</c:v>
                </c:pt>
                <c:pt idx="22">
                  <c:v>0.70000000000000018</c:v>
                </c:pt>
                <c:pt idx="23">
                  <c:v>0.80000000000000016</c:v>
                </c:pt>
                <c:pt idx="24">
                  <c:v>0.90000000000000013</c:v>
                </c:pt>
                <c:pt idx="25">
                  <c:v>1.0000000000000002</c:v>
                </c:pt>
                <c:pt idx="26">
                  <c:v>1.1000000000000003</c:v>
                </c:pt>
                <c:pt idx="27">
                  <c:v>1.2000000000000004</c:v>
                </c:pt>
                <c:pt idx="28">
                  <c:v>1.3000000000000005</c:v>
                </c:pt>
                <c:pt idx="29">
                  <c:v>1.4000000000000006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Лист1!$B$2:$B$32</c:f>
              <c:numCache>
                <c:formatCode>General</c:formatCode>
                <c:ptCount val="31"/>
                <c:pt idx="1">
                  <c:v>-0.78501343972439042</c:v>
                </c:pt>
                <c:pt idx="2">
                  <c:v>-0.79730022113750476</c:v>
                </c:pt>
                <c:pt idx="3">
                  <c:v>-0.80317388562374048</c:v>
                </c:pt>
                <c:pt idx="4">
                  <c:v>-0.80012393764847278</c:v>
                </c:pt>
                <c:pt idx="5">
                  <c:v>-0.78539816339744817</c:v>
                </c:pt>
                <c:pt idx="6">
                  <c:v>-0.75645425435091929</c:v>
                </c:pt>
                <c:pt idx="7">
                  <c:v>-0.71164148887582723</c:v>
                </c:pt>
                <c:pt idx="8">
                  <c:v>-0.65087950458746335</c:v>
                </c:pt>
                <c:pt idx="9">
                  <c:v>-0.57592596763618664</c:v>
                </c:pt>
                <c:pt idx="10">
                  <c:v>-0.48995732625372812</c:v>
                </c:pt>
                <c:pt idx="11">
                  <c:v>-0.39663815546600334</c:v>
                </c:pt>
                <c:pt idx="12">
                  <c:v>-0.29919391396650158</c:v>
                </c:pt>
                <c:pt idx="13">
                  <c:v>-0.19989343561645001</c:v>
                </c:pt>
                <c:pt idx="14">
                  <c:v>-9.9996666866652179E-2</c:v>
                </c:pt>
                <c:pt idx="15">
                  <c:v>1.9428902930940239E-16</c:v>
                </c:pt>
                <c:pt idx="16">
                  <c:v>9.9996666866652581E-2</c:v>
                </c:pt>
                <c:pt idx="17">
                  <c:v>0.19989343561645043</c:v>
                </c:pt>
                <c:pt idx="18">
                  <c:v>0.29919391396650197</c:v>
                </c:pt>
                <c:pt idx="19">
                  <c:v>0.39663815546600378</c:v>
                </c:pt>
                <c:pt idx="20">
                  <c:v>0.48995732625372851</c:v>
                </c:pt>
                <c:pt idx="21">
                  <c:v>0.57592596763618709</c:v>
                </c:pt>
                <c:pt idx="22">
                  <c:v>0.65087950458746369</c:v>
                </c:pt>
                <c:pt idx="23">
                  <c:v>0.71164148887582745</c:v>
                </c:pt>
                <c:pt idx="24">
                  <c:v>0.75645425435091962</c:v>
                </c:pt>
                <c:pt idx="25">
                  <c:v>0.78539816339744828</c:v>
                </c:pt>
                <c:pt idx="26">
                  <c:v>0.80012393764847278</c:v>
                </c:pt>
                <c:pt idx="27">
                  <c:v>0.80317388562374059</c:v>
                </c:pt>
                <c:pt idx="28">
                  <c:v>0.79730022113750465</c:v>
                </c:pt>
                <c:pt idx="29">
                  <c:v>0.78501343972439031</c:v>
                </c:pt>
                <c:pt idx="30">
                  <c:v>0.76838133147711152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7-4A7B-97EF-C37FADB68D5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Лист1!$A$2:$A$32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1.9428902930940239E-16</c:v>
                </c:pt>
                <c:pt idx="16">
                  <c:v>0.1000000000000002</c:v>
                </c:pt>
                <c:pt idx="17">
                  <c:v>0.20000000000000021</c:v>
                </c:pt>
                <c:pt idx="18">
                  <c:v>0.30000000000000021</c:v>
                </c:pt>
                <c:pt idx="19">
                  <c:v>0.40000000000000024</c:v>
                </c:pt>
                <c:pt idx="20">
                  <c:v>0.50000000000000022</c:v>
                </c:pt>
                <c:pt idx="21">
                  <c:v>0.6000000000000002</c:v>
                </c:pt>
                <c:pt idx="22">
                  <c:v>0.70000000000000018</c:v>
                </c:pt>
                <c:pt idx="23">
                  <c:v>0.80000000000000016</c:v>
                </c:pt>
                <c:pt idx="24">
                  <c:v>0.90000000000000013</c:v>
                </c:pt>
                <c:pt idx="25">
                  <c:v>1.0000000000000002</c:v>
                </c:pt>
                <c:pt idx="26">
                  <c:v>1.1000000000000003</c:v>
                </c:pt>
                <c:pt idx="27">
                  <c:v>1.2000000000000004</c:v>
                </c:pt>
                <c:pt idx="28">
                  <c:v>1.3000000000000005</c:v>
                </c:pt>
                <c:pt idx="29">
                  <c:v>1.4000000000000006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Лист1!$C$2:$C$32</c:f>
              <c:numCache>
                <c:formatCode>General</c:formatCode>
                <c:ptCount val="31"/>
                <c:pt idx="4">
                  <c:v>0.27658633371878716</c:v>
                </c:pt>
                <c:pt idx="5">
                  <c:v>0.38729833462074198</c:v>
                </c:pt>
                <c:pt idx="6">
                  <c:v>0.46529560496527395</c:v>
                </c:pt>
                <c:pt idx="7">
                  <c:v>0.52535702146254804</c:v>
                </c:pt>
                <c:pt idx="8">
                  <c:v>0.57314919523628416</c:v>
                </c:pt>
                <c:pt idx="9">
                  <c:v>0.61155539405682635</c:v>
                </c:pt>
                <c:pt idx="10">
                  <c:v>0.64226162893325656</c:v>
                </c:pt>
                <c:pt idx="11">
                  <c:v>0.66633324995830734</c:v>
                </c:pt>
                <c:pt idx="12">
                  <c:v>0.68447059834590418</c:v>
                </c:pt>
                <c:pt idx="13">
                  <c:v>0.69713700231733511</c:v>
                </c:pt>
                <c:pt idx="14">
                  <c:v>0.70462756119811265</c:v>
                </c:pt>
                <c:pt idx="15">
                  <c:v>0.70710678118654757</c:v>
                </c:pt>
                <c:pt idx="16">
                  <c:v>0.70462756119811265</c:v>
                </c:pt>
                <c:pt idx="17">
                  <c:v>0.697137002317335</c:v>
                </c:pt>
                <c:pt idx="18">
                  <c:v>0.68447059834590407</c:v>
                </c:pt>
                <c:pt idx="19">
                  <c:v>0.66633324995830723</c:v>
                </c:pt>
                <c:pt idx="20">
                  <c:v>0.64226162893325645</c:v>
                </c:pt>
                <c:pt idx="21">
                  <c:v>0.61155539405682613</c:v>
                </c:pt>
                <c:pt idx="22">
                  <c:v>0.57314919523628394</c:v>
                </c:pt>
                <c:pt idx="23">
                  <c:v>0.52535702146254781</c:v>
                </c:pt>
                <c:pt idx="24">
                  <c:v>0.46529560496527356</c:v>
                </c:pt>
                <c:pt idx="25">
                  <c:v>0.38729833462074148</c:v>
                </c:pt>
                <c:pt idx="26">
                  <c:v>0.27658633371878621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07-4A7B-97EF-C37FADB68D54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Лист1!$A$2:$A$32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1.9428902930940239E-16</c:v>
                </c:pt>
                <c:pt idx="16">
                  <c:v>0.1000000000000002</c:v>
                </c:pt>
                <c:pt idx="17">
                  <c:v>0.20000000000000021</c:v>
                </c:pt>
                <c:pt idx="18">
                  <c:v>0.30000000000000021</c:v>
                </c:pt>
                <c:pt idx="19">
                  <c:v>0.40000000000000024</c:v>
                </c:pt>
                <c:pt idx="20">
                  <c:v>0.50000000000000022</c:v>
                </c:pt>
                <c:pt idx="21">
                  <c:v>0.6000000000000002</c:v>
                </c:pt>
                <c:pt idx="22">
                  <c:v>0.70000000000000018</c:v>
                </c:pt>
                <c:pt idx="23">
                  <c:v>0.80000000000000016</c:v>
                </c:pt>
                <c:pt idx="24">
                  <c:v>0.90000000000000013</c:v>
                </c:pt>
                <c:pt idx="25">
                  <c:v>1.0000000000000002</c:v>
                </c:pt>
                <c:pt idx="26">
                  <c:v>1.1000000000000003</c:v>
                </c:pt>
                <c:pt idx="27">
                  <c:v>1.2000000000000004</c:v>
                </c:pt>
                <c:pt idx="28">
                  <c:v>1.3000000000000005</c:v>
                </c:pt>
                <c:pt idx="29">
                  <c:v>1.4000000000000006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Лист1!$D$2:$D$32</c:f>
              <c:numCache>
                <c:formatCode>General</c:formatCode>
                <c:ptCount val="31"/>
                <c:pt idx="4">
                  <c:v>-0.27658633371878716</c:v>
                </c:pt>
                <c:pt idx="5">
                  <c:v>-0.38729833462074198</c:v>
                </c:pt>
                <c:pt idx="6">
                  <c:v>-0.46529560496527395</c:v>
                </c:pt>
                <c:pt idx="7">
                  <c:v>-0.52535702146254804</c:v>
                </c:pt>
                <c:pt idx="8">
                  <c:v>-0.57314919523628416</c:v>
                </c:pt>
                <c:pt idx="9">
                  <c:v>-0.61155539405682635</c:v>
                </c:pt>
                <c:pt idx="10">
                  <c:v>-0.64226162893325656</c:v>
                </c:pt>
                <c:pt idx="11">
                  <c:v>-0.66633324995830734</c:v>
                </c:pt>
                <c:pt idx="12">
                  <c:v>-0.68447059834590418</c:v>
                </c:pt>
                <c:pt idx="13">
                  <c:v>-0.69713700231733511</c:v>
                </c:pt>
                <c:pt idx="14">
                  <c:v>-0.70462756119811265</c:v>
                </c:pt>
                <c:pt idx="15">
                  <c:v>-0.70710678118654757</c:v>
                </c:pt>
                <c:pt idx="16">
                  <c:v>-0.70462756119811265</c:v>
                </c:pt>
                <c:pt idx="17">
                  <c:v>-0.697137002317335</c:v>
                </c:pt>
                <c:pt idx="18">
                  <c:v>-0.68447059834590407</c:v>
                </c:pt>
                <c:pt idx="19">
                  <c:v>-0.66633324995830723</c:v>
                </c:pt>
                <c:pt idx="20">
                  <c:v>-0.64226162893325645</c:v>
                </c:pt>
                <c:pt idx="21">
                  <c:v>-0.61155539405682613</c:v>
                </c:pt>
                <c:pt idx="22">
                  <c:v>-0.57314919523628394</c:v>
                </c:pt>
                <c:pt idx="23">
                  <c:v>-0.52535702146254781</c:v>
                </c:pt>
                <c:pt idx="24">
                  <c:v>-0.46529560496527356</c:v>
                </c:pt>
                <c:pt idx="25">
                  <c:v>-0.38729833462074148</c:v>
                </c:pt>
                <c:pt idx="26">
                  <c:v>-0.27658633371878621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07-4A7B-97EF-C37FADB6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84392"/>
        <c:axId val="553086360"/>
      </c:scatterChart>
      <c:valAx>
        <c:axId val="5530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86360"/>
        <c:crosses val="autoZero"/>
        <c:crossBetween val="midCat"/>
      </c:valAx>
      <c:valAx>
        <c:axId val="5530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5</xdr:row>
      <xdr:rowOff>148590</xdr:rowOff>
    </xdr:from>
    <xdr:to>
      <xdr:col>11</xdr:col>
      <xdr:colOff>274320</xdr:colOff>
      <xdr:row>20</xdr:row>
      <xdr:rowOff>148590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C1A189-B799-4F39-90C9-16178730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27" zoomScale="87" workbookViewId="0">
      <selection activeCell="P41" sqref="P41"/>
    </sheetView>
  </sheetViews>
  <sheetFormatPr defaultRowHeight="14.4" x14ac:dyDescent="0.3"/>
  <cols>
    <col min="13" max="13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-1.5</v>
      </c>
    </row>
    <row r="3" spans="1:4" x14ac:dyDescent="0.3">
      <c r="A3">
        <f>A2+0.1</f>
        <v>-1.4</v>
      </c>
      <c r="B3">
        <f t="shared" ref="B3:B6" si="0">ATAN(A3^2)/A3</f>
        <v>-0.78501343972439042</v>
      </c>
    </row>
    <row r="4" spans="1:4" x14ac:dyDescent="0.3">
      <c r="A4">
        <f t="shared" ref="A4:A32" si="1">A3+0.1</f>
        <v>-1.2999999999999998</v>
      </c>
      <c r="B4">
        <f t="shared" si="0"/>
        <v>-0.79730022113750476</v>
      </c>
    </row>
    <row r="5" spans="1:4" x14ac:dyDescent="0.3">
      <c r="A5">
        <f t="shared" si="1"/>
        <v>-1.1999999999999997</v>
      </c>
      <c r="B5">
        <f t="shared" si="0"/>
        <v>-0.80317388562374048</v>
      </c>
    </row>
    <row r="6" spans="1:4" x14ac:dyDescent="0.3">
      <c r="A6">
        <f t="shared" si="1"/>
        <v>-1.0999999999999996</v>
      </c>
      <c r="B6">
        <f t="shared" si="0"/>
        <v>-0.80012393764847278</v>
      </c>
      <c r="C6">
        <f>SQRT((1-0.7*A6^2)/2)</f>
        <v>0.27658633371878716</v>
      </c>
      <c r="D6">
        <f t="shared" ref="D6:D28" si="2">-C6</f>
        <v>-0.27658633371878716</v>
      </c>
    </row>
    <row r="7" spans="1:4" x14ac:dyDescent="0.3">
      <c r="A7">
        <f t="shared" si="1"/>
        <v>-0.99999999999999967</v>
      </c>
      <c r="B7">
        <f t="shared" ref="B7:B31" si="3">ATAN(A7^2)/A7</f>
        <v>-0.78539816339744817</v>
      </c>
      <c r="C7">
        <f t="shared" ref="C7:C28" si="4">SQRT((1-0.7*A7^2)/2)</f>
        <v>0.38729833462074198</v>
      </c>
      <c r="D7">
        <f t="shared" si="2"/>
        <v>-0.38729833462074198</v>
      </c>
    </row>
    <row r="8" spans="1:4" x14ac:dyDescent="0.3">
      <c r="A8">
        <f t="shared" si="1"/>
        <v>-0.89999999999999969</v>
      </c>
      <c r="B8">
        <f t="shared" si="3"/>
        <v>-0.75645425435091929</v>
      </c>
      <c r="C8">
        <f t="shared" si="4"/>
        <v>0.46529560496527395</v>
      </c>
      <c r="D8">
        <f t="shared" si="2"/>
        <v>-0.46529560496527395</v>
      </c>
    </row>
    <row r="9" spans="1:4" x14ac:dyDescent="0.3">
      <c r="A9">
        <f t="shared" si="1"/>
        <v>-0.79999999999999971</v>
      </c>
      <c r="B9">
        <f t="shared" si="3"/>
        <v>-0.71164148887582723</v>
      </c>
      <c r="C9">
        <f t="shared" si="4"/>
        <v>0.52535702146254804</v>
      </c>
      <c r="D9">
        <f t="shared" si="2"/>
        <v>-0.52535702146254804</v>
      </c>
    </row>
    <row r="10" spans="1:4" x14ac:dyDescent="0.3">
      <c r="A10">
        <f t="shared" si="1"/>
        <v>-0.69999999999999973</v>
      </c>
      <c r="B10">
        <f t="shared" si="3"/>
        <v>-0.65087950458746335</v>
      </c>
      <c r="C10">
        <f t="shared" si="4"/>
        <v>0.57314919523628416</v>
      </c>
      <c r="D10">
        <f t="shared" si="2"/>
        <v>-0.57314919523628416</v>
      </c>
    </row>
    <row r="11" spans="1:4" x14ac:dyDescent="0.3">
      <c r="A11">
        <f t="shared" si="1"/>
        <v>-0.59999999999999976</v>
      </c>
      <c r="B11">
        <f t="shared" si="3"/>
        <v>-0.57592596763618664</v>
      </c>
      <c r="C11">
        <f t="shared" si="4"/>
        <v>0.61155539405682635</v>
      </c>
      <c r="D11">
        <f t="shared" si="2"/>
        <v>-0.61155539405682635</v>
      </c>
    </row>
    <row r="12" spans="1:4" x14ac:dyDescent="0.3">
      <c r="A12">
        <f t="shared" si="1"/>
        <v>-0.49999999999999978</v>
      </c>
      <c r="B12">
        <f t="shared" si="3"/>
        <v>-0.48995732625372812</v>
      </c>
      <c r="C12">
        <f t="shared" si="4"/>
        <v>0.64226162893325656</v>
      </c>
      <c r="D12">
        <f t="shared" si="2"/>
        <v>-0.64226162893325656</v>
      </c>
    </row>
    <row r="13" spans="1:4" x14ac:dyDescent="0.3">
      <c r="A13">
        <f t="shared" si="1"/>
        <v>-0.3999999999999998</v>
      </c>
      <c r="B13">
        <f t="shared" si="3"/>
        <v>-0.39663815546600334</v>
      </c>
      <c r="C13">
        <f t="shared" si="4"/>
        <v>0.66633324995830734</v>
      </c>
      <c r="D13">
        <f t="shared" si="2"/>
        <v>-0.66633324995830734</v>
      </c>
    </row>
    <row r="14" spans="1:4" x14ac:dyDescent="0.3">
      <c r="A14">
        <f t="shared" si="1"/>
        <v>-0.29999999999999982</v>
      </c>
      <c r="B14">
        <f t="shared" si="3"/>
        <v>-0.29919391396650158</v>
      </c>
      <c r="C14">
        <f t="shared" si="4"/>
        <v>0.68447059834590418</v>
      </c>
      <c r="D14">
        <f t="shared" si="2"/>
        <v>-0.68447059834590418</v>
      </c>
    </row>
    <row r="15" spans="1:4" x14ac:dyDescent="0.3">
      <c r="A15">
        <f t="shared" si="1"/>
        <v>-0.19999999999999982</v>
      </c>
      <c r="B15">
        <f t="shared" si="3"/>
        <v>-0.19989343561645001</v>
      </c>
      <c r="C15">
        <f t="shared" si="4"/>
        <v>0.69713700231733511</v>
      </c>
      <c r="D15">
        <f t="shared" si="2"/>
        <v>-0.69713700231733511</v>
      </c>
    </row>
    <row r="16" spans="1:4" x14ac:dyDescent="0.3">
      <c r="A16">
        <f t="shared" si="1"/>
        <v>-9.9999999999999811E-2</v>
      </c>
      <c r="B16">
        <f t="shared" si="3"/>
        <v>-9.9996666866652179E-2</v>
      </c>
      <c r="C16">
        <f t="shared" si="4"/>
        <v>0.70462756119811265</v>
      </c>
      <c r="D16">
        <f t="shared" si="2"/>
        <v>-0.70462756119811265</v>
      </c>
    </row>
    <row r="17" spans="1:6" x14ac:dyDescent="0.3">
      <c r="A17">
        <f t="shared" si="1"/>
        <v>1.9428902930940239E-16</v>
      </c>
      <c r="B17">
        <f t="shared" si="3"/>
        <v>1.9428902930940239E-16</v>
      </c>
      <c r="C17">
        <f t="shared" si="4"/>
        <v>0.70710678118654757</v>
      </c>
      <c r="D17">
        <f t="shared" si="2"/>
        <v>-0.70710678118654757</v>
      </c>
    </row>
    <row r="18" spans="1:6" x14ac:dyDescent="0.3">
      <c r="A18">
        <f t="shared" si="1"/>
        <v>0.1000000000000002</v>
      </c>
      <c r="B18">
        <f t="shared" si="3"/>
        <v>9.9996666866652581E-2</v>
      </c>
      <c r="C18">
        <f t="shared" si="4"/>
        <v>0.70462756119811265</v>
      </c>
      <c r="D18">
        <f t="shared" si="2"/>
        <v>-0.70462756119811265</v>
      </c>
    </row>
    <row r="19" spans="1:6" x14ac:dyDescent="0.3">
      <c r="A19">
        <f t="shared" si="1"/>
        <v>0.20000000000000021</v>
      </c>
      <c r="B19">
        <f t="shared" si="3"/>
        <v>0.19989343561645043</v>
      </c>
      <c r="C19">
        <f t="shared" si="4"/>
        <v>0.697137002317335</v>
      </c>
      <c r="D19">
        <f t="shared" si="2"/>
        <v>-0.697137002317335</v>
      </c>
    </row>
    <row r="20" spans="1:6" x14ac:dyDescent="0.3">
      <c r="A20">
        <f t="shared" si="1"/>
        <v>0.30000000000000021</v>
      </c>
      <c r="B20">
        <f t="shared" si="3"/>
        <v>0.29919391396650197</v>
      </c>
      <c r="C20">
        <f t="shared" si="4"/>
        <v>0.68447059834590407</v>
      </c>
      <c r="D20">
        <f t="shared" si="2"/>
        <v>-0.68447059834590407</v>
      </c>
    </row>
    <row r="21" spans="1:6" x14ac:dyDescent="0.3">
      <c r="A21">
        <f t="shared" si="1"/>
        <v>0.40000000000000024</v>
      </c>
      <c r="B21">
        <f t="shared" si="3"/>
        <v>0.39663815546600378</v>
      </c>
      <c r="C21">
        <f t="shared" si="4"/>
        <v>0.66633324995830723</v>
      </c>
      <c r="D21">
        <f t="shared" si="2"/>
        <v>-0.66633324995830723</v>
      </c>
    </row>
    <row r="22" spans="1:6" x14ac:dyDescent="0.3">
      <c r="A22">
        <f t="shared" si="1"/>
        <v>0.50000000000000022</v>
      </c>
      <c r="B22">
        <f t="shared" si="3"/>
        <v>0.48995732625372851</v>
      </c>
      <c r="C22">
        <f t="shared" si="4"/>
        <v>0.64226162893325645</v>
      </c>
      <c r="D22">
        <f t="shared" si="2"/>
        <v>-0.64226162893325645</v>
      </c>
    </row>
    <row r="23" spans="1:6" x14ac:dyDescent="0.3">
      <c r="A23">
        <f t="shared" si="1"/>
        <v>0.6000000000000002</v>
      </c>
      <c r="B23">
        <f t="shared" si="3"/>
        <v>0.57592596763618709</v>
      </c>
      <c r="C23">
        <f t="shared" si="4"/>
        <v>0.61155539405682613</v>
      </c>
      <c r="D23">
        <f t="shared" si="2"/>
        <v>-0.61155539405682613</v>
      </c>
      <c r="F23" t="s">
        <v>10</v>
      </c>
    </row>
    <row r="24" spans="1:6" x14ac:dyDescent="0.3">
      <c r="A24">
        <f t="shared" si="1"/>
        <v>0.70000000000000018</v>
      </c>
      <c r="B24">
        <f>ATAN(A24^2)/A24</f>
        <v>0.65087950458746369</v>
      </c>
      <c r="C24">
        <f t="shared" si="4"/>
        <v>0.57314919523628394</v>
      </c>
      <c r="D24">
        <f t="shared" si="2"/>
        <v>-0.57314919523628394</v>
      </c>
      <c r="F24" t="s">
        <v>11</v>
      </c>
    </row>
    <row r="25" spans="1:6" x14ac:dyDescent="0.3">
      <c r="A25">
        <f t="shared" si="1"/>
        <v>0.80000000000000016</v>
      </c>
      <c r="B25">
        <f t="shared" si="3"/>
        <v>0.71164148887582745</v>
      </c>
      <c r="C25">
        <f t="shared" si="4"/>
        <v>0.52535702146254781</v>
      </c>
      <c r="D25">
        <f t="shared" si="2"/>
        <v>-0.52535702146254781</v>
      </c>
    </row>
    <row r="26" spans="1:6" x14ac:dyDescent="0.3">
      <c r="A26">
        <f t="shared" si="1"/>
        <v>0.90000000000000013</v>
      </c>
      <c r="B26">
        <f t="shared" si="3"/>
        <v>0.75645425435091962</v>
      </c>
      <c r="C26">
        <f t="shared" si="4"/>
        <v>0.46529560496527356</v>
      </c>
      <c r="D26">
        <f t="shared" si="2"/>
        <v>-0.46529560496527356</v>
      </c>
    </row>
    <row r="27" spans="1:6" x14ac:dyDescent="0.3">
      <c r="A27">
        <f t="shared" si="1"/>
        <v>1.0000000000000002</v>
      </c>
      <c r="B27">
        <f t="shared" si="3"/>
        <v>0.78539816339744828</v>
      </c>
      <c r="C27">
        <f t="shared" si="4"/>
        <v>0.38729833462074148</v>
      </c>
      <c r="D27">
        <f t="shared" si="2"/>
        <v>-0.38729833462074148</v>
      </c>
    </row>
    <row r="28" spans="1:6" x14ac:dyDescent="0.3">
      <c r="A28">
        <f t="shared" si="1"/>
        <v>1.1000000000000003</v>
      </c>
      <c r="B28">
        <f t="shared" si="3"/>
        <v>0.80012393764847278</v>
      </c>
      <c r="C28">
        <f t="shared" si="4"/>
        <v>0.27658633371878621</v>
      </c>
      <c r="D28">
        <f t="shared" si="2"/>
        <v>-0.27658633371878621</v>
      </c>
      <c r="F28" t="s">
        <v>12</v>
      </c>
    </row>
    <row r="29" spans="1:6" x14ac:dyDescent="0.3">
      <c r="A29">
        <f t="shared" si="1"/>
        <v>1.2000000000000004</v>
      </c>
      <c r="B29">
        <f t="shared" si="3"/>
        <v>0.80317388562374059</v>
      </c>
      <c r="F29" t="s">
        <v>13</v>
      </c>
    </row>
    <row r="30" spans="1:6" x14ac:dyDescent="0.3">
      <c r="A30">
        <f t="shared" si="1"/>
        <v>1.3000000000000005</v>
      </c>
      <c r="B30">
        <f t="shared" si="3"/>
        <v>0.79730022113750465</v>
      </c>
      <c r="F30" t="s">
        <v>17</v>
      </c>
    </row>
    <row r="31" spans="1:6" x14ac:dyDescent="0.3">
      <c r="A31">
        <f t="shared" si="1"/>
        <v>1.4000000000000006</v>
      </c>
      <c r="B31">
        <f t="shared" si="3"/>
        <v>0.78501343972439031</v>
      </c>
      <c r="F31" t="s">
        <v>18</v>
      </c>
    </row>
    <row r="32" spans="1:6" x14ac:dyDescent="0.3">
      <c r="A32">
        <f t="shared" si="1"/>
        <v>1.5000000000000007</v>
      </c>
      <c r="B32">
        <f>ATAN(A32^2)/A32</f>
        <v>0.76838133147711152</v>
      </c>
      <c r="F32" t="s">
        <v>15</v>
      </c>
    </row>
    <row r="33" spans="1:13" x14ac:dyDescent="0.3">
      <c r="F33" t="s">
        <v>16</v>
      </c>
    </row>
    <row r="35" spans="1:13" x14ac:dyDescent="0.3">
      <c r="A35" t="s">
        <v>4</v>
      </c>
    </row>
    <row r="36" spans="1:13" x14ac:dyDescent="0.3">
      <c r="A36" t="s">
        <v>0</v>
      </c>
      <c r="B36" t="s">
        <v>5</v>
      </c>
    </row>
    <row r="37" spans="1:13" x14ac:dyDescent="0.3">
      <c r="A37">
        <v>0.6</v>
      </c>
      <c r="B37">
        <v>0.6</v>
      </c>
    </row>
    <row r="39" spans="1:13" x14ac:dyDescent="0.3">
      <c r="A39" t="s">
        <v>6</v>
      </c>
      <c r="D39" t="s">
        <v>7</v>
      </c>
      <c r="E39">
        <f>MDETERM(D40:E41)</f>
        <v>-1.8113883561061017</v>
      </c>
      <c r="G39" t="s">
        <v>8</v>
      </c>
      <c r="H39">
        <f>-MDETERM(G40:H41)</f>
        <v>-5.8547052933832174E-2</v>
      </c>
      <c r="J39" t="s">
        <v>9</v>
      </c>
      <c r="K39">
        <f>MDETERM(J40:K41)</f>
        <v>-6.4139562772994789E-4</v>
      </c>
      <c r="M39" t="s">
        <v>14</v>
      </c>
    </row>
    <row r="40" spans="1:13" x14ac:dyDescent="0.3">
      <c r="A40" t="s">
        <v>0</v>
      </c>
      <c r="B40" t="s">
        <v>5</v>
      </c>
      <c r="D40">
        <f>B37/(COS(A37*B37)^2)-2*A37</f>
        <v>-0.51499253596545003</v>
      </c>
      <c r="E40">
        <f>A37/(COS(A37*B37)^2)</f>
        <v>0.68500746403454993</v>
      </c>
      <c r="G40">
        <f>TAN(A37*B37)-A37^2</f>
        <v>1.6402851642026983E-2</v>
      </c>
      <c r="H40">
        <f>E40</f>
        <v>0.68500746403454993</v>
      </c>
      <c r="J40">
        <f>G40</f>
        <v>1.6402851642026983E-2</v>
      </c>
      <c r="K40">
        <f>D40</f>
        <v>-0.51499253596545003</v>
      </c>
      <c r="M40">
        <f>MAX(ABS(A37)-ABS(A41),ABS(B37)-ABS(B41))</f>
        <v>-3.5409062091396049E-4</v>
      </c>
    </row>
    <row r="41" spans="1:13" x14ac:dyDescent="0.3">
      <c r="A41">
        <f>A37+H39/E39</f>
        <v>0.63232164584500772</v>
      </c>
      <c r="B41">
        <f>B37+K39/E39</f>
        <v>0.60035409062091394</v>
      </c>
      <c r="D41">
        <f>1.4*A37</f>
        <v>0.84</v>
      </c>
      <c r="E41">
        <f>4*B37</f>
        <v>2.4</v>
      </c>
      <c r="G41">
        <f>0.7*(A37^2)+2*(B37^2)-1</f>
        <v>-2.8000000000000025E-2</v>
      </c>
      <c r="H41">
        <f>E41</f>
        <v>2.4</v>
      </c>
      <c r="J41">
        <f>G41</f>
        <v>-2.8000000000000025E-2</v>
      </c>
      <c r="K41">
        <f>D41</f>
        <v>0.84</v>
      </c>
    </row>
    <row r="43" spans="1:13" x14ac:dyDescent="0.3">
      <c r="A43" t="s">
        <v>20</v>
      </c>
      <c r="D43" t="s">
        <v>7</v>
      </c>
      <c r="E43">
        <f t="shared" ref="E43" si="5">MDETERM(D44:E45)</f>
        <v>-2.0146147285800917</v>
      </c>
      <c r="G43" t="s">
        <v>8</v>
      </c>
      <c r="H43">
        <f t="shared" ref="H43" si="6">-MDETERM(G44:H45)</f>
        <v>2.6064686226822875E-3</v>
      </c>
      <c r="J43" t="s">
        <v>9</v>
      </c>
      <c r="K43">
        <f t="shared" ref="K43" si="7">MDETERM(J44:K45)</f>
        <v>-3.471368698346622E-4</v>
      </c>
      <c r="M43" t="s">
        <v>14</v>
      </c>
    </row>
    <row r="44" spans="1:13" x14ac:dyDescent="0.3">
      <c r="A44" t="s">
        <v>21</v>
      </c>
      <c r="B44" t="s">
        <v>5</v>
      </c>
      <c r="D44">
        <f t="shared" ref="D44" si="8">B41/(COS(A41*B41)^2)-2*A41</f>
        <v>-0.56872729230472785</v>
      </c>
      <c r="E44">
        <f t="shared" ref="E44" si="9">A41/(COS(A41*B41)^2)</f>
        <v>0.73297201930624956</v>
      </c>
      <c r="G44">
        <f t="shared" ref="G44" si="10">TAN(A41*B41)-A41^2</f>
        <v>-8.6210600472369503E-4</v>
      </c>
      <c r="H44">
        <f t="shared" ref="H44:H45" si="11">E44</f>
        <v>0.73297201930624956</v>
      </c>
      <c r="J44">
        <f t="shared" ref="J44:J45" si="12">G44</f>
        <v>-8.6210600472369503E-4</v>
      </c>
      <c r="K44">
        <f t="shared" ref="K44:K45" si="13">D44</f>
        <v>-0.56872729230472785</v>
      </c>
      <c r="M44">
        <f t="shared" ref="M44" si="14">MAX(ABS(A41)-ABS(A45),ABS(B41)-ABS(B45))</f>
        <v>1.2937801881948152E-3</v>
      </c>
    </row>
    <row r="45" spans="1:13" x14ac:dyDescent="0.3">
      <c r="A45">
        <f t="shared" ref="A45" si="15">A41+H43/E43</f>
        <v>0.6310278656568129</v>
      </c>
      <c r="B45">
        <f t="shared" ref="B45" si="16">B41+K43/E43</f>
        <v>0.60052639992894685</v>
      </c>
      <c r="D45">
        <f t="shared" ref="D45" si="17">1.4*A41</f>
        <v>0.88525030418301076</v>
      </c>
      <c r="E45">
        <f t="shared" ref="E45" si="18">4*B41</f>
        <v>2.4014163624836558</v>
      </c>
      <c r="G45">
        <f t="shared" ref="G45" si="19">0.7*(A41^2)+2*(B41^2)-1</f>
        <v>7.3153291342675786E-4</v>
      </c>
      <c r="H45">
        <f t="shared" si="11"/>
        <v>2.4014163624836558</v>
      </c>
      <c r="J45">
        <f t="shared" si="12"/>
        <v>7.3153291342675786E-4</v>
      </c>
      <c r="K45">
        <f t="shared" si="13"/>
        <v>0.88525030418301076</v>
      </c>
    </row>
    <row r="47" spans="1:13" x14ac:dyDescent="0.3">
      <c r="A47" t="s">
        <v>19</v>
      </c>
      <c r="D47" t="s">
        <v>7</v>
      </c>
      <c r="E47">
        <f t="shared" ref="E47" si="20">MDETERM(D48:E49)</f>
        <v>-2.0062049615911035</v>
      </c>
      <c r="G47" t="s">
        <v>8</v>
      </c>
      <c r="H47">
        <f t="shared" ref="H47" si="21">-MDETERM(G48:H49)</f>
        <v>5.0462754539894091E-6</v>
      </c>
      <c r="J47" t="s">
        <v>9</v>
      </c>
      <c r="K47">
        <f t="shared" ref="K47" si="22">MDETERM(J48:K49)</f>
        <v>-8.2771619691311583E-7</v>
      </c>
      <c r="M47" t="s">
        <v>14</v>
      </c>
    </row>
    <row r="48" spans="1:13" x14ac:dyDescent="0.3">
      <c r="A48" t="s">
        <v>0</v>
      </c>
      <c r="B48" t="s">
        <v>5</v>
      </c>
      <c r="D48">
        <f t="shared" ref="D48" si="23">B45/(COS(A45*B45)^2)-2*A45</f>
        <v>-0.56631057826087217</v>
      </c>
      <c r="E48">
        <f t="shared" ref="E48" si="24">A45/(COS(A45*B45)^2)</f>
        <v>0.7310828949799667</v>
      </c>
      <c r="G48">
        <f t="shared" ref="G48" si="25">TAN(A45*B45)-A45^2</f>
        <v>-1.7260890039505483E-6</v>
      </c>
      <c r="H48">
        <f t="shared" ref="H48:H49" si="26">E48</f>
        <v>0.7310828949799667</v>
      </c>
      <c r="J48">
        <f t="shared" ref="J48:J49" si="27">G48</f>
        <v>-1.7260890039505483E-6</v>
      </c>
      <c r="K48">
        <f t="shared" ref="K48:K49" si="28">D48</f>
        <v>-0.56631057826087217</v>
      </c>
      <c r="M48" s="2">
        <f>MAX(ABS(A45)-ABS(A49),ABS(B45)-ABS(B49))</f>
        <v>2.5153339516803541E-6</v>
      </c>
    </row>
    <row r="49" spans="1:13" x14ac:dyDescent="0.3">
      <c r="A49">
        <f t="shared" ref="A49" si="29">A45+H47/E47</f>
        <v>0.63102535032286122</v>
      </c>
      <c r="B49">
        <f t="shared" ref="B49" si="30">B45+K47/E47</f>
        <v>0.60052681250702977</v>
      </c>
      <c r="D49">
        <f t="shared" ref="D49" si="31">1.4*A45</f>
        <v>0.883439011919538</v>
      </c>
      <c r="E49">
        <f t="shared" ref="E49" si="32">4*B45</f>
        <v>2.4021055997157874</v>
      </c>
      <c r="G49">
        <f t="shared" ref="G49" si="33">0.7*(A45^2)+2*(B45^2)-1</f>
        <v>1.2310880177501815E-6</v>
      </c>
      <c r="H49">
        <f t="shared" si="26"/>
        <v>2.4021055997157874</v>
      </c>
      <c r="J49">
        <f t="shared" si="27"/>
        <v>1.2310880177501815E-6</v>
      </c>
      <c r="K49">
        <f t="shared" si="28"/>
        <v>0.883439011919538</v>
      </c>
    </row>
    <row r="52" spans="1:13" x14ac:dyDescent="0.3">
      <c r="M5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2015-06-05T18:19:34Z</dcterms:created>
  <dcterms:modified xsi:type="dcterms:W3CDTF">2023-11-07T11:52:08Z</dcterms:modified>
</cp:coreProperties>
</file>