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Volumes/Macintosh HD/KHTN/Basic Data Processing/TH/Preparing_data/"/>
    </mc:Choice>
  </mc:AlternateContent>
  <xr:revisionPtr revIDLastSave="0" documentId="13_ncr:1_{B3FFB8CB-F39E-5541-906C-D8D8D93EF0BE}" xr6:coauthVersionLast="47" xr6:coauthVersionMax="47" xr10:uidLastSave="{00000000-0000-0000-0000-000000000000}"/>
  <bookViews>
    <workbookView xWindow="1760" yWindow="500" windowWidth="29320" windowHeight="16820" activeTab="8" xr2:uid="{00000000-000D-0000-FFFF-FFFF00000000}"/>
  </bookViews>
  <sheets>
    <sheet name="Demo" sheetId="12" r:id="rId1"/>
    <sheet name="VD1" sheetId="15" r:id="rId2"/>
    <sheet name="VD2" sheetId="13" r:id="rId3"/>
    <sheet name="VD3" sheetId="14" r:id="rId4"/>
    <sheet name="BT1" sheetId="16" r:id="rId5"/>
    <sheet name="BT2" sheetId="17" r:id="rId6"/>
    <sheet name="BT3" sheetId="19" r:id="rId7"/>
    <sheet name="BT4" sheetId="20" r:id="rId8"/>
    <sheet name="BTVN" sheetId="2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7" i="21" l="1"/>
  <c r="J128" i="21" s="1"/>
  <c r="J106" i="21"/>
  <c r="J85" i="21"/>
  <c r="J64" i="21"/>
  <c r="J44" i="21"/>
  <c r="J23" i="21"/>
  <c r="F127" i="21"/>
  <c r="F128" i="21" s="1"/>
  <c r="F106" i="21"/>
  <c r="F85" i="21"/>
  <c r="F64" i="21"/>
  <c r="F44" i="21"/>
  <c r="F23" i="21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2" i="1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2" i="12"/>
</calcChain>
</file>

<file path=xl/sharedStrings.xml><?xml version="1.0" encoding="utf-8"?>
<sst xmlns="http://schemas.openxmlformats.org/spreadsheetml/2006/main" count="596" uniqueCount="127">
  <si>
    <t>Region</t>
  </si>
  <si>
    <t>West</t>
  </si>
  <si>
    <t>Mid West</t>
  </si>
  <si>
    <t>North East</t>
  </si>
  <si>
    <t>South</t>
  </si>
  <si>
    <t>Qtr1</t>
  </si>
  <si>
    <t>Qtr2</t>
  </si>
  <si>
    <t>Qtr3</t>
  </si>
  <si>
    <t>Qtr4</t>
  </si>
  <si>
    <t>Sales</t>
  </si>
  <si>
    <t>Quarter</t>
  </si>
  <si>
    <t>Retailer Type</t>
  </si>
  <si>
    <t>Food &amp; Staples</t>
  </si>
  <si>
    <t>Multiline</t>
  </si>
  <si>
    <t>Speciality</t>
  </si>
  <si>
    <t>Salesperson</t>
  </si>
  <si>
    <t>2013</t>
  </si>
  <si>
    <t>2014</t>
  </si>
  <si>
    <t>2015</t>
  </si>
  <si>
    <t>Grand Total</t>
  </si>
  <si>
    <t>Bromley</t>
  </si>
  <si>
    <t>Callahan</t>
  </si>
  <si>
    <t>Coghill</t>
  </si>
  <si>
    <t>Farnham</t>
  </si>
  <si>
    <t>Finchley</t>
  </si>
  <si>
    <t>Fuller</t>
  </si>
  <si>
    <t>Gillingham</t>
  </si>
  <si>
    <t>Gloucester</t>
  </si>
  <si>
    <t>Rayleigh</t>
  </si>
  <si>
    <t>Project Code</t>
  </si>
  <si>
    <t>Project Name</t>
  </si>
  <si>
    <t>Task Name</t>
  </si>
  <si>
    <t>Resource Name</t>
  </si>
  <si>
    <t>Resource Manager</t>
  </si>
  <si>
    <t>Type</t>
  </si>
  <si>
    <t>Jan Act. Hours</t>
  </si>
  <si>
    <t>Feb Act. Hours</t>
  </si>
  <si>
    <t>Jan Act. Cost</t>
  </si>
  <si>
    <t>Feb Act. Cost</t>
  </si>
  <si>
    <t>TC00001234</t>
  </si>
  <si>
    <t>Project One</t>
  </si>
  <si>
    <t>Task One</t>
  </si>
  <si>
    <t>Resource 1</t>
  </si>
  <si>
    <t>Manager 1</t>
  </si>
  <si>
    <t>CW</t>
  </si>
  <si>
    <t>Resource 2</t>
  </si>
  <si>
    <t>Manager 2</t>
  </si>
  <si>
    <t>Task Two</t>
  </si>
  <si>
    <t>Task Three</t>
  </si>
  <si>
    <t>Resource 3</t>
  </si>
  <si>
    <t>Manager 3</t>
  </si>
  <si>
    <t>FTE</t>
  </si>
  <si>
    <t>Jan</t>
  </si>
  <si>
    <t>Feb</t>
  </si>
  <si>
    <t>Act Hours</t>
  </si>
  <si>
    <t>Act $</t>
  </si>
  <si>
    <t>Entitlements</t>
  </si>
  <si>
    <t>Value</t>
  </si>
  <si>
    <t>Name</t>
  </si>
  <si>
    <t>Bale, Brenda</t>
  </si>
  <si>
    <t>D.O.B.</t>
  </si>
  <si>
    <t>Hourly Rate</t>
  </si>
  <si>
    <t>Holiday Leave Hours</t>
  </si>
  <si>
    <t>Holiday Leave Accrual</t>
  </si>
  <si>
    <t>Total:</t>
  </si>
  <si>
    <t>Billing, Brian</t>
  </si>
  <si>
    <t>Brown, Bob</t>
  </si>
  <si>
    <t>Callahan, Craig</t>
  </si>
  <si>
    <t>Carlile, Cameron</t>
  </si>
  <si>
    <t>Davis, David</t>
  </si>
  <si>
    <t>Edmondson, Edward</t>
  </si>
  <si>
    <t>Franklin,Frank</t>
  </si>
  <si>
    <t>Harrison, Harry</t>
  </si>
  <si>
    <t>Jameson, James</t>
  </si>
  <si>
    <t>Johnson, John</t>
  </si>
  <si>
    <t>Jones, Jim</t>
  </si>
  <si>
    <t>Kyle, Kylie</t>
  </si>
  <si>
    <t>Lane, Laura</t>
  </si>
  <si>
    <t>Lewis, Larry</t>
  </si>
  <si>
    <t>Lozern, Lilly</t>
  </si>
  <si>
    <t>Lucas, Luke</t>
  </si>
  <si>
    <t>Mattias, Matthew</t>
  </si>
  <si>
    <t>Moore, Marley</t>
  </si>
  <si>
    <t>Morris, Morton</t>
  </si>
  <si>
    <t>Smith, Sam</t>
  </si>
  <si>
    <t>Thompson, Tom</t>
  </si>
  <si>
    <t>Actual</t>
  </si>
  <si>
    <t>Budget</t>
  </si>
  <si>
    <t>Customer Name</t>
  </si>
  <si>
    <t>Article Description</t>
  </si>
  <si>
    <t>January</t>
  </si>
  <si>
    <t>February</t>
  </si>
  <si>
    <t>March</t>
  </si>
  <si>
    <t>Aida GmbH</t>
  </si>
  <si>
    <t>Laptop bag (black)</t>
  </si>
  <si>
    <t>Laptop bag (red)</t>
  </si>
  <si>
    <t xml:space="preserve">  </t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</si>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</sst>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₫&quot;_-;\-* #,##0.00\ &quot;₫&quot;_-;_-* &quot;-&quot;??\ &quot;₫&quot;_-;_-@_-"/>
    <numFmt numFmtId="43" formatCode="_-* #,##0.00_-;\-* #,##0.00_-;_-* &quot;-&quot;??_-;_-@_-"/>
    <numFmt numFmtId="168" formatCode="\▼0.0%;\▼0.0%"/>
    <numFmt numFmtId="170" formatCode="&quot;$&quot;#,##0.00"/>
    <numFmt numFmtId="171" formatCode="mmmm"/>
    <numFmt numFmtId="172" formatCode="_(* #,##0_);_(* \(#,##0\);_(* &quot;-&quot;??_);_(@_)"/>
  </numFmts>
  <fonts count="1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4" borderId="2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5" fillId="5" borderId="6" xfId="0" applyFont="1" applyFill="1" applyBorder="1"/>
    <xf numFmtId="0" fontId="6" fillId="6" borderId="6" xfId="0" applyFont="1" applyFill="1" applyBorder="1"/>
    <xf numFmtId="0" fontId="6" fillId="0" borderId="6" xfId="0" applyFont="1" applyBorder="1"/>
    <xf numFmtId="168" fontId="6" fillId="0" borderId="6" xfId="0" applyNumberFormat="1" applyFont="1" applyBorder="1"/>
    <xf numFmtId="0" fontId="4" fillId="3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6" xfId="0" applyFont="1" applyFill="1" applyBorder="1" applyAlignment="1">
      <alignment vertical="center"/>
    </xf>
    <xf numFmtId="4" fontId="0" fillId="4" borderId="6" xfId="0" applyNumberFormat="1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4" fontId="0" fillId="0" borderId="6" xfId="0" applyNumberFormat="1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 vertical="center"/>
    </xf>
    <xf numFmtId="0" fontId="6" fillId="0" borderId="0" xfId="0" applyFont="1"/>
    <xf numFmtId="0" fontId="6" fillId="0" borderId="7" xfId="0" applyFont="1" applyBorder="1" applyAlignment="1">
      <alignment horizontal="centerContinuous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68" fontId="6" fillId="0" borderId="0" xfId="0" applyNumberFormat="1" applyFont="1"/>
    <xf numFmtId="0" fontId="8" fillId="3" borderId="4" xfId="3" applyNumberFormat="1" applyFont="1" applyFill="1" applyBorder="1" applyAlignment="1">
      <alignment horizontal="left"/>
    </xf>
    <xf numFmtId="0" fontId="8" fillId="3" borderId="5" xfId="3" applyNumberFormat="1" applyFont="1" applyFill="1" applyBorder="1" applyAlignment="1">
      <alignment horizontal="center"/>
    </xf>
    <xf numFmtId="0" fontId="0" fillId="4" borderId="8" xfId="0" applyFont="1" applyFill="1" applyBorder="1"/>
    <xf numFmtId="0" fontId="0" fillId="4" borderId="9" xfId="0" applyFont="1" applyFill="1" applyBorder="1"/>
    <xf numFmtId="14" fontId="9" fillId="0" borderId="5" xfId="3" applyNumberFormat="1" applyFont="1" applyBorder="1" applyAlignment="1">
      <alignment vertical="top" wrapText="1"/>
    </xf>
    <xf numFmtId="170" fontId="9" fillId="4" borderId="5" xfId="2" applyNumberFormat="1" applyFont="1" applyFill="1" applyBorder="1" applyAlignment="1">
      <alignment vertical="top" wrapText="1"/>
    </xf>
    <xf numFmtId="2" fontId="9" fillId="0" borderId="5" xfId="3" applyNumberFormat="1" applyFont="1" applyBorder="1" applyAlignment="1">
      <alignment vertical="top" wrapText="1"/>
    </xf>
    <xf numFmtId="0" fontId="9" fillId="0" borderId="5" xfId="3" applyNumberFormat="1" applyFont="1" applyBorder="1" applyAlignment="1">
      <alignment vertical="top" wrapText="1"/>
    </xf>
    <xf numFmtId="0" fontId="0" fillId="4" borderId="5" xfId="0" applyFont="1" applyFill="1" applyBorder="1"/>
    <xf numFmtId="170" fontId="9" fillId="4" borderId="3" xfId="2" applyNumberFormat="1" applyFont="1" applyFill="1" applyBorder="1" applyAlignment="1">
      <alignment vertical="top" wrapText="1"/>
    </xf>
    <xf numFmtId="0" fontId="10" fillId="0" borderId="0" xfId="0" applyFont="1"/>
    <xf numFmtId="0" fontId="11" fillId="0" borderId="0" xfId="0" applyFont="1"/>
    <xf numFmtId="171" fontId="11" fillId="0" borderId="0" xfId="0" applyNumberFormat="1" applyFont="1"/>
    <xf numFmtId="172" fontId="10" fillId="0" borderId="0" xfId="0" applyNumberFormat="1" applyFont="1"/>
    <xf numFmtId="0" fontId="11" fillId="0" borderId="10" xfId="0" applyFont="1" applyBorder="1"/>
    <xf numFmtId="172" fontId="11" fillId="0" borderId="10" xfId="0" applyNumberFormat="1" applyFont="1" applyBorder="1"/>
    <xf numFmtId="0" fontId="11" fillId="0" borderId="11" xfId="0" applyFont="1" applyBorder="1"/>
    <xf numFmtId="172" fontId="11" fillId="0" borderId="11" xfId="0" applyNumberFormat="1" applyFont="1" applyBorder="1"/>
    <xf numFmtId="171" fontId="3" fillId="0" borderId="0" xfId="0" applyNumberFormat="1" applyFont="1"/>
    <xf numFmtId="172" fontId="0" fillId="0" borderId="0" xfId="1" applyNumberFormat="1" applyFont="1"/>
    <xf numFmtId="0" fontId="11" fillId="0" borderId="13" xfId="0" applyFont="1" applyBorder="1" applyAlignment="1">
      <alignment horizontal="center"/>
    </xf>
    <xf numFmtId="171" fontId="11" fillId="0" borderId="0" xfId="0" applyNumberFormat="1" applyFont="1" applyBorder="1"/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72" fontId="0" fillId="0" borderId="16" xfId="1" applyNumberFormat="1" applyFont="1" applyBorder="1"/>
    <xf numFmtId="172" fontId="0" fillId="0" borderId="18" xfId="1" applyNumberFormat="1" applyFont="1" applyBorder="1"/>
    <xf numFmtId="172" fontId="1" fillId="0" borderId="19" xfId="1" applyNumberFormat="1" applyFont="1" applyBorder="1"/>
    <xf numFmtId="172" fontId="1" fillId="0" borderId="17" xfId="1" applyNumberFormat="1" applyFont="1" applyBorder="1"/>
    <xf numFmtId="172" fontId="1" fillId="0" borderId="0" xfId="1" applyNumberFormat="1" applyFont="1"/>
    <xf numFmtId="172" fontId="1" fillId="0" borderId="18" xfId="1" applyNumberFormat="1" applyFont="1" applyBorder="1"/>
    <xf numFmtId="172" fontId="1" fillId="0" borderId="12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Normal 2" xfId="3" xr:uid="{45CAA268-5EDB-674D-BF28-22CE685936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zoomScaleNormal="100" workbookViewId="0">
      <selection activeCell="D39" sqref="D39"/>
    </sheetView>
  </sheetViews>
  <sheetFormatPr baseColWidth="10" defaultColWidth="8.83203125" defaultRowHeight="13" x14ac:dyDescent="0.15"/>
  <cols>
    <col min="1" max="1" width="9.6640625" bestFit="1" customWidth="1"/>
    <col min="6" max="6" width="3.1640625" customWidth="1"/>
    <col min="7" max="7" width="10.5" customWidth="1"/>
  </cols>
  <sheetData>
    <row r="1" spans="1:9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G1" s="1" t="s">
        <v>0</v>
      </c>
      <c r="H1" s="2" t="s">
        <v>10</v>
      </c>
      <c r="I1" s="2" t="s">
        <v>9</v>
      </c>
    </row>
    <row r="2" spans="1:9" x14ac:dyDescent="0.15">
      <c r="A2" s="1" t="s">
        <v>2</v>
      </c>
      <c r="B2" s="1">
        <v>2924300</v>
      </c>
      <c r="C2" s="1">
        <v>3422700</v>
      </c>
      <c r="D2" s="1">
        <v>2318100</v>
      </c>
      <c r="E2" s="1">
        <v>2234000</v>
      </c>
      <c r="G2" s="1" t="str">
        <f>INDEX($A$2:$A$5,ROUNDUP(ROWS($A$2:A2)/COUNTA($B$1:$E$1),0))</f>
        <v>Mid West</v>
      </c>
      <c r="H2" s="1" t="str">
        <f>INDEX($B$1:$E$1,ROUNDUP(MOD(ROWS($A$2:A2),COUNTA($B$1:$E$1)+0.1),0))</f>
        <v>Qtr1</v>
      </c>
      <c r="I2" s="1">
        <f>INDEX($B$2:$E$5,MATCH(G2,$A$2:$A$5,0),MATCH(H2,$B$1:$E$1,0))</f>
        <v>2924300</v>
      </c>
    </row>
    <row r="3" spans="1:9" x14ac:dyDescent="0.15">
      <c r="A3" s="1" t="s">
        <v>3</v>
      </c>
      <c r="B3" s="1">
        <v>1455100</v>
      </c>
      <c r="C3" s="1">
        <v>1422700</v>
      </c>
      <c r="D3" s="1">
        <v>498200</v>
      </c>
      <c r="E3" s="1">
        <v>1786900</v>
      </c>
      <c r="G3" s="1" t="str">
        <f>INDEX($A$2:$A$5,ROUNDUP(ROWS($A$2:A3)/COUNTA($B$1:$E$1),0))</f>
        <v>Mid West</v>
      </c>
      <c r="H3" s="1" t="str">
        <f>INDEX($B$1:$E$1,ROUNDUP(MOD(ROWS($A$2:A3),COUNTA($B$1:$E$1)+0.1),0))</f>
        <v>Qtr2</v>
      </c>
      <c r="I3" s="1">
        <f t="shared" ref="I3:I17" si="0">INDEX($B$2:$E$5,MATCH(G3,$A$2:$A$5,0),MATCH(H3,$B$1:$E$1,0))</f>
        <v>3422700</v>
      </c>
    </row>
    <row r="4" spans="1:9" x14ac:dyDescent="0.15">
      <c r="A4" s="1" t="s">
        <v>4</v>
      </c>
      <c r="B4" s="1">
        <v>4684000</v>
      </c>
      <c r="C4" s="1">
        <v>6220500</v>
      </c>
      <c r="D4" s="1">
        <v>5202600</v>
      </c>
      <c r="E4" s="1">
        <v>5118700</v>
      </c>
      <c r="G4" s="1" t="str">
        <f>INDEX($A$2:$A$5,ROUNDUP(ROWS($A$2:A4)/COUNTA($B$1:$E$1),0))</f>
        <v>Mid West</v>
      </c>
      <c r="H4" s="1" t="str">
        <f>INDEX($B$1:$E$1,ROUNDUP(MOD(ROWS($A$2:A4),COUNTA($B$1:$E$1)+0.1),0))</f>
        <v>Qtr3</v>
      </c>
      <c r="I4" s="1">
        <f t="shared" si="0"/>
        <v>2318100</v>
      </c>
    </row>
    <row r="5" spans="1:9" x14ac:dyDescent="0.15">
      <c r="A5" s="1" t="s">
        <v>1</v>
      </c>
      <c r="B5" s="1">
        <v>2625200</v>
      </c>
      <c r="C5" s="1">
        <v>3161400</v>
      </c>
      <c r="D5" s="1">
        <v>2810000</v>
      </c>
      <c r="E5" s="1">
        <v>2972900</v>
      </c>
      <c r="G5" s="1" t="str">
        <f>INDEX($A$2:$A$5,ROUNDUP(ROWS($A$2:A5)/COUNTA($B$1:$E$1),0))</f>
        <v>Mid West</v>
      </c>
      <c r="H5" s="1" t="str">
        <f>INDEX($B$1:$E$1,ROUNDUP(MOD(ROWS($A$2:A5),COUNTA($B$1:$E$1)+0.1),0))</f>
        <v>Qtr4</v>
      </c>
      <c r="I5" s="1">
        <f t="shared" si="0"/>
        <v>2234000</v>
      </c>
    </row>
    <row r="6" spans="1:9" x14ac:dyDescent="0.15">
      <c r="G6" s="1" t="str">
        <f>INDEX($A$2:$A$5,ROUNDUP(ROWS($A$2:A6)/COUNTA($B$1:$E$1),0))</f>
        <v>North East</v>
      </c>
      <c r="H6" s="1" t="str">
        <f>INDEX($B$1:$E$1,ROUNDUP(MOD(ROWS($A$2:A6),COUNTA($B$1:$E$1)+0.1),0))</f>
        <v>Qtr1</v>
      </c>
      <c r="I6" s="1">
        <f t="shared" si="0"/>
        <v>1455100</v>
      </c>
    </row>
    <row r="7" spans="1:9" x14ac:dyDescent="0.15">
      <c r="G7" s="1" t="str">
        <f>INDEX($A$2:$A$5,ROUNDUP(ROWS($A$2:A7)/COUNTA($B$1:$E$1),0))</f>
        <v>North East</v>
      </c>
      <c r="H7" s="1" t="str">
        <f>INDEX($B$1:$E$1,ROUNDUP(MOD(ROWS($A$2:A7),COUNTA($B$1:$E$1)+0.1),0))</f>
        <v>Qtr2</v>
      </c>
      <c r="I7" s="1">
        <f t="shared" si="0"/>
        <v>1422700</v>
      </c>
    </row>
    <row r="8" spans="1:9" x14ac:dyDescent="0.15">
      <c r="G8" s="1" t="str">
        <f>INDEX($A$2:$A$5,ROUNDUP(ROWS($A$2:A8)/COUNTA($B$1:$E$1),0))</f>
        <v>North East</v>
      </c>
      <c r="H8" s="1" t="str">
        <f>INDEX($B$1:$E$1,ROUNDUP(MOD(ROWS($A$2:A8),COUNTA($B$1:$E$1)+0.1),0))</f>
        <v>Qtr3</v>
      </c>
      <c r="I8" s="1">
        <f t="shared" si="0"/>
        <v>498200</v>
      </c>
    </row>
    <row r="9" spans="1:9" x14ac:dyDescent="0.15">
      <c r="G9" s="1" t="str">
        <f>INDEX($A$2:$A$5,ROUNDUP(ROWS($A$2:A9)/COUNTA($B$1:$E$1),0))</f>
        <v>North East</v>
      </c>
      <c r="H9" s="1" t="str">
        <f>INDEX($B$1:$E$1,ROUNDUP(MOD(ROWS($A$2:A9),COUNTA($B$1:$E$1)+0.1),0))</f>
        <v>Qtr4</v>
      </c>
      <c r="I9" s="1">
        <f t="shared" si="0"/>
        <v>1786900</v>
      </c>
    </row>
    <row r="10" spans="1:9" x14ac:dyDescent="0.15">
      <c r="G10" s="1" t="str">
        <f>INDEX($A$2:$A$5,ROUNDUP(ROWS($A$2:A10)/COUNTA($B$1:$E$1),0))</f>
        <v>South</v>
      </c>
      <c r="H10" s="1" t="str">
        <f>INDEX($B$1:$E$1,ROUNDUP(MOD(ROWS($A$2:A10),COUNTA($B$1:$E$1)+0.1),0))</f>
        <v>Qtr1</v>
      </c>
      <c r="I10" s="1">
        <f t="shared" si="0"/>
        <v>4684000</v>
      </c>
    </row>
    <row r="11" spans="1:9" x14ac:dyDescent="0.15">
      <c r="G11" s="1" t="str">
        <f>INDEX($A$2:$A$5,ROUNDUP(ROWS($A$2:A11)/COUNTA($B$1:$E$1),0))</f>
        <v>South</v>
      </c>
      <c r="H11" s="1" t="str">
        <f>INDEX($B$1:$E$1,ROUNDUP(MOD(ROWS($A$2:A11),COUNTA($B$1:$E$1)+0.1),0))</f>
        <v>Qtr2</v>
      </c>
      <c r="I11" s="1">
        <f t="shared" si="0"/>
        <v>6220500</v>
      </c>
    </row>
    <row r="12" spans="1:9" x14ac:dyDescent="0.15">
      <c r="G12" s="1" t="str">
        <f>INDEX($A$2:$A$5,ROUNDUP(ROWS($A$2:A12)/COUNTA($B$1:$E$1),0))</f>
        <v>South</v>
      </c>
      <c r="H12" s="1" t="str">
        <f>INDEX($B$1:$E$1,ROUNDUP(MOD(ROWS($A$2:A12),COUNTA($B$1:$E$1)+0.1),0))</f>
        <v>Qtr3</v>
      </c>
      <c r="I12" s="1">
        <f t="shared" si="0"/>
        <v>5202600</v>
      </c>
    </row>
    <row r="13" spans="1:9" x14ac:dyDescent="0.15">
      <c r="G13" s="1" t="str">
        <f>INDEX($A$2:$A$5,ROUNDUP(ROWS($A$2:A13)/COUNTA($B$1:$E$1),0))</f>
        <v>South</v>
      </c>
      <c r="H13" s="1" t="str">
        <f>INDEX($B$1:$E$1,ROUNDUP(MOD(ROWS($A$2:A13),COUNTA($B$1:$E$1)+0.1),0))</f>
        <v>Qtr4</v>
      </c>
      <c r="I13" s="1">
        <f t="shared" si="0"/>
        <v>5118700</v>
      </c>
    </row>
    <row r="14" spans="1:9" x14ac:dyDescent="0.15">
      <c r="G14" s="1" t="str">
        <f>INDEX($A$2:$A$5,ROUNDUP(ROWS($A$2:A14)/COUNTA($B$1:$E$1),0))</f>
        <v>West</v>
      </c>
      <c r="H14" s="1" t="str">
        <f>INDEX($B$1:$E$1,ROUNDUP(MOD(ROWS($A$2:A14),COUNTA($B$1:$E$1)+0.1),0))</f>
        <v>Qtr1</v>
      </c>
      <c r="I14" s="1">
        <f t="shared" si="0"/>
        <v>2625200</v>
      </c>
    </row>
    <row r="15" spans="1:9" x14ac:dyDescent="0.15">
      <c r="G15" s="1" t="str">
        <f>INDEX($A$2:$A$5,ROUNDUP(ROWS($A$2:A15)/COUNTA($B$1:$E$1),0))</f>
        <v>West</v>
      </c>
      <c r="H15" s="1" t="str">
        <f>INDEX($B$1:$E$1,ROUNDUP(MOD(ROWS($A$2:A15),COUNTA($B$1:$E$1)+0.1),0))</f>
        <v>Qtr2</v>
      </c>
      <c r="I15" s="1">
        <f t="shared" si="0"/>
        <v>3161400</v>
      </c>
    </row>
    <row r="16" spans="1:9" x14ac:dyDescent="0.15">
      <c r="G16" s="1" t="str">
        <f>INDEX($A$2:$A$5,ROUNDUP(ROWS($A$2:A16)/COUNTA($B$1:$E$1),0))</f>
        <v>West</v>
      </c>
      <c r="H16" s="1" t="str">
        <f>INDEX($B$1:$E$1,ROUNDUP(MOD(ROWS($A$2:A16),COUNTA($B$1:$E$1)+0.1),0))</f>
        <v>Qtr3</v>
      </c>
      <c r="I16" s="1">
        <f t="shared" si="0"/>
        <v>2810000</v>
      </c>
    </row>
    <row r="17" spans="7:9" x14ac:dyDescent="0.15">
      <c r="G17" s="1" t="str">
        <f>INDEX($A$2:$A$5,ROUNDUP(ROWS($A$2:A17)/COUNTA($B$1:$E$1),0))</f>
        <v>West</v>
      </c>
      <c r="H17" s="1" t="str">
        <f>INDEX($B$1:$E$1,ROUNDUP(MOD(ROWS($A$2:A17),COUNTA($B$1:$E$1)+0.1),0))</f>
        <v>Qtr4</v>
      </c>
      <c r="I17" s="1">
        <f t="shared" si="0"/>
        <v>2972900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A16E-8DAA-7C42-87E9-A5BEA0E52B55}">
  <dimension ref="A1:E5"/>
  <sheetViews>
    <sheetView workbookViewId="0">
      <selection activeCell="D13" sqref="D13"/>
    </sheetView>
  </sheetViews>
  <sheetFormatPr baseColWidth="10" defaultRowHeight="13" x14ac:dyDescent="0.15"/>
  <sheetData>
    <row r="1" spans="1:5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15">
      <c r="A2" s="1" t="s">
        <v>2</v>
      </c>
      <c r="B2" s="1">
        <v>2924300</v>
      </c>
      <c r="C2" s="1">
        <v>3422700</v>
      </c>
      <c r="D2" s="1">
        <v>2318100</v>
      </c>
      <c r="E2" s="1">
        <v>2234000</v>
      </c>
    </row>
    <row r="3" spans="1:5" x14ac:dyDescent="0.15">
      <c r="A3" s="1" t="s">
        <v>3</v>
      </c>
      <c r="B3" s="1">
        <v>1455100</v>
      </c>
      <c r="C3" s="1">
        <v>1422700</v>
      </c>
      <c r="D3" s="1">
        <v>498200</v>
      </c>
      <c r="E3" s="1">
        <v>1786900</v>
      </c>
    </row>
    <row r="4" spans="1:5" x14ac:dyDescent="0.15">
      <c r="A4" s="1" t="s">
        <v>4</v>
      </c>
      <c r="B4" s="1">
        <v>4684000</v>
      </c>
      <c r="C4" s="1">
        <v>6220500</v>
      </c>
      <c r="D4" s="1">
        <v>5202600</v>
      </c>
      <c r="E4" s="1">
        <v>5118700</v>
      </c>
    </row>
    <row r="5" spans="1:5" x14ac:dyDescent="0.15">
      <c r="A5" s="1" t="s">
        <v>1</v>
      </c>
      <c r="B5" s="1">
        <v>2625200</v>
      </c>
      <c r="C5" s="1">
        <v>3161400</v>
      </c>
      <c r="D5" s="1">
        <v>2810000</v>
      </c>
      <c r="E5" s="1">
        <v>2972900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2A60-E197-134D-9374-F7485ABD819E}">
  <dimension ref="A1:C17"/>
  <sheetViews>
    <sheetView workbookViewId="0">
      <selection sqref="A1:C17"/>
    </sheetView>
  </sheetViews>
  <sheetFormatPr baseColWidth="10" defaultRowHeight="13" x14ac:dyDescent="0.15"/>
  <sheetData>
    <row r="1" spans="1:3" x14ac:dyDescent="0.15">
      <c r="B1" t="s">
        <v>0</v>
      </c>
      <c r="C1" t="s">
        <v>9</v>
      </c>
    </row>
    <row r="2" spans="1:3" x14ac:dyDescent="0.15">
      <c r="A2" s="5" t="s">
        <v>5</v>
      </c>
      <c r="B2" t="s">
        <v>2</v>
      </c>
      <c r="C2" s="1">
        <v>2924300</v>
      </c>
    </row>
    <row r="3" spans="1:3" x14ac:dyDescent="0.15">
      <c r="A3" s="5"/>
      <c r="B3" t="s">
        <v>3</v>
      </c>
      <c r="C3" s="1">
        <v>1455100</v>
      </c>
    </row>
    <row r="4" spans="1:3" x14ac:dyDescent="0.15">
      <c r="A4" s="5"/>
      <c r="B4" t="s">
        <v>4</v>
      </c>
      <c r="C4" s="1">
        <v>4684000</v>
      </c>
    </row>
    <row r="5" spans="1:3" x14ac:dyDescent="0.15">
      <c r="A5" s="5"/>
      <c r="B5" t="s">
        <v>1</v>
      </c>
      <c r="C5" s="1">
        <v>2625200</v>
      </c>
    </row>
    <row r="6" spans="1:3" x14ac:dyDescent="0.15">
      <c r="A6" s="5" t="s">
        <v>6</v>
      </c>
      <c r="B6" t="s">
        <v>2</v>
      </c>
      <c r="C6" s="1">
        <v>3422700</v>
      </c>
    </row>
    <row r="7" spans="1:3" x14ac:dyDescent="0.15">
      <c r="A7" s="5"/>
      <c r="B7" t="s">
        <v>3</v>
      </c>
      <c r="C7" s="1">
        <v>1422700</v>
      </c>
    </row>
    <row r="8" spans="1:3" x14ac:dyDescent="0.15">
      <c r="A8" s="5"/>
      <c r="B8" t="s">
        <v>4</v>
      </c>
      <c r="C8" s="1">
        <v>6220500</v>
      </c>
    </row>
    <row r="9" spans="1:3" x14ac:dyDescent="0.15">
      <c r="A9" s="5"/>
      <c r="B9" t="s">
        <v>1</v>
      </c>
      <c r="C9" s="1">
        <v>3161400</v>
      </c>
    </row>
    <row r="10" spans="1:3" x14ac:dyDescent="0.15">
      <c r="A10" s="5" t="s">
        <v>7</v>
      </c>
      <c r="B10" t="s">
        <v>2</v>
      </c>
      <c r="C10" s="1">
        <v>2318100</v>
      </c>
    </row>
    <row r="11" spans="1:3" x14ac:dyDescent="0.15">
      <c r="A11" s="5"/>
      <c r="B11" t="s">
        <v>3</v>
      </c>
      <c r="C11" s="1">
        <v>498200</v>
      </c>
    </row>
    <row r="12" spans="1:3" x14ac:dyDescent="0.15">
      <c r="A12" s="5"/>
      <c r="B12" t="s">
        <v>4</v>
      </c>
      <c r="C12" s="1">
        <v>5202600</v>
      </c>
    </row>
    <row r="13" spans="1:3" x14ac:dyDescent="0.15">
      <c r="A13" s="5"/>
      <c r="B13" t="s">
        <v>1</v>
      </c>
      <c r="C13" s="1">
        <v>2810000</v>
      </c>
    </row>
    <row r="14" spans="1:3" x14ac:dyDescent="0.15">
      <c r="A14" s="5" t="s">
        <v>8</v>
      </c>
      <c r="B14" t="s">
        <v>2</v>
      </c>
      <c r="C14" s="1">
        <v>2234000</v>
      </c>
    </row>
    <row r="15" spans="1:3" x14ac:dyDescent="0.15">
      <c r="A15" s="5"/>
      <c r="B15" t="s">
        <v>3</v>
      </c>
      <c r="C15" s="1">
        <v>1786900</v>
      </c>
    </row>
    <row r="16" spans="1:3" x14ac:dyDescent="0.15">
      <c r="A16" s="5"/>
      <c r="B16" t="s">
        <v>4</v>
      </c>
      <c r="C16" s="1">
        <v>5118700</v>
      </c>
    </row>
    <row r="17" spans="1:3" x14ac:dyDescent="0.15">
      <c r="A17" s="5"/>
      <c r="B17" t="s">
        <v>1</v>
      </c>
      <c r="C17" s="1">
        <v>2972900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BAC4-9F44-3143-9959-B53231B72794}">
  <dimension ref="A1:F13"/>
  <sheetViews>
    <sheetView workbookViewId="0">
      <selection activeCell="F41" sqref="F41"/>
    </sheetView>
  </sheetViews>
  <sheetFormatPr baseColWidth="10" defaultRowHeight="13" x14ac:dyDescent="0.15"/>
  <cols>
    <col min="2" max="2" width="15" customWidth="1"/>
  </cols>
  <sheetData>
    <row r="1" spans="1:6" x14ac:dyDescent="0.15">
      <c r="A1" s="3" t="s">
        <v>0</v>
      </c>
      <c r="B1" s="3" t="s">
        <v>11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15">
      <c r="A2" s="4" t="s">
        <v>2</v>
      </c>
      <c r="B2" s="3"/>
    </row>
    <row r="3" spans="1:6" x14ac:dyDescent="0.15">
      <c r="A3" s="3"/>
      <c r="B3" s="3" t="s">
        <v>12</v>
      </c>
      <c r="C3">
        <v>1947100</v>
      </c>
      <c r="D3">
        <v>2693000</v>
      </c>
      <c r="E3">
        <v>1950300</v>
      </c>
      <c r="F3">
        <v>1911400</v>
      </c>
    </row>
    <row r="4" spans="1:6" x14ac:dyDescent="0.15">
      <c r="A4" s="3"/>
      <c r="B4" s="3" t="s">
        <v>13</v>
      </c>
      <c r="C4">
        <v>977200</v>
      </c>
      <c r="D4">
        <v>729700</v>
      </c>
      <c r="E4">
        <v>367800</v>
      </c>
      <c r="F4">
        <v>322600</v>
      </c>
    </row>
    <row r="5" spans="1:6" x14ac:dyDescent="0.15">
      <c r="A5" s="4" t="s">
        <v>3</v>
      </c>
      <c r="B5" s="3"/>
    </row>
    <row r="6" spans="1:6" x14ac:dyDescent="0.15">
      <c r="A6" s="3"/>
      <c r="B6" s="3" t="s">
        <v>14</v>
      </c>
      <c r="C6">
        <v>1455100</v>
      </c>
      <c r="D6">
        <v>1422700</v>
      </c>
      <c r="E6">
        <v>498200</v>
      </c>
      <c r="F6">
        <v>1786900</v>
      </c>
    </row>
    <row r="7" spans="1:6" x14ac:dyDescent="0.15">
      <c r="A7" s="4" t="s">
        <v>4</v>
      </c>
      <c r="B7" s="3"/>
    </row>
    <row r="8" spans="1:6" x14ac:dyDescent="0.15">
      <c r="A8" s="3"/>
      <c r="B8" s="3" t="s">
        <v>12</v>
      </c>
      <c r="C8">
        <v>1691400</v>
      </c>
      <c r="D8">
        <v>2239800</v>
      </c>
      <c r="E8">
        <v>1830900</v>
      </c>
      <c r="F8">
        <v>1721800</v>
      </c>
    </row>
    <row r="9" spans="1:6" x14ac:dyDescent="0.15">
      <c r="A9" s="3"/>
      <c r="B9" s="3" t="s">
        <v>13</v>
      </c>
      <c r="C9">
        <v>1837500</v>
      </c>
      <c r="D9">
        <v>1880500</v>
      </c>
      <c r="E9">
        <v>1720500</v>
      </c>
      <c r="F9">
        <v>2489200</v>
      </c>
    </row>
    <row r="10" spans="1:6" x14ac:dyDescent="0.15">
      <c r="A10" s="3"/>
      <c r="B10" s="3" t="s">
        <v>14</v>
      </c>
      <c r="C10">
        <v>1155100</v>
      </c>
      <c r="D10">
        <v>2100200</v>
      </c>
      <c r="E10">
        <v>1652100</v>
      </c>
      <c r="F10">
        <v>907700</v>
      </c>
    </row>
    <row r="11" spans="1:6" x14ac:dyDescent="0.15">
      <c r="A11" s="4" t="s">
        <v>1</v>
      </c>
      <c r="B11" s="3"/>
    </row>
    <row r="12" spans="1:6" x14ac:dyDescent="0.15">
      <c r="A12" s="3"/>
      <c r="B12" s="3" t="s">
        <v>12</v>
      </c>
      <c r="C12">
        <v>1250900</v>
      </c>
      <c r="D12">
        <v>2368200</v>
      </c>
      <c r="E12">
        <v>1555100</v>
      </c>
      <c r="F12">
        <v>1455500</v>
      </c>
    </row>
    <row r="13" spans="1:6" x14ac:dyDescent="0.15">
      <c r="A13" s="3"/>
      <c r="B13" s="3" t="s">
        <v>13</v>
      </c>
      <c r="C13">
        <v>1374300</v>
      </c>
      <c r="D13">
        <v>793200</v>
      </c>
      <c r="E13">
        <v>1254900</v>
      </c>
      <c r="F13">
        <v>1517400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1B8E-92A5-2141-8D30-F241F3B7BDA0}">
  <dimension ref="A1:E10"/>
  <sheetViews>
    <sheetView workbookViewId="0">
      <selection activeCell="F16" sqref="F16"/>
    </sheetView>
  </sheetViews>
  <sheetFormatPr baseColWidth="10" defaultColWidth="15.1640625" defaultRowHeight="21" customHeight="1" x14ac:dyDescent="0.15"/>
  <cols>
    <col min="1" max="16384" width="15.1640625" style="14"/>
  </cols>
  <sheetData>
    <row r="1" spans="1:5" ht="21" customHeight="1" x14ac:dyDescent="0.15">
      <c r="A1" s="13" t="s">
        <v>15</v>
      </c>
      <c r="B1" s="19" t="s">
        <v>16</v>
      </c>
      <c r="C1" s="19" t="s">
        <v>17</v>
      </c>
      <c r="D1" s="19" t="s">
        <v>18</v>
      </c>
      <c r="E1" s="20" t="s">
        <v>19</v>
      </c>
    </row>
    <row r="2" spans="1:5" ht="21" customHeight="1" x14ac:dyDescent="0.15">
      <c r="A2" s="15" t="s">
        <v>20</v>
      </c>
      <c r="B2" s="16">
        <v>32310.839999999997</v>
      </c>
      <c r="C2" s="16">
        <v>44050.640000000007</v>
      </c>
      <c r="D2" s="16">
        <v>10995.71</v>
      </c>
      <c r="E2" s="16">
        <v>87357.19</v>
      </c>
    </row>
    <row r="3" spans="1:5" ht="21" customHeight="1" x14ac:dyDescent="0.15">
      <c r="A3" s="17" t="s">
        <v>21</v>
      </c>
      <c r="B3" s="18">
        <v>49400.070000000007</v>
      </c>
      <c r="C3" s="18">
        <v>43263.950000000004</v>
      </c>
      <c r="D3" s="18">
        <v>18059.5</v>
      </c>
      <c r="E3" s="18">
        <v>110723.52000000002</v>
      </c>
    </row>
    <row r="4" spans="1:5" ht="21" customHeight="1" x14ac:dyDescent="0.15">
      <c r="A4" s="15" t="s">
        <v>22</v>
      </c>
      <c r="B4" s="16">
        <v>124655.56000000003</v>
      </c>
      <c r="C4" s="16">
        <v>51163.009999999995</v>
      </c>
      <c r="D4" s="16">
        <v>49945.11</v>
      </c>
      <c r="E4" s="16">
        <v>225763.68</v>
      </c>
    </row>
    <row r="5" spans="1:5" ht="21" customHeight="1" x14ac:dyDescent="0.15">
      <c r="A5" s="17" t="s">
        <v>23</v>
      </c>
      <c r="B5" s="18">
        <v>103719.06999999999</v>
      </c>
      <c r="C5" s="18">
        <v>79253.24000000002</v>
      </c>
      <c r="D5" s="18">
        <v>18223.960000000003</v>
      </c>
      <c r="E5" s="18">
        <v>201196.27</v>
      </c>
    </row>
    <row r="6" spans="1:5" ht="21" customHeight="1" x14ac:dyDescent="0.15">
      <c r="A6" s="15" t="s">
        <v>24</v>
      </c>
      <c r="B6" s="16">
        <v>95850.359999999986</v>
      </c>
      <c r="C6" s="16">
        <v>55787.970000000008</v>
      </c>
      <c r="D6" s="16">
        <v>30861.760000000002</v>
      </c>
      <c r="E6" s="16">
        <v>182500.09</v>
      </c>
    </row>
    <row r="7" spans="1:5" ht="21" customHeight="1" x14ac:dyDescent="0.15">
      <c r="A7" s="17" t="s">
        <v>25</v>
      </c>
      <c r="B7" s="18">
        <v>71168.14</v>
      </c>
      <c r="C7" s="18">
        <v>73524.179999999993</v>
      </c>
      <c r="D7" s="18">
        <v>17811.46</v>
      </c>
      <c r="E7" s="18">
        <v>162503.78</v>
      </c>
    </row>
    <row r="8" spans="1:5" ht="21" customHeight="1" x14ac:dyDescent="0.15">
      <c r="A8" s="15" t="s">
        <v>26</v>
      </c>
      <c r="B8" s="16">
        <v>40826.370000000003</v>
      </c>
      <c r="C8" s="16">
        <v>17181.580000000002</v>
      </c>
      <c r="D8" s="16">
        <v>14519.679999999998</v>
      </c>
      <c r="E8" s="16">
        <v>72527.63</v>
      </c>
    </row>
    <row r="9" spans="1:5" ht="21" customHeight="1" x14ac:dyDescent="0.15">
      <c r="A9" s="17" t="s">
        <v>27</v>
      </c>
      <c r="B9" s="18">
        <v>31433.16</v>
      </c>
      <c r="C9" s="18">
        <v>19691.89</v>
      </c>
      <c r="D9" s="18">
        <v>17667.2</v>
      </c>
      <c r="E9" s="18">
        <v>68792.25</v>
      </c>
    </row>
    <row r="10" spans="1:5" ht="21" customHeight="1" x14ac:dyDescent="0.15">
      <c r="A10" s="15" t="s">
        <v>28</v>
      </c>
      <c r="B10" s="16">
        <v>59827.19</v>
      </c>
      <c r="C10" s="16">
        <v>41903.64</v>
      </c>
      <c r="D10" s="16">
        <v>15232.160000000002</v>
      </c>
      <c r="E10" s="16">
        <v>116962.99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A0D1-75ED-CB46-BA21-24B1D842E71B}">
  <dimension ref="A1:J5"/>
  <sheetViews>
    <sheetView workbookViewId="0">
      <selection activeCell="F24" sqref="F24"/>
    </sheetView>
  </sheetViews>
  <sheetFormatPr baseColWidth="10" defaultColWidth="15.1640625" defaultRowHeight="20" customHeight="1" x14ac:dyDescent="0.15"/>
  <sheetData>
    <row r="1" spans="1:10" ht="20" customHeight="1" x14ac:dyDescent="0.2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  <row r="2" spans="1:10" ht="20" customHeight="1" x14ac:dyDescent="0.2">
      <c r="A2" s="10" t="s">
        <v>39</v>
      </c>
      <c r="B2" s="10" t="s">
        <v>40</v>
      </c>
      <c r="C2" s="10" t="s">
        <v>41</v>
      </c>
      <c r="D2" s="10" t="s">
        <v>42</v>
      </c>
      <c r="E2" s="10" t="s">
        <v>43</v>
      </c>
      <c r="F2" s="10" t="s">
        <v>44</v>
      </c>
      <c r="G2" s="10">
        <v>22</v>
      </c>
      <c r="H2" s="10">
        <v>34</v>
      </c>
      <c r="I2" s="10">
        <v>1980</v>
      </c>
      <c r="J2" s="10">
        <v>3060</v>
      </c>
    </row>
    <row r="3" spans="1:10" ht="20" customHeight="1" x14ac:dyDescent="0.2">
      <c r="A3" s="11" t="s">
        <v>39</v>
      </c>
      <c r="B3" s="11" t="s">
        <v>40</v>
      </c>
      <c r="C3" s="12" t="s">
        <v>41</v>
      </c>
      <c r="D3" s="11" t="s">
        <v>45</v>
      </c>
      <c r="E3" s="11" t="s">
        <v>46</v>
      </c>
      <c r="F3" s="11" t="s">
        <v>44</v>
      </c>
      <c r="G3" s="11">
        <v>12</v>
      </c>
      <c r="H3" s="11">
        <v>9</v>
      </c>
      <c r="I3" s="11">
        <v>1056</v>
      </c>
      <c r="J3" s="11">
        <v>792</v>
      </c>
    </row>
    <row r="4" spans="1:10" ht="20" customHeight="1" x14ac:dyDescent="0.2">
      <c r="A4" s="10" t="s">
        <v>39</v>
      </c>
      <c r="B4" s="10" t="s">
        <v>40</v>
      </c>
      <c r="C4" s="10" t="s">
        <v>47</v>
      </c>
      <c r="D4" s="10" t="s">
        <v>45</v>
      </c>
      <c r="E4" s="10" t="s">
        <v>46</v>
      </c>
      <c r="F4" s="10" t="s">
        <v>44</v>
      </c>
      <c r="G4" s="10">
        <v>0</v>
      </c>
      <c r="H4" s="10">
        <v>4</v>
      </c>
      <c r="I4" s="10">
        <v>0</v>
      </c>
      <c r="J4" s="10">
        <v>352</v>
      </c>
    </row>
    <row r="5" spans="1:10" ht="20" customHeight="1" x14ac:dyDescent="0.2">
      <c r="A5" s="11" t="s">
        <v>39</v>
      </c>
      <c r="B5" s="11" t="s">
        <v>40</v>
      </c>
      <c r="C5" s="11" t="s">
        <v>48</v>
      </c>
      <c r="D5" s="11" t="s">
        <v>49</v>
      </c>
      <c r="E5" s="11" t="s">
        <v>50</v>
      </c>
      <c r="F5" s="11" t="s">
        <v>51</v>
      </c>
      <c r="G5" s="11">
        <v>4.5</v>
      </c>
      <c r="H5" s="11">
        <v>0</v>
      </c>
      <c r="I5" s="11">
        <v>418.5</v>
      </c>
      <c r="J5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6534-FBA2-6947-9CA0-1F8C7B92C997}">
  <dimension ref="A1:J6"/>
  <sheetViews>
    <sheetView workbookViewId="0">
      <selection activeCell="C11" sqref="C11"/>
    </sheetView>
  </sheetViews>
  <sheetFormatPr baseColWidth="10" defaultColWidth="14.1640625" defaultRowHeight="19" customHeight="1" x14ac:dyDescent="0.15"/>
  <sheetData>
    <row r="1" spans="1:10" ht="19" customHeight="1" x14ac:dyDescent="0.2">
      <c r="A1" s="21"/>
      <c r="B1" s="21"/>
      <c r="C1" s="21"/>
      <c r="D1" s="21"/>
      <c r="E1" s="21"/>
      <c r="F1" s="21"/>
      <c r="G1" s="22" t="s">
        <v>52</v>
      </c>
      <c r="H1" s="22"/>
      <c r="I1" s="22" t="s">
        <v>53</v>
      </c>
      <c r="J1" s="22"/>
    </row>
    <row r="2" spans="1:10" ht="19" customHeight="1" x14ac:dyDescent="0.2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  <c r="F2" s="23" t="s">
        <v>34</v>
      </c>
      <c r="G2" s="24" t="s">
        <v>54</v>
      </c>
      <c r="H2" s="24" t="s">
        <v>55</v>
      </c>
      <c r="I2" s="24" t="s">
        <v>54</v>
      </c>
      <c r="J2" s="24" t="s">
        <v>55</v>
      </c>
    </row>
    <row r="3" spans="1:10" ht="19" customHeight="1" x14ac:dyDescent="0.2">
      <c r="A3" s="21" t="s">
        <v>39</v>
      </c>
      <c r="B3" s="21" t="s">
        <v>40</v>
      </c>
      <c r="C3" s="25" t="s">
        <v>41</v>
      </c>
      <c r="D3" s="21" t="s">
        <v>42</v>
      </c>
      <c r="E3" s="21" t="s">
        <v>43</v>
      </c>
      <c r="F3" s="21" t="s">
        <v>44</v>
      </c>
      <c r="G3" s="21">
        <v>22</v>
      </c>
      <c r="H3" s="21">
        <v>1980</v>
      </c>
      <c r="I3" s="21">
        <v>34</v>
      </c>
      <c r="J3" s="21">
        <v>3060</v>
      </c>
    </row>
    <row r="4" spans="1:10" ht="19" customHeight="1" x14ac:dyDescent="0.2">
      <c r="A4" s="21" t="s">
        <v>39</v>
      </c>
      <c r="B4" s="21" t="s">
        <v>40</v>
      </c>
      <c r="C4" s="21" t="s">
        <v>41</v>
      </c>
      <c r="D4" s="21" t="s">
        <v>45</v>
      </c>
      <c r="E4" s="21" t="s">
        <v>46</v>
      </c>
      <c r="F4" s="21" t="s">
        <v>44</v>
      </c>
      <c r="G4" s="21">
        <v>12</v>
      </c>
      <c r="H4" s="21">
        <v>1056</v>
      </c>
      <c r="I4" s="21">
        <v>9</v>
      </c>
      <c r="J4" s="21">
        <v>792</v>
      </c>
    </row>
    <row r="5" spans="1:10" ht="19" customHeight="1" x14ac:dyDescent="0.2">
      <c r="A5" s="21" t="s">
        <v>39</v>
      </c>
      <c r="B5" s="21" t="s">
        <v>40</v>
      </c>
      <c r="C5" s="21" t="s">
        <v>47</v>
      </c>
      <c r="D5" s="21" t="s">
        <v>45</v>
      </c>
      <c r="E5" s="21" t="s">
        <v>46</v>
      </c>
      <c r="F5" s="21" t="s">
        <v>44</v>
      </c>
      <c r="G5" s="21">
        <v>0</v>
      </c>
      <c r="H5" s="21">
        <v>0</v>
      </c>
      <c r="I5" s="21">
        <v>4</v>
      </c>
      <c r="J5" s="21">
        <v>352</v>
      </c>
    </row>
    <row r="6" spans="1:10" ht="19" customHeight="1" x14ac:dyDescent="0.2">
      <c r="A6" s="21" t="s">
        <v>39</v>
      </c>
      <c r="B6" s="21" t="s">
        <v>40</v>
      </c>
      <c r="C6" s="21" t="s">
        <v>48</v>
      </c>
      <c r="D6" s="21" t="s">
        <v>49</v>
      </c>
      <c r="E6" s="21" t="s">
        <v>50</v>
      </c>
      <c r="F6" s="21" t="s">
        <v>51</v>
      </c>
      <c r="G6" s="21">
        <v>4.5</v>
      </c>
      <c r="H6" s="21">
        <v>418.5</v>
      </c>
      <c r="I6" s="21">
        <v>0</v>
      </c>
      <c r="J6" s="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BA69-F733-DF40-94A3-D4C31AD7C2F4}">
  <dimension ref="A1:B176"/>
  <sheetViews>
    <sheetView topLeftCell="A72" workbookViewId="0">
      <selection activeCell="C9" sqref="C9"/>
    </sheetView>
  </sheetViews>
  <sheetFormatPr baseColWidth="10" defaultColWidth="22.83203125" defaultRowHeight="23" customHeight="1" x14ac:dyDescent="0.15"/>
  <sheetData>
    <row r="1" spans="1:2" ht="23" customHeight="1" x14ac:dyDescent="0.15">
      <c r="A1" s="26" t="s">
        <v>56</v>
      </c>
      <c r="B1" s="27" t="s">
        <v>57</v>
      </c>
    </row>
    <row r="2" spans="1:2" ht="23" customHeight="1" x14ac:dyDescent="0.15">
      <c r="A2" s="28" t="s">
        <v>58</v>
      </c>
      <c r="B2" s="29" t="s">
        <v>59</v>
      </c>
    </row>
    <row r="3" spans="1:2" ht="23" customHeight="1" x14ac:dyDescent="0.15">
      <c r="A3" s="8" t="s">
        <v>60</v>
      </c>
      <c r="B3" s="30">
        <v>25626</v>
      </c>
    </row>
    <row r="4" spans="1:2" ht="23" customHeight="1" x14ac:dyDescent="0.15">
      <c r="A4" s="7" t="s">
        <v>61</v>
      </c>
      <c r="B4" s="31">
        <v>23.25</v>
      </c>
    </row>
    <row r="5" spans="1:2" ht="23" customHeight="1" x14ac:dyDescent="0.15">
      <c r="A5" s="8" t="s">
        <v>62</v>
      </c>
      <c r="B5" s="32">
        <v>9.9700000000000006</v>
      </c>
    </row>
    <row r="6" spans="1:2" ht="23" customHeight="1" x14ac:dyDescent="0.15">
      <c r="A6" s="7" t="s">
        <v>63</v>
      </c>
      <c r="B6" s="31">
        <v>231.8</v>
      </c>
    </row>
    <row r="7" spans="1:2" ht="23" customHeight="1" x14ac:dyDescent="0.15">
      <c r="A7" s="8"/>
      <c r="B7" s="33"/>
    </row>
    <row r="8" spans="1:2" ht="23" customHeight="1" x14ac:dyDescent="0.15">
      <c r="A8" s="7" t="s">
        <v>64</v>
      </c>
      <c r="B8" s="31">
        <v>231.8</v>
      </c>
    </row>
    <row r="9" spans="1:2" ht="23" customHeight="1" x14ac:dyDescent="0.15">
      <c r="A9" s="8"/>
      <c r="B9" s="33"/>
    </row>
    <row r="10" spans="1:2" ht="23" customHeight="1" x14ac:dyDescent="0.15">
      <c r="A10" s="7" t="s">
        <v>58</v>
      </c>
      <c r="B10" s="34" t="s">
        <v>65</v>
      </c>
    </row>
    <row r="11" spans="1:2" ht="23" customHeight="1" x14ac:dyDescent="0.15">
      <c r="A11" s="8" t="s">
        <v>60</v>
      </c>
      <c r="B11" s="30">
        <v>19147</v>
      </c>
    </row>
    <row r="12" spans="1:2" ht="23" customHeight="1" x14ac:dyDescent="0.15">
      <c r="A12" s="7" t="s">
        <v>61</v>
      </c>
      <c r="B12" s="31">
        <v>27.5</v>
      </c>
    </row>
    <row r="13" spans="1:2" ht="23" customHeight="1" x14ac:dyDescent="0.15">
      <c r="A13" s="8" t="s">
        <v>62</v>
      </c>
      <c r="B13" s="32">
        <v>57.44</v>
      </c>
    </row>
    <row r="14" spans="1:2" ht="23" customHeight="1" x14ac:dyDescent="0.15">
      <c r="A14" s="7" t="s">
        <v>63</v>
      </c>
      <c r="B14" s="31">
        <v>1579.52</v>
      </c>
    </row>
    <row r="15" spans="1:2" ht="23" customHeight="1" x14ac:dyDescent="0.15">
      <c r="A15" s="8"/>
      <c r="B15" s="33"/>
    </row>
    <row r="16" spans="1:2" ht="23" customHeight="1" x14ac:dyDescent="0.15">
      <c r="A16" s="7" t="s">
        <v>64</v>
      </c>
      <c r="B16" s="31">
        <v>1579.52</v>
      </c>
    </row>
    <row r="17" spans="1:2" ht="23" customHeight="1" x14ac:dyDescent="0.15">
      <c r="A17" s="8"/>
      <c r="B17" s="33"/>
    </row>
    <row r="18" spans="1:2" ht="23" customHeight="1" x14ac:dyDescent="0.15">
      <c r="A18" s="7" t="s">
        <v>58</v>
      </c>
      <c r="B18" s="34" t="s">
        <v>66</v>
      </c>
    </row>
    <row r="19" spans="1:2" ht="23" customHeight="1" x14ac:dyDescent="0.15">
      <c r="A19" s="8" t="s">
        <v>60</v>
      </c>
      <c r="B19" s="30">
        <v>27799</v>
      </c>
    </row>
    <row r="20" spans="1:2" ht="23" customHeight="1" x14ac:dyDescent="0.15">
      <c r="A20" s="7" t="s">
        <v>61</v>
      </c>
      <c r="B20" s="31">
        <v>30</v>
      </c>
    </row>
    <row r="21" spans="1:2" ht="23" customHeight="1" x14ac:dyDescent="0.15">
      <c r="A21" s="8" t="s">
        <v>62</v>
      </c>
      <c r="B21" s="32">
        <v>101.96</v>
      </c>
    </row>
    <row r="22" spans="1:2" ht="23" customHeight="1" x14ac:dyDescent="0.15">
      <c r="A22" s="7" t="s">
        <v>63</v>
      </c>
      <c r="B22" s="31">
        <v>3058.9</v>
      </c>
    </row>
    <row r="23" spans="1:2" ht="23" customHeight="1" x14ac:dyDescent="0.15">
      <c r="A23" s="8"/>
      <c r="B23" s="33"/>
    </row>
    <row r="24" spans="1:2" ht="23" customHeight="1" x14ac:dyDescent="0.15">
      <c r="A24" s="7" t="s">
        <v>64</v>
      </c>
      <c r="B24" s="31">
        <v>3058.9</v>
      </c>
    </row>
    <row r="25" spans="1:2" ht="23" customHeight="1" x14ac:dyDescent="0.15">
      <c r="A25" s="8"/>
      <c r="B25" s="33"/>
    </row>
    <row r="26" spans="1:2" ht="23" customHeight="1" x14ac:dyDescent="0.15">
      <c r="A26" s="7" t="s">
        <v>58</v>
      </c>
      <c r="B26" s="34" t="s">
        <v>67</v>
      </c>
    </row>
    <row r="27" spans="1:2" ht="23" customHeight="1" x14ac:dyDescent="0.15">
      <c r="A27" s="8" t="s">
        <v>60</v>
      </c>
      <c r="B27" s="30">
        <v>24956</v>
      </c>
    </row>
    <row r="28" spans="1:2" ht="23" customHeight="1" x14ac:dyDescent="0.15">
      <c r="A28" s="7" t="s">
        <v>61</v>
      </c>
      <c r="B28" s="31">
        <v>25</v>
      </c>
    </row>
    <row r="29" spans="1:2" ht="23" customHeight="1" x14ac:dyDescent="0.15">
      <c r="A29" s="8" t="s">
        <v>62</v>
      </c>
      <c r="B29" s="32">
        <v>175.92</v>
      </c>
    </row>
    <row r="30" spans="1:2" ht="23" customHeight="1" x14ac:dyDescent="0.15">
      <c r="A30" s="7" t="s">
        <v>63</v>
      </c>
      <c r="B30" s="31">
        <v>4398</v>
      </c>
    </row>
    <row r="31" spans="1:2" ht="23" customHeight="1" x14ac:dyDescent="0.15">
      <c r="A31" s="8"/>
      <c r="B31" s="33"/>
    </row>
    <row r="32" spans="1:2" ht="23" customHeight="1" x14ac:dyDescent="0.15">
      <c r="A32" s="7" t="s">
        <v>64</v>
      </c>
      <c r="B32" s="31">
        <v>4398</v>
      </c>
    </row>
    <row r="33" spans="1:2" ht="23" customHeight="1" x14ac:dyDescent="0.15">
      <c r="A33" s="8"/>
      <c r="B33" s="33"/>
    </row>
    <row r="34" spans="1:2" ht="23" customHeight="1" x14ac:dyDescent="0.15">
      <c r="A34" s="7" t="s">
        <v>58</v>
      </c>
      <c r="B34" s="34" t="s">
        <v>68</v>
      </c>
    </row>
    <row r="35" spans="1:2" ht="23" customHeight="1" x14ac:dyDescent="0.15">
      <c r="A35" s="8" t="s">
        <v>60</v>
      </c>
      <c r="B35" s="30">
        <v>30146</v>
      </c>
    </row>
    <row r="36" spans="1:2" ht="23" customHeight="1" x14ac:dyDescent="0.15">
      <c r="A36" s="7" t="s">
        <v>61</v>
      </c>
      <c r="B36" s="31">
        <v>35.75</v>
      </c>
    </row>
    <row r="37" spans="1:2" ht="23" customHeight="1" x14ac:dyDescent="0.15">
      <c r="A37" s="8" t="s">
        <v>62</v>
      </c>
      <c r="B37" s="32">
        <v>19.510000000000002</v>
      </c>
    </row>
    <row r="38" spans="1:2" ht="23" customHeight="1" x14ac:dyDescent="0.15">
      <c r="A38" s="7" t="s">
        <v>63</v>
      </c>
      <c r="B38" s="31">
        <v>697.48</v>
      </c>
    </row>
    <row r="39" spans="1:2" ht="23" customHeight="1" x14ac:dyDescent="0.15">
      <c r="A39" s="8"/>
      <c r="B39" s="33"/>
    </row>
    <row r="40" spans="1:2" ht="23" customHeight="1" x14ac:dyDescent="0.15">
      <c r="A40" s="7" t="s">
        <v>64</v>
      </c>
      <c r="B40" s="31">
        <v>697.48</v>
      </c>
    </row>
    <row r="41" spans="1:2" ht="23" customHeight="1" x14ac:dyDescent="0.15">
      <c r="A41" s="8"/>
      <c r="B41" s="33"/>
    </row>
    <row r="42" spans="1:2" ht="23" customHeight="1" x14ac:dyDescent="0.15">
      <c r="A42" s="7" t="s">
        <v>58</v>
      </c>
      <c r="B42" s="34" t="s">
        <v>69</v>
      </c>
    </row>
    <row r="43" spans="1:2" ht="23" customHeight="1" x14ac:dyDescent="0.15">
      <c r="A43" s="8" t="s">
        <v>60</v>
      </c>
      <c r="B43" s="30">
        <v>28509</v>
      </c>
    </row>
    <row r="44" spans="1:2" ht="23" customHeight="1" x14ac:dyDescent="0.15">
      <c r="A44" s="7" t="s">
        <v>61</v>
      </c>
      <c r="B44" s="31">
        <v>60</v>
      </c>
    </row>
    <row r="45" spans="1:2" ht="23" customHeight="1" x14ac:dyDescent="0.15">
      <c r="A45" s="8" t="s">
        <v>62</v>
      </c>
      <c r="B45" s="32">
        <v>5.83</v>
      </c>
    </row>
    <row r="46" spans="1:2" ht="23" customHeight="1" x14ac:dyDescent="0.15">
      <c r="A46" s="7" t="s">
        <v>63</v>
      </c>
      <c r="B46" s="31">
        <v>349.7</v>
      </c>
    </row>
    <row r="47" spans="1:2" ht="23" customHeight="1" x14ac:dyDescent="0.15">
      <c r="A47" s="8"/>
      <c r="B47" s="33"/>
    </row>
    <row r="48" spans="1:2" ht="23" customHeight="1" x14ac:dyDescent="0.15">
      <c r="A48" s="7" t="s">
        <v>64</v>
      </c>
      <c r="B48" s="31">
        <v>349.7</v>
      </c>
    </row>
    <row r="49" spans="1:2" ht="23" customHeight="1" x14ac:dyDescent="0.15">
      <c r="A49" s="8"/>
      <c r="B49" s="33"/>
    </row>
    <row r="50" spans="1:2" ht="23" customHeight="1" x14ac:dyDescent="0.15">
      <c r="A50" s="7" t="s">
        <v>58</v>
      </c>
      <c r="B50" s="34" t="s">
        <v>70</v>
      </c>
    </row>
    <row r="51" spans="1:2" ht="23" customHeight="1" x14ac:dyDescent="0.15">
      <c r="A51" s="8" t="s">
        <v>60</v>
      </c>
      <c r="B51" s="30">
        <v>23158</v>
      </c>
    </row>
    <row r="52" spans="1:2" ht="23" customHeight="1" x14ac:dyDescent="0.15">
      <c r="A52" s="7" t="s">
        <v>61</v>
      </c>
      <c r="B52" s="31">
        <v>42</v>
      </c>
    </row>
    <row r="53" spans="1:2" ht="23" customHeight="1" x14ac:dyDescent="0.15">
      <c r="A53" s="8" t="s">
        <v>62</v>
      </c>
      <c r="B53" s="32">
        <v>102.32</v>
      </c>
    </row>
    <row r="54" spans="1:2" ht="23" customHeight="1" x14ac:dyDescent="0.15">
      <c r="A54" s="7" t="s">
        <v>63</v>
      </c>
      <c r="B54" s="31">
        <v>4297.3</v>
      </c>
    </row>
    <row r="55" spans="1:2" ht="23" customHeight="1" x14ac:dyDescent="0.15">
      <c r="A55" s="8"/>
      <c r="B55" s="33"/>
    </row>
    <row r="56" spans="1:2" ht="23" customHeight="1" x14ac:dyDescent="0.15">
      <c r="A56" s="7" t="s">
        <v>64</v>
      </c>
      <c r="B56" s="31">
        <v>4297.3</v>
      </c>
    </row>
    <row r="57" spans="1:2" ht="23" customHeight="1" x14ac:dyDescent="0.15">
      <c r="A57" s="8"/>
      <c r="B57" s="33"/>
    </row>
    <row r="58" spans="1:2" ht="23" customHeight="1" x14ac:dyDescent="0.15">
      <c r="A58" s="7" t="s">
        <v>58</v>
      </c>
      <c r="B58" s="34" t="s">
        <v>71</v>
      </c>
    </row>
    <row r="59" spans="1:2" ht="23" customHeight="1" x14ac:dyDescent="0.15">
      <c r="A59" s="8" t="s">
        <v>60</v>
      </c>
      <c r="B59" s="30">
        <v>28306</v>
      </c>
    </row>
    <row r="60" spans="1:2" ht="23" customHeight="1" x14ac:dyDescent="0.15">
      <c r="A60" s="7" t="s">
        <v>61</v>
      </c>
      <c r="B60" s="31">
        <v>37</v>
      </c>
    </row>
    <row r="61" spans="1:2" ht="23" customHeight="1" x14ac:dyDescent="0.15">
      <c r="A61" s="8" t="s">
        <v>62</v>
      </c>
      <c r="B61" s="32">
        <v>109.54</v>
      </c>
    </row>
    <row r="62" spans="1:2" ht="23" customHeight="1" x14ac:dyDescent="0.15">
      <c r="A62" s="7" t="s">
        <v>63</v>
      </c>
      <c r="B62" s="31">
        <v>4052.97</v>
      </c>
    </row>
    <row r="63" spans="1:2" ht="23" customHeight="1" x14ac:dyDescent="0.15">
      <c r="A63" s="8"/>
      <c r="B63" s="33"/>
    </row>
    <row r="64" spans="1:2" ht="23" customHeight="1" x14ac:dyDescent="0.15">
      <c r="A64" s="7" t="s">
        <v>64</v>
      </c>
      <c r="B64" s="31">
        <v>4052.97</v>
      </c>
    </row>
    <row r="65" spans="1:2" ht="23" customHeight="1" x14ac:dyDescent="0.15">
      <c r="A65" s="8"/>
      <c r="B65" s="33"/>
    </row>
    <row r="66" spans="1:2" ht="23" customHeight="1" x14ac:dyDescent="0.15">
      <c r="A66" s="7" t="s">
        <v>58</v>
      </c>
      <c r="B66" s="34" t="s">
        <v>72</v>
      </c>
    </row>
    <row r="67" spans="1:2" ht="23" customHeight="1" x14ac:dyDescent="0.15">
      <c r="A67" s="8" t="s">
        <v>60</v>
      </c>
      <c r="B67" s="30">
        <v>23722</v>
      </c>
    </row>
    <row r="68" spans="1:2" ht="23" customHeight="1" x14ac:dyDescent="0.15">
      <c r="A68" s="7" t="s">
        <v>61</v>
      </c>
      <c r="B68" s="31">
        <v>49</v>
      </c>
    </row>
    <row r="69" spans="1:2" ht="23" customHeight="1" x14ac:dyDescent="0.15">
      <c r="A69" s="8" t="s">
        <v>62</v>
      </c>
      <c r="B69" s="32">
        <v>101.46</v>
      </c>
    </row>
    <row r="70" spans="1:2" ht="23" customHeight="1" x14ac:dyDescent="0.15">
      <c r="A70" s="7" t="s">
        <v>63</v>
      </c>
      <c r="B70" s="31">
        <v>4971.3</v>
      </c>
    </row>
    <row r="71" spans="1:2" ht="23" customHeight="1" x14ac:dyDescent="0.15">
      <c r="A71" s="8"/>
      <c r="B71" s="33"/>
    </row>
    <row r="72" spans="1:2" ht="23" customHeight="1" x14ac:dyDescent="0.15">
      <c r="A72" s="7" t="s">
        <v>64</v>
      </c>
      <c r="B72" s="31">
        <v>4971.3</v>
      </c>
    </row>
    <row r="73" spans="1:2" ht="23" customHeight="1" x14ac:dyDescent="0.15">
      <c r="A73" s="8"/>
      <c r="B73" s="33"/>
    </row>
    <row r="74" spans="1:2" ht="23" customHeight="1" x14ac:dyDescent="0.15">
      <c r="A74" s="7" t="s">
        <v>58</v>
      </c>
      <c r="B74" s="34" t="s">
        <v>73</v>
      </c>
    </row>
    <row r="75" spans="1:2" ht="23" customHeight="1" x14ac:dyDescent="0.15">
      <c r="A75" s="8" t="s">
        <v>60</v>
      </c>
      <c r="B75" s="30">
        <v>23816</v>
      </c>
    </row>
    <row r="76" spans="1:2" ht="23" customHeight="1" x14ac:dyDescent="0.15">
      <c r="A76" s="7" t="s">
        <v>61</v>
      </c>
      <c r="B76" s="31">
        <v>23</v>
      </c>
    </row>
    <row r="77" spans="1:2" ht="23" customHeight="1" x14ac:dyDescent="0.15">
      <c r="A77" s="8" t="s">
        <v>62</v>
      </c>
      <c r="B77" s="32">
        <v>141.66</v>
      </c>
    </row>
    <row r="78" spans="1:2" ht="23" customHeight="1" x14ac:dyDescent="0.15">
      <c r="A78" s="7" t="s">
        <v>63</v>
      </c>
      <c r="B78" s="31">
        <v>3258.1</v>
      </c>
    </row>
    <row r="79" spans="1:2" ht="23" customHeight="1" x14ac:dyDescent="0.15">
      <c r="A79" s="8"/>
      <c r="B79" s="33"/>
    </row>
    <row r="80" spans="1:2" ht="23" customHeight="1" x14ac:dyDescent="0.15">
      <c r="A80" s="7" t="s">
        <v>64</v>
      </c>
      <c r="B80" s="31">
        <v>3258.1</v>
      </c>
    </row>
    <row r="81" spans="1:2" ht="23" customHeight="1" x14ac:dyDescent="0.15">
      <c r="A81" s="8"/>
      <c r="B81" s="33"/>
    </row>
    <row r="82" spans="1:2" ht="23" customHeight="1" x14ac:dyDescent="0.15">
      <c r="A82" s="7" t="s">
        <v>58</v>
      </c>
      <c r="B82" s="34" t="s">
        <v>74</v>
      </c>
    </row>
    <row r="83" spans="1:2" ht="23" customHeight="1" x14ac:dyDescent="0.15">
      <c r="A83" s="8" t="s">
        <v>60</v>
      </c>
      <c r="B83" s="30">
        <v>32809</v>
      </c>
    </row>
    <row r="84" spans="1:2" ht="23" customHeight="1" x14ac:dyDescent="0.15">
      <c r="A84" s="7" t="s">
        <v>61</v>
      </c>
      <c r="B84" s="31">
        <v>26.75</v>
      </c>
    </row>
    <row r="85" spans="1:2" ht="23" customHeight="1" x14ac:dyDescent="0.15">
      <c r="A85" s="8" t="s">
        <v>62</v>
      </c>
      <c r="B85" s="32">
        <v>19.79</v>
      </c>
    </row>
    <row r="86" spans="1:2" ht="23" customHeight="1" x14ac:dyDescent="0.15">
      <c r="A86" s="7" t="s">
        <v>63</v>
      </c>
      <c r="B86" s="31">
        <v>529.38</v>
      </c>
    </row>
    <row r="87" spans="1:2" ht="23" customHeight="1" x14ac:dyDescent="0.15">
      <c r="A87" s="8"/>
      <c r="B87" s="33"/>
    </row>
    <row r="88" spans="1:2" ht="23" customHeight="1" x14ac:dyDescent="0.15">
      <c r="A88" s="7" t="s">
        <v>64</v>
      </c>
      <c r="B88" s="31">
        <v>529.38</v>
      </c>
    </row>
    <row r="89" spans="1:2" ht="23" customHeight="1" x14ac:dyDescent="0.15">
      <c r="A89" s="8"/>
      <c r="B89" s="33"/>
    </row>
    <row r="90" spans="1:2" ht="23" customHeight="1" x14ac:dyDescent="0.15">
      <c r="A90" s="7" t="s">
        <v>58</v>
      </c>
      <c r="B90" s="34" t="s">
        <v>75</v>
      </c>
    </row>
    <row r="91" spans="1:2" ht="23" customHeight="1" x14ac:dyDescent="0.15">
      <c r="A91" s="8" t="s">
        <v>60</v>
      </c>
      <c r="B91" s="30">
        <v>27484</v>
      </c>
    </row>
    <row r="92" spans="1:2" ht="23" customHeight="1" x14ac:dyDescent="0.15">
      <c r="A92" s="7" t="s">
        <v>61</v>
      </c>
      <c r="B92" s="31">
        <v>27</v>
      </c>
    </row>
    <row r="93" spans="1:2" ht="23" customHeight="1" x14ac:dyDescent="0.15">
      <c r="A93" s="8" t="s">
        <v>62</v>
      </c>
      <c r="B93" s="32">
        <v>17.39</v>
      </c>
    </row>
    <row r="94" spans="1:2" ht="23" customHeight="1" x14ac:dyDescent="0.15">
      <c r="A94" s="7" t="s">
        <v>63</v>
      </c>
      <c r="B94" s="31">
        <v>469.4</v>
      </c>
    </row>
    <row r="95" spans="1:2" ht="23" customHeight="1" x14ac:dyDescent="0.15">
      <c r="A95" s="8"/>
      <c r="B95" s="33"/>
    </row>
    <row r="96" spans="1:2" ht="23" customHeight="1" x14ac:dyDescent="0.15">
      <c r="A96" s="7" t="s">
        <v>64</v>
      </c>
      <c r="B96" s="31">
        <v>469.4</v>
      </c>
    </row>
    <row r="97" spans="1:2" ht="23" customHeight="1" x14ac:dyDescent="0.15">
      <c r="A97" s="8"/>
      <c r="B97" s="33"/>
    </row>
    <row r="98" spans="1:2" ht="23" customHeight="1" x14ac:dyDescent="0.15">
      <c r="A98" s="7" t="s">
        <v>58</v>
      </c>
      <c r="B98" s="34" t="s">
        <v>76</v>
      </c>
    </row>
    <row r="99" spans="1:2" ht="23" customHeight="1" x14ac:dyDescent="0.15">
      <c r="A99" s="8" t="s">
        <v>60</v>
      </c>
      <c r="B99" s="30">
        <v>26658</v>
      </c>
    </row>
    <row r="100" spans="1:2" ht="23" customHeight="1" x14ac:dyDescent="0.15">
      <c r="A100" s="7" t="s">
        <v>61</v>
      </c>
      <c r="B100" s="31">
        <v>43</v>
      </c>
    </row>
    <row r="101" spans="1:2" ht="23" customHeight="1" x14ac:dyDescent="0.15">
      <c r="A101" s="8" t="s">
        <v>62</v>
      </c>
      <c r="B101" s="32">
        <v>119.33</v>
      </c>
    </row>
    <row r="102" spans="1:2" ht="23" customHeight="1" x14ac:dyDescent="0.15">
      <c r="A102" s="7" t="s">
        <v>63</v>
      </c>
      <c r="B102" s="31">
        <v>5131.3</v>
      </c>
    </row>
    <row r="103" spans="1:2" ht="23" customHeight="1" x14ac:dyDescent="0.15">
      <c r="A103" s="8"/>
      <c r="B103" s="33"/>
    </row>
    <row r="104" spans="1:2" ht="23" customHeight="1" x14ac:dyDescent="0.15">
      <c r="A104" s="7" t="s">
        <v>64</v>
      </c>
      <c r="B104" s="31">
        <v>5131.3</v>
      </c>
    </row>
    <row r="105" spans="1:2" ht="23" customHeight="1" x14ac:dyDescent="0.15">
      <c r="A105" s="8"/>
      <c r="B105" s="33"/>
    </row>
    <row r="106" spans="1:2" ht="23" customHeight="1" x14ac:dyDescent="0.15">
      <c r="A106" s="7" t="s">
        <v>58</v>
      </c>
      <c r="B106" s="34" t="s">
        <v>77</v>
      </c>
    </row>
    <row r="107" spans="1:2" ht="23" customHeight="1" x14ac:dyDescent="0.15">
      <c r="A107" s="8" t="s">
        <v>60</v>
      </c>
      <c r="B107" s="30">
        <v>25817</v>
      </c>
    </row>
    <row r="108" spans="1:2" ht="23" customHeight="1" x14ac:dyDescent="0.15">
      <c r="A108" s="7" t="s">
        <v>61</v>
      </c>
      <c r="B108" s="31">
        <v>47</v>
      </c>
    </row>
    <row r="109" spans="1:2" ht="23" customHeight="1" x14ac:dyDescent="0.15">
      <c r="A109" s="8" t="s">
        <v>62</v>
      </c>
      <c r="B109" s="32">
        <v>32.76</v>
      </c>
    </row>
    <row r="110" spans="1:2" ht="23" customHeight="1" x14ac:dyDescent="0.15">
      <c r="A110" s="7" t="s">
        <v>63</v>
      </c>
      <c r="B110" s="31">
        <v>1539.7</v>
      </c>
    </row>
    <row r="111" spans="1:2" ht="23" customHeight="1" x14ac:dyDescent="0.15">
      <c r="A111" s="8"/>
      <c r="B111" s="33"/>
    </row>
    <row r="112" spans="1:2" ht="23" customHeight="1" x14ac:dyDescent="0.15">
      <c r="A112" s="7" t="s">
        <v>64</v>
      </c>
      <c r="B112" s="31">
        <v>1539.7</v>
      </c>
    </row>
    <row r="113" spans="1:2" ht="23" customHeight="1" x14ac:dyDescent="0.15">
      <c r="A113" s="8"/>
      <c r="B113" s="33"/>
    </row>
    <row r="114" spans="1:2" ht="23" customHeight="1" x14ac:dyDescent="0.15">
      <c r="A114" s="7" t="s">
        <v>58</v>
      </c>
      <c r="B114" s="34" t="s">
        <v>78</v>
      </c>
    </row>
    <row r="115" spans="1:2" ht="23" customHeight="1" x14ac:dyDescent="0.15">
      <c r="A115" s="8" t="s">
        <v>60</v>
      </c>
      <c r="B115" s="30">
        <v>26210</v>
      </c>
    </row>
    <row r="116" spans="1:2" ht="23" customHeight="1" x14ac:dyDescent="0.15">
      <c r="A116" s="7" t="s">
        <v>61</v>
      </c>
      <c r="B116" s="31">
        <v>62</v>
      </c>
    </row>
    <row r="117" spans="1:2" ht="23" customHeight="1" x14ac:dyDescent="0.15">
      <c r="A117" s="8" t="s">
        <v>62</v>
      </c>
      <c r="B117" s="32">
        <v>91.79</v>
      </c>
    </row>
    <row r="118" spans="1:2" ht="23" customHeight="1" x14ac:dyDescent="0.15">
      <c r="A118" s="7" t="s">
        <v>63</v>
      </c>
      <c r="B118" s="31">
        <v>5691.2</v>
      </c>
    </row>
    <row r="119" spans="1:2" ht="23" customHeight="1" x14ac:dyDescent="0.15">
      <c r="A119" s="8"/>
      <c r="B119" s="33"/>
    </row>
    <row r="120" spans="1:2" ht="23" customHeight="1" x14ac:dyDescent="0.15">
      <c r="A120" s="7" t="s">
        <v>64</v>
      </c>
      <c r="B120" s="31">
        <v>5691.2</v>
      </c>
    </row>
    <row r="121" spans="1:2" ht="23" customHeight="1" x14ac:dyDescent="0.15">
      <c r="A121" s="8"/>
      <c r="B121" s="33"/>
    </row>
    <row r="122" spans="1:2" ht="23" customHeight="1" x14ac:dyDescent="0.15">
      <c r="A122" s="7" t="s">
        <v>58</v>
      </c>
      <c r="B122" s="34" t="s">
        <v>79</v>
      </c>
    </row>
    <row r="123" spans="1:2" ht="23" customHeight="1" x14ac:dyDescent="0.15">
      <c r="A123" s="8" t="s">
        <v>60</v>
      </c>
      <c r="B123" s="30">
        <v>30449</v>
      </c>
    </row>
    <row r="124" spans="1:2" ht="23" customHeight="1" x14ac:dyDescent="0.15">
      <c r="A124" s="7" t="s">
        <v>61</v>
      </c>
      <c r="B124" s="31">
        <v>26.45</v>
      </c>
    </row>
    <row r="125" spans="1:2" ht="23" customHeight="1" x14ac:dyDescent="0.15">
      <c r="A125" s="8" t="s">
        <v>62</v>
      </c>
      <c r="B125" s="32">
        <v>101.52</v>
      </c>
    </row>
    <row r="126" spans="1:2" ht="23" customHeight="1" x14ac:dyDescent="0.15">
      <c r="A126" s="7" t="s">
        <v>63</v>
      </c>
      <c r="B126" s="31">
        <v>2685.2</v>
      </c>
    </row>
    <row r="127" spans="1:2" ht="23" customHeight="1" x14ac:dyDescent="0.15">
      <c r="A127" s="8"/>
      <c r="B127" s="33"/>
    </row>
    <row r="128" spans="1:2" ht="23" customHeight="1" x14ac:dyDescent="0.15">
      <c r="A128" s="7" t="s">
        <v>64</v>
      </c>
      <c r="B128" s="31">
        <v>2685.2</v>
      </c>
    </row>
    <row r="129" spans="1:2" ht="23" customHeight="1" x14ac:dyDescent="0.15">
      <c r="A129" s="8"/>
      <c r="B129" s="33"/>
    </row>
    <row r="130" spans="1:2" ht="23" customHeight="1" x14ac:dyDescent="0.15">
      <c r="A130" s="7" t="s">
        <v>58</v>
      </c>
      <c r="B130" s="34" t="s">
        <v>80</v>
      </c>
    </row>
    <row r="131" spans="1:2" ht="23" customHeight="1" x14ac:dyDescent="0.15">
      <c r="A131" s="8" t="s">
        <v>60</v>
      </c>
      <c r="B131" s="30">
        <v>32006</v>
      </c>
    </row>
    <row r="132" spans="1:2" ht="23" customHeight="1" x14ac:dyDescent="0.15">
      <c r="A132" s="7" t="s">
        <v>61</v>
      </c>
      <c r="B132" s="31">
        <v>24</v>
      </c>
    </row>
    <row r="133" spans="1:2" ht="23" customHeight="1" x14ac:dyDescent="0.15">
      <c r="A133" s="8" t="s">
        <v>62</v>
      </c>
      <c r="B133" s="32">
        <v>124.31</v>
      </c>
    </row>
    <row r="134" spans="1:2" ht="23" customHeight="1" x14ac:dyDescent="0.15">
      <c r="A134" s="7" t="s">
        <v>63</v>
      </c>
      <c r="B134" s="31">
        <v>2983.4</v>
      </c>
    </row>
    <row r="135" spans="1:2" ht="23" customHeight="1" x14ac:dyDescent="0.15">
      <c r="A135" s="8"/>
      <c r="B135" s="33"/>
    </row>
    <row r="136" spans="1:2" ht="23" customHeight="1" x14ac:dyDescent="0.15">
      <c r="A136" s="7" t="s">
        <v>64</v>
      </c>
      <c r="B136" s="31">
        <v>2983.4</v>
      </c>
    </row>
    <row r="137" spans="1:2" ht="23" customHeight="1" x14ac:dyDescent="0.15">
      <c r="A137" s="8"/>
      <c r="B137" s="33"/>
    </row>
    <row r="138" spans="1:2" ht="23" customHeight="1" x14ac:dyDescent="0.15">
      <c r="A138" s="7" t="s">
        <v>58</v>
      </c>
      <c r="B138" s="34" t="s">
        <v>81</v>
      </c>
    </row>
    <row r="139" spans="1:2" ht="23" customHeight="1" x14ac:dyDescent="0.15">
      <c r="A139" s="8" t="s">
        <v>60</v>
      </c>
      <c r="B139" s="30">
        <v>28564</v>
      </c>
    </row>
    <row r="140" spans="1:2" ht="23" customHeight="1" x14ac:dyDescent="0.15">
      <c r="A140" s="7" t="s">
        <v>61</v>
      </c>
      <c r="B140" s="31">
        <v>36</v>
      </c>
    </row>
    <row r="141" spans="1:2" ht="23" customHeight="1" x14ac:dyDescent="0.15">
      <c r="A141" s="8" t="s">
        <v>62</v>
      </c>
      <c r="B141" s="32">
        <v>101.98</v>
      </c>
    </row>
    <row r="142" spans="1:2" ht="23" customHeight="1" x14ac:dyDescent="0.15">
      <c r="A142" s="7" t="s">
        <v>63</v>
      </c>
      <c r="B142" s="31">
        <v>3671.2</v>
      </c>
    </row>
    <row r="143" spans="1:2" ht="23" customHeight="1" x14ac:dyDescent="0.15">
      <c r="A143" s="8"/>
      <c r="B143" s="33"/>
    </row>
    <row r="144" spans="1:2" ht="23" customHeight="1" x14ac:dyDescent="0.15">
      <c r="A144" s="7" t="s">
        <v>64</v>
      </c>
      <c r="B144" s="31">
        <v>3671.2</v>
      </c>
    </row>
    <row r="145" spans="1:2" ht="23" customHeight="1" x14ac:dyDescent="0.15">
      <c r="A145" s="8"/>
      <c r="B145" s="33"/>
    </row>
    <row r="146" spans="1:2" ht="23" customHeight="1" x14ac:dyDescent="0.15">
      <c r="A146" s="7" t="s">
        <v>58</v>
      </c>
      <c r="B146" s="34" t="s">
        <v>82</v>
      </c>
    </row>
    <row r="147" spans="1:2" ht="23" customHeight="1" x14ac:dyDescent="0.15">
      <c r="A147" s="8" t="s">
        <v>60</v>
      </c>
      <c r="B147" s="30">
        <v>26568</v>
      </c>
    </row>
    <row r="148" spans="1:2" ht="23" customHeight="1" x14ac:dyDescent="0.15">
      <c r="A148" s="7" t="s">
        <v>61</v>
      </c>
      <c r="B148" s="31">
        <v>39</v>
      </c>
    </row>
    <row r="149" spans="1:2" ht="23" customHeight="1" x14ac:dyDescent="0.15">
      <c r="A149" s="8" t="s">
        <v>62</v>
      </c>
      <c r="B149" s="32">
        <v>63.37</v>
      </c>
    </row>
    <row r="150" spans="1:2" ht="23" customHeight="1" x14ac:dyDescent="0.15">
      <c r="A150" s="7" t="s">
        <v>63</v>
      </c>
      <c r="B150" s="31">
        <v>2471.4</v>
      </c>
    </row>
    <row r="151" spans="1:2" ht="23" customHeight="1" x14ac:dyDescent="0.15">
      <c r="A151" s="8"/>
      <c r="B151" s="33"/>
    </row>
    <row r="152" spans="1:2" ht="23" customHeight="1" x14ac:dyDescent="0.15">
      <c r="A152" s="7" t="s">
        <v>64</v>
      </c>
      <c r="B152" s="31">
        <v>2471.4</v>
      </c>
    </row>
    <row r="153" spans="1:2" ht="23" customHeight="1" x14ac:dyDescent="0.15">
      <c r="A153" s="8"/>
      <c r="B153" s="33"/>
    </row>
    <row r="154" spans="1:2" ht="23" customHeight="1" x14ac:dyDescent="0.15">
      <c r="A154" s="7" t="s">
        <v>58</v>
      </c>
      <c r="B154" s="34" t="s">
        <v>83</v>
      </c>
    </row>
    <row r="155" spans="1:2" ht="23" customHeight="1" x14ac:dyDescent="0.15">
      <c r="A155" s="8" t="s">
        <v>60</v>
      </c>
      <c r="B155" s="30">
        <v>25413</v>
      </c>
    </row>
    <row r="156" spans="1:2" ht="23" customHeight="1" x14ac:dyDescent="0.15">
      <c r="A156" s="7" t="s">
        <v>61</v>
      </c>
      <c r="B156" s="31">
        <v>51</v>
      </c>
    </row>
    <row r="157" spans="1:2" ht="23" customHeight="1" x14ac:dyDescent="0.15">
      <c r="A157" s="8" t="s">
        <v>62</v>
      </c>
      <c r="B157" s="32">
        <v>8.4</v>
      </c>
    </row>
    <row r="158" spans="1:2" ht="23" customHeight="1" x14ac:dyDescent="0.15">
      <c r="A158" s="7" t="s">
        <v>63</v>
      </c>
      <c r="B158" s="31">
        <v>428.3</v>
      </c>
    </row>
    <row r="159" spans="1:2" ht="23" customHeight="1" x14ac:dyDescent="0.15">
      <c r="A159" s="8"/>
      <c r="B159" s="33"/>
    </row>
    <row r="160" spans="1:2" ht="23" customHeight="1" x14ac:dyDescent="0.15">
      <c r="A160" s="7" t="s">
        <v>64</v>
      </c>
      <c r="B160" s="31">
        <v>428.3</v>
      </c>
    </row>
    <row r="161" spans="1:2" ht="23" customHeight="1" x14ac:dyDescent="0.15">
      <c r="A161" s="8"/>
      <c r="B161" s="33"/>
    </row>
    <row r="162" spans="1:2" ht="23" customHeight="1" x14ac:dyDescent="0.15">
      <c r="A162" s="7" t="s">
        <v>58</v>
      </c>
      <c r="B162" s="34" t="s">
        <v>84</v>
      </c>
    </row>
    <row r="163" spans="1:2" ht="23" customHeight="1" x14ac:dyDescent="0.15">
      <c r="A163" s="8" t="s">
        <v>60</v>
      </c>
      <c r="B163" s="30">
        <v>29667</v>
      </c>
    </row>
    <row r="164" spans="1:2" ht="23" customHeight="1" x14ac:dyDescent="0.15">
      <c r="A164" s="7" t="s">
        <v>61</v>
      </c>
      <c r="B164" s="31">
        <v>28.7</v>
      </c>
    </row>
    <row r="165" spans="1:2" ht="23" customHeight="1" x14ac:dyDescent="0.15">
      <c r="A165" s="8" t="s">
        <v>62</v>
      </c>
      <c r="B165" s="32">
        <v>43.12</v>
      </c>
    </row>
    <row r="166" spans="1:2" ht="23" customHeight="1" x14ac:dyDescent="0.15">
      <c r="A166" s="7" t="s">
        <v>63</v>
      </c>
      <c r="B166" s="31">
        <v>1237.5</v>
      </c>
    </row>
    <row r="167" spans="1:2" ht="23" customHeight="1" x14ac:dyDescent="0.15">
      <c r="A167" s="8"/>
      <c r="B167" s="33"/>
    </row>
    <row r="168" spans="1:2" ht="23" customHeight="1" x14ac:dyDescent="0.15">
      <c r="A168" s="7" t="s">
        <v>64</v>
      </c>
      <c r="B168" s="31">
        <v>1237.5</v>
      </c>
    </row>
    <row r="169" spans="1:2" ht="23" customHeight="1" x14ac:dyDescent="0.15">
      <c r="A169" s="8"/>
      <c r="B169" s="33"/>
    </row>
    <row r="170" spans="1:2" ht="23" customHeight="1" x14ac:dyDescent="0.15">
      <c r="A170" s="7" t="s">
        <v>58</v>
      </c>
      <c r="B170" s="34" t="s">
        <v>85</v>
      </c>
    </row>
    <row r="171" spans="1:2" ht="23" customHeight="1" x14ac:dyDescent="0.15">
      <c r="A171" s="8" t="s">
        <v>60</v>
      </c>
      <c r="B171" s="30">
        <v>29340</v>
      </c>
    </row>
    <row r="172" spans="1:2" ht="23" customHeight="1" x14ac:dyDescent="0.15">
      <c r="A172" s="7" t="s">
        <v>61</v>
      </c>
      <c r="B172" s="31">
        <v>26.5</v>
      </c>
    </row>
    <row r="173" spans="1:2" ht="23" customHeight="1" x14ac:dyDescent="0.15">
      <c r="A173" s="8" t="s">
        <v>62</v>
      </c>
      <c r="B173" s="32">
        <v>284.39</v>
      </c>
    </row>
    <row r="174" spans="1:2" ht="23" customHeight="1" x14ac:dyDescent="0.15">
      <c r="A174" s="7" t="s">
        <v>63</v>
      </c>
      <c r="B174" s="31">
        <v>7536.41</v>
      </c>
    </row>
    <row r="175" spans="1:2" ht="23" customHeight="1" x14ac:dyDescent="0.15">
      <c r="A175" s="8"/>
      <c r="B175" s="33"/>
    </row>
    <row r="176" spans="1:2" ht="23" customHeight="1" x14ac:dyDescent="0.15">
      <c r="A176" s="6" t="s">
        <v>64</v>
      </c>
      <c r="B176" s="35">
        <v>7536.41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E80A-45E9-4146-8161-AD98EDB18D2F}">
  <dimension ref="A1:J129"/>
  <sheetViews>
    <sheetView tabSelected="1" workbookViewId="0">
      <selection activeCell="G24" sqref="G24"/>
    </sheetView>
  </sheetViews>
  <sheetFormatPr baseColWidth="10" defaultColWidth="22.33203125" defaultRowHeight="13" x14ac:dyDescent="0.15"/>
  <sheetData>
    <row r="1" spans="1:10" ht="17" thickBot="1" x14ac:dyDescent="0.25">
      <c r="A1" s="36"/>
      <c r="B1" s="36"/>
      <c r="C1" s="48" t="s">
        <v>86</v>
      </c>
      <c r="D1" s="48"/>
      <c r="E1" s="48"/>
      <c r="F1" s="49"/>
      <c r="G1" s="46" t="s">
        <v>87</v>
      </c>
      <c r="H1" s="46"/>
      <c r="I1" s="46"/>
      <c r="J1" s="46"/>
    </row>
    <row r="2" spans="1:10" ht="16" x14ac:dyDescent="0.2">
      <c r="A2" s="37" t="s">
        <v>88</v>
      </c>
      <c r="B2" s="37" t="s">
        <v>89</v>
      </c>
      <c r="C2" s="38" t="s">
        <v>90</v>
      </c>
      <c r="D2" s="47" t="s">
        <v>91</v>
      </c>
      <c r="E2" s="38" t="s">
        <v>92</v>
      </c>
      <c r="F2" s="44">
        <v>43922</v>
      </c>
      <c r="G2" s="38" t="s">
        <v>90</v>
      </c>
      <c r="H2" s="38" t="s">
        <v>91</v>
      </c>
      <c r="I2" s="38" t="s">
        <v>92</v>
      </c>
      <c r="J2" s="44">
        <v>43922</v>
      </c>
    </row>
    <row r="3" spans="1:10" ht="16" x14ac:dyDescent="0.2">
      <c r="A3" s="36" t="s">
        <v>93</v>
      </c>
      <c r="B3" s="36" t="s">
        <v>94</v>
      </c>
      <c r="C3" s="39">
        <v>23700</v>
      </c>
      <c r="D3" s="39">
        <v>55801</v>
      </c>
      <c r="E3" s="39">
        <v>14160</v>
      </c>
      <c r="F3" s="45">
        <v>21360.400000000001</v>
      </c>
      <c r="G3" s="39">
        <v>22414</v>
      </c>
      <c r="H3" s="39">
        <v>62981</v>
      </c>
      <c r="I3" s="39">
        <v>13682</v>
      </c>
      <c r="J3" s="45">
        <v>19878.89</v>
      </c>
    </row>
    <row r="4" spans="1:10" ht="16" x14ac:dyDescent="0.2">
      <c r="A4" s="36"/>
      <c r="B4" s="36" t="s">
        <v>95</v>
      </c>
      <c r="C4" s="39">
        <v>60721</v>
      </c>
      <c r="D4" s="39"/>
      <c r="E4" s="39">
        <v>25440</v>
      </c>
      <c r="F4" s="45">
        <v>21600.400000000001</v>
      </c>
      <c r="G4" s="39">
        <v>70101</v>
      </c>
      <c r="H4" s="39" t="s">
        <v>96</v>
      </c>
      <c r="I4" s="39">
        <v>21438</v>
      </c>
      <c r="J4" s="45">
        <v>18857.39</v>
      </c>
    </row>
    <row r="5" spans="1:10" ht="16" x14ac:dyDescent="0.2">
      <c r="A5" s="36"/>
      <c r="B5" s="36" t="s">
        <v>97</v>
      </c>
      <c r="C5" s="39">
        <v>10425</v>
      </c>
      <c r="D5" s="39"/>
      <c r="E5" s="39">
        <v>13001</v>
      </c>
      <c r="F5" s="45">
        <v>10475.42</v>
      </c>
      <c r="G5" s="39">
        <v>9601</v>
      </c>
      <c r="H5" s="39" t="s">
        <v>96</v>
      </c>
      <c r="I5" s="39">
        <v>13916</v>
      </c>
      <c r="J5" s="45">
        <v>12503.35</v>
      </c>
    </row>
    <row r="6" spans="1:10" ht="16" x14ac:dyDescent="0.2">
      <c r="A6" s="36"/>
      <c r="B6" s="36" t="s">
        <v>98</v>
      </c>
      <c r="C6" s="39">
        <v>17500</v>
      </c>
      <c r="D6" s="39">
        <v>25676</v>
      </c>
      <c r="E6" s="39">
        <v>4300</v>
      </c>
      <c r="F6" s="45">
        <v>37950.85</v>
      </c>
      <c r="G6" s="39">
        <v>17517</v>
      </c>
      <c r="H6" s="39">
        <v>29318</v>
      </c>
      <c r="I6" s="39">
        <v>4038</v>
      </c>
      <c r="J6" s="45">
        <v>31777.94</v>
      </c>
    </row>
    <row r="7" spans="1:10" ht="16" x14ac:dyDescent="0.2">
      <c r="A7" s="36"/>
      <c r="B7" s="36" t="s">
        <v>99</v>
      </c>
      <c r="C7" s="39">
        <v>4775</v>
      </c>
      <c r="D7" s="39"/>
      <c r="E7" s="39">
        <v>16076</v>
      </c>
      <c r="F7" s="45">
        <v>17150.8</v>
      </c>
      <c r="G7" s="39">
        <v>5658</v>
      </c>
      <c r="H7" s="39" t="s">
        <v>96</v>
      </c>
      <c r="I7" s="39">
        <v>13272</v>
      </c>
      <c r="J7" s="45">
        <v>15202.35</v>
      </c>
    </row>
    <row r="8" spans="1:10" ht="16" x14ac:dyDescent="0.2">
      <c r="A8" s="36"/>
      <c r="B8" s="36" t="s">
        <v>100</v>
      </c>
      <c r="C8" s="39">
        <v>12997</v>
      </c>
      <c r="D8" s="39">
        <v>3672</v>
      </c>
      <c r="E8" s="39">
        <v>13555</v>
      </c>
      <c r="F8" s="45">
        <v>13662.8</v>
      </c>
      <c r="G8" s="39">
        <v>11702</v>
      </c>
      <c r="H8" s="39">
        <v>3525</v>
      </c>
      <c r="I8" s="39">
        <v>13879</v>
      </c>
      <c r="J8" s="45">
        <v>14913.33</v>
      </c>
    </row>
    <row r="9" spans="1:10" ht="16" x14ac:dyDescent="0.2">
      <c r="A9" s="36"/>
      <c r="B9" s="36" t="s">
        <v>101</v>
      </c>
      <c r="C9" s="39">
        <v>14527</v>
      </c>
      <c r="D9" s="39">
        <v>11647</v>
      </c>
      <c r="E9" s="39">
        <v>10639</v>
      </c>
      <c r="F9" s="45">
        <v>5706.45</v>
      </c>
      <c r="G9" s="39">
        <v>14986</v>
      </c>
      <c r="H9" s="39">
        <v>13743</v>
      </c>
      <c r="I9" s="39">
        <v>8958</v>
      </c>
      <c r="J9" s="45">
        <v>6553.7</v>
      </c>
    </row>
    <row r="10" spans="1:10" ht="16" x14ac:dyDescent="0.2">
      <c r="A10" s="36"/>
      <c r="B10" s="36" t="s">
        <v>102</v>
      </c>
      <c r="C10" s="39">
        <v>2548</v>
      </c>
      <c r="D10" s="39">
        <v>9140</v>
      </c>
      <c r="E10" s="39">
        <v>5551</v>
      </c>
      <c r="F10" s="45">
        <v>3120.02</v>
      </c>
      <c r="G10" s="39">
        <v>2653</v>
      </c>
      <c r="H10" s="39">
        <v>9883</v>
      </c>
      <c r="I10" s="39">
        <v>6162</v>
      </c>
      <c r="J10" s="45">
        <v>3681.39</v>
      </c>
    </row>
    <row r="11" spans="1:10" ht="16" x14ac:dyDescent="0.2">
      <c r="A11" s="36"/>
      <c r="B11" s="36" t="s">
        <v>103</v>
      </c>
      <c r="C11" s="39">
        <v>6589</v>
      </c>
      <c r="D11" s="39">
        <v>2496</v>
      </c>
      <c r="E11" s="39">
        <v>6613</v>
      </c>
      <c r="F11" s="45">
        <v>8820.7999999999993</v>
      </c>
      <c r="G11" s="39">
        <v>7634</v>
      </c>
      <c r="H11" s="39">
        <v>2906</v>
      </c>
      <c r="I11" s="39">
        <v>7692</v>
      </c>
      <c r="J11" s="45">
        <v>9189.49</v>
      </c>
    </row>
    <row r="12" spans="1:10" ht="16" x14ac:dyDescent="0.2">
      <c r="A12" s="36"/>
      <c r="B12" s="36" t="s">
        <v>104</v>
      </c>
      <c r="C12" s="39">
        <v>4788</v>
      </c>
      <c r="D12" s="39">
        <v>4548</v>
      </c>
      <c r="E12" s="39">
        <v>4728</v>
      </c>
      <c r="F12" s="45">
        <v>3552.4</v>
      </c>
      <c r="G12" s="39">
        <v>4081</v>
      </c>
      <c r="H12" s="39">
        <v>3895</v>
      </c>
      <c r="I12" s="39">
        <v>4089</v>
      </c>
      <c r="J12" s="45">
        <v>3683.19</v>
      </c>
    </row>
    <row r="13" spans="1:10" ht="16" x14ac:dyDescent="0.2">
      <c r="A13" s="36"/>
      <c r="B13" s="36" t="s">
        <v>105</v>
      </c>
      <c r="C13" s="39">
        <v>9875</v>
      </c>
      <c r="D13" s="39">
        <v>15100</v>
      </c>
      <c r="E13" s="39"/>
      <c r="F13" s="45">
        <v>19526.099999999999</v>
      </c>
      <c r="G13" s="39">
        <v>9629</v>
      </c>
      <c r="H13" s="39">
        <v>17559</v>
      </c>
      <c r="I13" s="39" t="s">
        <v>96</v>
      </c>
      <c r="J13" s="45">
        <v>20813.34</v>
      </c>
    </row>
    <row r="14" spans="1:10" ht="16" x14ac:dyDescent="0.2">
      <c r="A14" s="36"/>
      <c r="B14" s="36" t="s">
        <v>106</v>
      </c>
      <c r="C14" s="39">
        <v>35042</v>
      </c>
      <c r="D14" s="39">
        <v>14041</v>
      </c>
      <c r="E14" s="39">
        <v>27061</v>
      </c>
      <c r="F14" s="45">
        <v>8380.4</v>
      </c>
      <c r="G14" s="39">
        <v>41480</v>
      </c>
      <c r="H14" s="39">
        <v>16634</v>
      </c>
      <c r="I14" s="39">
        <v>24709</v>
      </c>
      <c r="J14" s="45">
        <v>8917.89</v>
      </c>
    </row>
    <row r="15" spans="1:10" ht="16" x14ac:dyDescent="0.2">
      <c r="A15" s="36"/>
      <c r="B15" s="36" t="s">
        <v>107</v>
      </c>
      <c r="C15" s="39">
        <v>1356</v>
      </c>
      <c r="D15" s="39">
        <v>4170</v>
      </c>
      <c r="E15" s="39">
        <v>1518</v>
      </c>
      <c r="F15" s="45">
        <v>2502.4</v>
      </c>
      <c r="G15" s="39">
        <v>1450</v>
      </c>
      <c r="H15" s="39">
        <v>3468</v>
      </c>
      <c r="I15" s="39">
        <v>1761</v>
      </c>
      <c r="J15" s="45">
        <v>2890.48</v>
      </c>
    </row>
    <row r="16" spans="1:10" ht="16" x14ac:dyDescent="0.2">
      <c r="A16" s="36"/>
      <c r="B16" s="36" t="s">
        <v>108</v>
      </c>
      <c r="C16" s="39">
        <v>4297</v>
      </c>
      <c r="D16" s="39">
        <v>5161</v>
      </c>
      <c r="E16" s="39">
        <v>2328</v>
      </c>
      <c r="F16" s="45">
        <v>8947.2199999999993</v>
      </c>
      <c r="G16" s="39">
        <v>5127</v>
      </c>
      <c r="H16" s="39">
        <v>5758</v>
      </c>
      <c r="I16" s="39">
        <v>1980</v>
      </c>
      <c r="J16" s="45">
        <v>10265.11</v>
      </c>
    </row>
    <row r="17" spans="1:10" ht="16" x14ac:dyDescent="0.2">
      <c r="A17" s="36"/>
      <c r="B17" s="36" t="s">
        <v>109</v>
      </c>
      <c r="C17" s="39">
        <v>6151</v>
      </c>
      <c r="D17" s="39">
        <v>3810</v>
      </c>
      <c r="E17" s="39">
        <v>1640</v>
      </c>
      <c r="F17" s="45">
        <v>5770.8899999999994</v>
      </c>
      <c r="G17" s="39">
        <v>6350</v>
      </c>
      <c r="H17" s="39">
        <v>3439</v>
      </c>
      <c r="I17" s="39">
        <v>1859</v>
      </c>
      <c r="J17" s="45">
        <v>6678.8</v>
      </c>
    </row>
    <row r="18" spans="1:10" ht="16" x14ac:dyDescent="0.2">
      <c r="A18" s="36"/>
      <c r="B18" s="36" t="s">
        <v>110</v>
      </c>
      <c r="C18" s="39">
        <v>11594</v>
      </c>
      <c r="D18" s="39">
        <v>30505</v>
      </c>
      <c r="E18" s="39"/>
      <c r="F18" s="45">
        <v>11284.36</v>
      </c>
      <c r="G18" s="39">
        <v>12366</v>
      </c>
      <c r="H18" s="39">
        <v>32710</v>
      </c>
      <c r="I18" s="39" t="s">
        <v>96</v>
      </c>
      <c r="J18" s="45">
        <v>11251.6</v>
      </c>
    </row>
    <row r="19" spans="1:10" ht="16" x14ac:dyDescent="0.2">
      <c r="A19" s="36"/>
      <c r="B19" s="36" t="s">
        <v>111</v>
      </c>
      <c r="C19" s="39">
        <v>23374</v>
      </c>
      <c r="D19" s="39">
        <v>45881</v>
      </c>
      <c r="E19" s="39">
        <v>31435</v>
      </c>
      <c r="F19" s="45">
        <v>34162.800000000003</v>
      </c>
      <c r="G19" s="39">
        <v>19135</v>
      </c>
      <c r="H19" s="39">
        <v>47066</v>
      </c>
      <c r="I19" s="39">
        <v>32849</v>
      </c>
      <c r="J19" s="45">
        <v>35788.97</v>
      </c>
    </row>
    <row r="20" spans="1:10" ht="16" x14ac:dyDescent="0.2">
      <c r="A20" s="36"/>
      <c r="B20" s="36" t="s">
        <v>112</v>
      </c>
      <c r="C20" s="39">
        <v>1920</v>
      </c>
      <c r="D20" s="39">
        <v>4308</v>
      </c>
      <c r="E20" s="39">
        <v>9913</v>
      </c>
      <c r="F20" s="45"/>
      <c r="G20" s="39">
        <v>2298</v>
      </c>
      <c r="H20" s="39">
        <v>3730</v>
      </c>
      <c r="I20" s="39">
        <v>9139</v>
      </c>
      <c r="J20" s="45" t="s">
        <v>126</v>
      </c>
    </row>
    <row r="21" spans="1:10" ht="16" x14ac:dyDescent="0.2">
      <c r="A21" s="36"/>
      <c r="B21" s="36" t="s">
        <v>113</v>
      </c>
      <c r="C21" s="36"/>
      <c r="D21" s="39"/>
      <c r="E21" s="39">
        <v>7513</v>
      </c>
      <c r="F21" s="45">
        <v>3792.03</v>
      </c>
      <c r="G21" s="39" t="s">
        <v>96</v>
      </c>
      <c r="H21" s="39" t="s">
        <v>96</v>
      </c>
      <c r="I21" s="39">
        <v>7590</v>
      </c>
      <c r="J21" s="45">
        <v>3202.59</v>
      </c>
    </row>
    <row r="22" spans="1:10" ht="16" x14ac:dyDescent="0.2">
      <c r="A22" s="36"/>
      <c r="B22" s="36" t="s">
        <v>114</v>
      </c>
      <c r="C22" s="39"/>
      <c r="D22" s="39">
        <v>4277</v>
      </c>
      <c r="E22" s="39">
        <v>5642</v>
      </c>
      <c r="F22" s="45"/>
      <c r="G22" s="39" t="s">
        <v>96</v>
      </c>
      <c r="H22" s="39">
        <v>4793</v>
      </c>
      <c r="I22" s="39">
        <v>6070</v>
      </c>
      <c r="J22" s="45" t="s">
        <v>126</v>
      </c>
    </row>
    <row r="23" spans="1:10" ht="16" x14ac:dyDescent="0.2">
      <c r="A23" s="40" t="s">
        <v>115</v>
      </c>
      <c r="B23" s="40"/>
      <c r="C23" s="41">
        <v>252182</v>
      </c>
      <c r="D23" s="41">
        <v>240235</v>
      </c>
      <c r="E23" s="41">
        <v>201115</v>
      </c>
      <c r="F23" s="52">
        <f>SUM(F3:F22)</f>
        <v>237766.53999999995</v>
      </c>
      <c r="G23" s="41">
        <v>264181</v>
      </c>
      <c r="H23" s="41">
        <v>261407</v>
      </c>
      <c r="I23" s="41">
        <v>193083</v>
      </c>
      <c r="J23" s="53">
        <f>SUM(J3:J22)</f>
        <v>236049.80000000002</v>
      </c>
    </row>
    <row r="24" spans="1:10" ht="16" x14ac:dyDescent="0.2">
      <c r="A24" s="36" t="s">
        <v>116</v>
      </c>
      <c r="B24" s="36" t="s">
        <v>94</v>
      </c>
      <c r="C24" s="39">
        <v>22200</v>
      </c>
      <c r="D24" s="39">
        <v>36061</v>
      </c>
      <c r="E24" s="39">
        <v>23820</v>
      </c>
      <c r="F24" s="51">
        <v>25440.400000000001</v>
      </c>
      <c r="G24" s="39">
        <v>26461</v>
      </c>
      <c r="H24" s="39">
        <v>30806</v>
      </c>
      <c r="I24" s="39">
        <v>20732</v>
      </c>
      <c r="J24" s="45">
        <v>23010.62</v>
      </c>
    </row>
    <row r="25" spans="1:10" ht="16" x14ac:dyDescent="0.2">
      <c r="A25" s="36"/>
      <c r="B25" s="36" t="s">
        <v>95</v>
      </c>
      <c r="C25" s="39">
        <v>26100</v>
      </c>
      <c r="D25" s="39">
        <v>61801</v>
      </c>
      <c r="E25" s="39"/>
      <c r="F25" s="45">
        <v>71340.81</v>
      </c>
      <c r="G25" s="39">
        <v>26554</v>
      </c>
      <c r="H25" s="39">
        <v>70102</v>
      </c>
      <c r="I25" s="39" t="s">
        <v>96</v>
      </c>
      <c r="J25" s="45">
        <v>58298.69</v>
      </c>
    </row>
    <row r="26" spans="1:10" ht="16" x14ac:dyDescent="0.2">
      <c r="A26" s="36"/>
      <c r="B26" s="36" t="s">
        <v>97</v>
      </c>
      <c r="C26" s="39"/>
      <c r="D26" s="39">
        <v>28102</v>
      </c>
      <c r="E26" s="39">
        <v>17801</v>
      </c>
      <c r="F26" s="45">
        <v>9900.48</v>
      </c>
      <c r="G26" s="39" t="s">
        <v>96</v>
      </c>
      <c r="H26" s="39">
        <v>28084</v>
      </c>
      <c r="I26" s="39">
        <v>20204</v>
      </c>
      <c r="J26" s="45">
        <v>11836.17</v>
      </c>
    </row>
    <row r="27" spans="1:10" ht="16" x14ac:dyDescent="0.2">
      <c r="A27" s="36"/>
      <c r="B27" s="36" t="s">
        <v>98</v>
      </c>
      <c r="C27" s="39">
        <v>18876</v>
      </c>
      <c r="D27" s="39">
        <v>16326</v>
      </c>
      <c r="E27" s="39">
        <v>6950</v>
      </c>
      <c r="F27" s="45">
        <v>10700.57</v>
      </c>
      <c r="G27" s="39">
        <v>18521</v>
      </c>
      <c r="H27" s="39">
        <v>17452</v>
      </c>
      <c r="I27" s="39">
        <v>5795</v>
      </c>
      <c r="J27" s="45">
        <v>10263.9</v>
      </c>
    </row>
    <row r="28" spans="1:10" ht="16" x14ac:dyDescent="0.2">
      <c r="A28" s="36"/>
      <c r="B28" s="36" t="s">
        <v>99</v>
      </c>
      <c r="C28" s="39">
        <v>4850</v>
      </c>
      <c r="D28" s="39">
        <v>10250</v>
      </c>
      <c r="E28" s="39">
        <v>12226</v>
      </c>
      <c r="F28" s="45">
        <v>10400.16</v>
      </c>
      <c r="G28" s="39">
        <v>5526</v>
      </c>
      <c r="H28" s="39">
        <v>11904</v>
      </c>
      <c r="I28" s="39">
        <v>13223</v>
      </c>
      <c r="J28" s="45">
        <v>10029.969999999999</v>
      </c>
    </row>
    <row r="29" spans="1:10" ht="16" x14ac:dyDescent="0.2">
      <c r="A29" s="36"/>
      <c r="B29" s="36" t="s">
        <v>100</v>
      </c>
      <c r="C29" s="39">
        <v>14383</v>
      </c>
      <c r="D29" s="39">
        <v>5508</v>
      </c>
      <c r="E29" s="39">
        <v>25904</v>
      </c>
      <c r="F29" s="45">
        <v>11754.8</v>
      </c>
      <c r="G29" s="39">
        <v>15224</v>
      </c>
      <c r="H29" s="39">
        <v>4962</v>
      </c>
      <c r="I29" s="39">
        <v>29419</v>
      </c>
      <c r="J29" s="45">
        <v>12123.4</v>
      </c>
    </row>
    <row r="30" spans="1:10" ht="16" x14ac:dyDescent="0.2">
      <c r="A30" s="36"/>
      <c r="B30" s="36" t="s">
        <v>101</v>
      </c>
      <c r="C30" s="39">
        <v>20395</v>
      </c>
      <c r="D30" s="39">
        <v>8209</v>
      </c>
      <c r="E30" s="39">
        <v>15211</v>
      </c>
      <c r="F30" s="45">
        <v>4500.46</v>
      </c>
      <c r="G30" s="39">
        <v>21131</v>
      </c>
      <c r="H30" s="39">
        <v>8634</v>
      </c>
      <c r="I30" s="39">
        <v>17321</v>
      </c>
      <c r="J30" s="45">
        <v>3754.44</v>
      </c>
    </row>
    <row r="31" spans="1:10" ht="16" x14ac:dyDescent="0.2">
      <c r="A31" s="36"/>
      <c r="B31" s="36" t="s">
        <v>102</v>
      </c>
      <c r="C31" s="39">
        <v>14340</v>
      </c>
      <c r="D31" s="39">
        <v>13963</v>
      </c>
      <c r="E31" s="39"/>
      <c r="F31" s="45">
        <v>2340.4</v>
      </c>
      <c r="G31" s="39">
        <v>14086</v>
      </c>
      <c r="H31" s="39">
        <v>15434</v>
      </c>
      <c r="I31" s="39" t="s">
        <v>96</v>
      </c>
      <c r="J31" s="45">
        <v>2617.0300000000002</v>
      </c>
    </row>
    <row r="32" spans="1:10" ht="16" x14ac:dyDescent="0.2">
      <c r="A32" s="36"/>
      <c r="B32" s="36" t="s">
        <v>103</v>
      </c>
      <c r="C32" s="39">
        <v>13009</v>
      </c>
      <c r="D32" s="39"/>
      <c r="E32" s="39"/>
      <c r="F32" s="45">
        <v>8352.7999999999993</v>
      </c>
      <c r="G32" s="39">
        <v>13759</v>
      </c>
      <c r="H32" s="39" t="s">
        <v>96</v>
      </c>
      <c r="I32" s="39" t="s">
        <v>96</v>
      </c>
      <c r="J32" s="45">
        <v>9260.36</v>
      </c>
    </row>
    <row r="33" spans="1:10" ht="16" x14ac:dyDescent="0.2">
      <c r="A33" s="36"/>
      <c r="B33" s="36" t="s">
        <v>104</v>
      </c>
      <c r="C33" s="39">
        <v>4656</v>
      </c>
      <c r="D33" s="39">
        <v>3060</v>
      </c>
      <c r="E33" s="39">
        <v>3552</v>
      </c>
      <c r="F33" s="45">
        <v>4248.3999999999996</v>
      </c>
      <c r="G33" s="39">
        <v>3832</v>
      </c>
      <c r="H33" s="39">
        <v>3547</v>
      </c>
      <c r="I33" s="39">
        <v>3973</v>
      </c>
      <c r="J33" s="45">
        <v>4963.93</v>
      </c>
    </row>
    <row r="34" spans="1:10" ht="16" x14ac:dyDescent="0.2">
      <c r="A34" s="36"/>
      <c r="B34" s="36" t="s">
        <v>105</v>
      </c>
      <c r="C34" s="39"/>
      <c r="D34" s="39">
        <v>6275</v>
      </c>
      <c r="E34" s="39">
        <v>5300</v>
      </c>
      <c r="F34" s="45"/>
      <c r="G34" s="39" t="s">
        <v>96</v>
      </c>
      <c r="H34" s="39">
        <v>6095</v>
      </c>
      <c r="I34" s="39">
        <v>5069</v>
      </c>
      <c r="J34" s="45" t="s">
        <v>126</v>
      </c>
    </row>
    <row r="35" spans="1:10" ht="16" x14ac:dyDescent="0.2">
      <c r="A35" s="36"/>
      <c r="B35" s="36" t="s">
        <v>106</v>
      </c>
      <c r="C35" s="39">
        <v>5120</v>
      </c>
      <c r="D35" s="39">
        <v>11081</v>
      </c>
      <c r="E35" s="39">
        <v>6560</v>
      </c>
      <c r="F35" s="45">
        <v>29241.5</v>
      </c>
      <c r="G35" s="39">
        <v>4953</v>
      </c>
      <c r="H35" s="39">
        <v>9778</v>
      </c>
      <c r="I35" s="39">
        <v>7792</v>
      </c>
      <c r="J35" s="45">
        <v>28853.1</v>
      </c>
    </row>
    <row r="36" spans="1:10" ht="16" x14ac:dyDescent="0.2">
      <c r="A36" s="36"/>
      <c r="B36" s="36" t="s">
        <v>107</v>
      </c>
      <c r="C36" s="39">
        <v>1740</v>
      </c>
      <c r="D36" s="39">
        <v>2298</v>
      </c>
      <c r="E36" s="39"/>
      <c r="F36" s="45"/>
      <c r="G36" s="39">
        <v>1823</v>
      </c>
      <c r="H36" s="39">
        <v>1842</v>
      </c>
      <c r="I36" s="39" t="s">
        <v>96</v>
      </c>
      <c r="J36" s="45" t="s">
        <v>126</v>
      </c>
    </row>
    <row r="37" spans="1:10" ht="16" x14ac:dyDescent="0.2">
      <c r="A37" s="36"/>
      <c r="B37" s="36" t="s">
        <v>108</v>
      </c>
      <c r="C37" s="39">
        <v>1458</v>
      </c>
      <c r="D37" s="39">
        <v>3559</v>
      </c>
      <c r="E37" s="39">
        <v>9223</v>
      </c>
      <c r="F37" s="45">
        <v>4554.7700000000004</v>
      </c>
      <c r="G37" s="39">
        <v>1638</v>
      </c>
      <c r="H37" s="39">
        <v>4261</v>
      </c>
      <c r="I37" s="39">
        <v>7741</v>
      </c>
      <c r="J37" s="45">
        <v>4679.83</v>
      </c>
    </row>
    <row r="38" spans="1:10" ht="16" x14ac:dyDescent="0.2">
      <c r="A38" s="36"/>
      <c r="B38" s="36" t="s">
        <v>109</v>
      </c>
      <c r="C38" s="39">
        <v>13321</v>
      </c>
      <c r="D38" s="39">
        <v>7651</v>
      </c>
      <c r="E38" s="39">
        <v>3750</v>
      </c>
      <c r="F38" s="45">
        <v>2230.29</v>
      </c>
      <c r="G38" s="39">
        <v>15711</v>
      </c>
      <c r="H38" s="39">
        <v>6263</v>
      </c>
      <c r="I38" s="39">
        <v>3886</v>
      </c>
      <c r="J38" s="45">
        <v>2663.7</v>
      </c>
    </row>
    <row r="39" spans="1:10" ht="16" x14ac:dyDescent="0.2">
      <c r="A39" s="36"/>
      <c r="B39" s="36" t="s">
        <v>110</v>
      </c>
      <c r="C39" s="39">
        <v>37387</v>
      </c>
      <c r="D39" s="39">
        <v>23436</v>
      </c>
      <c r="E39" s="39">
        <v>70247</v>
      </c>
      <c r="F39" s="45">
        <v>48050.8</v>
      </c>
      <c r="G39" s="39">
        <v>42808</v>
      </c>
      <c r="H39" s="39">
        <v>26002</v>
      </c>
      <c r="I39" s="39">
        <v>71272</v>
      </c>
      <c r="J39" s="45">
        <v>44012.81</v>
      </c>
    </row>
    <row r="40" spans="1:10" ht="16" x14ac:dyDescent="0.2">
      <c r="A40" s="36"/>
      <c r="B40" s="36" t="s">
        <v>111</v>
      </c>
      <c r="C40" s="39">
        <v>11346</v>
      </c>
      <c r="D40" s="39">
        <v>18166</v>
      </c>
      <c r="E40" s="39">
        <v>61319</v>
      </c>
      <c r="F40" s="45">
        <v>24118.48</v>
      </c>
      <c r="G40" s="39">
        <v>9240</v>
      </c>
      <c r="H40" s="39">
        <v>17292</v>
      </c>
      <c r="I40" s="39">
        <v>64479</v>
      </c>
      <c r="J40" s="45">
        <v>27460.21</v>
      </c>
    </row>
    <row r="41" spans="1:10" ht="16" x14ac:dyDescent="0.2">
      <c r="A41" s="36"/>
      <c r="B41" s="36" t="s">
        <v>112</v>
      </c>
      <c r="C41" s="39"/>
      <c r="D41" s="39">
        <v>4080</v>
      </c>
      <c r="E41" s="39">
        <v>6373</v>
      </c>
      <c r="F41" s="45">
        <v>5352.4</v>
      </c>
      <c r="G41" s="39" t="s">
        <v>96</v>
      </c>
      <c r="H41" s="39">
        <v>3649</v>
      </c>
      <c r="I41" s="39">
        <v>7021</v>
      </c>
      <c r="J41" s="45">
        <v>5034.7</v>
      </c>
    </row>
    <row r="42" spans="1:10" ht="16" x14ac:dyDescent="0.2">
      <c r="A42" s="36"/>
      <c r="B42" s="36" t="s">
        <v>113</v>
      </c>
      <c r="C42" s="36"/>
      <c r="D42" s="39"/>
      <c r="E42" s="39"/>
      <c r="F42" s="45">
        <v>17149.309999999998</v>
      </c>
      <c r="G42" s="39" t="s">
        <v>96</v>
      </c>
      <c r="H42" s="39" t="s">
        <v>96</v>
      </c>
      <c r="I42" s="39" t="s">
        <v>96</v>
      </c>
      <c r="J42" s="45">
        <v>19469.87</v>
      </c>
    </row>
    <row r="43" spans="1:10" ht="16" x14ac:dyDescent="0.2">
      <c r="A43" s="36"/>
      <c r="B43" s="36" t="s">
        <v>114</v>
      </c>
      <c r="C43" s="39">
        <v>7905</v>
      </c>
      <c r="D43" s="39"/>
      <c r="E43" s="39">
        <v>2977</v>
      </c>
      <c r="F43" s="50">
        <v>9217.57</v>
      </c>
      <c r="G43" s="39">
        <v>8969</v>
      </c>
      <c r="H43" s="39" t="s">
        <v>96</v>
      </c>
      <c r="I43" s="39">
        <v>2512</v>
      </c>
      <c r="J43" s="50">
        <v>8946.2800000000007</v>
      </c>
    </row>
    <row r="44" spans="1:10" ht="16" x14ac:dyDescent="0.2">
      <c r="A44" s="40" t="s">
        <v>117</v>
      </c>
      <c r="B44" s="40"/>
      <c r="C44" s="41">
        <v>217088</v>
      </c>
      <c r="D44" s="41">
        <v>259827</v>
      </c>
      <c r="E44" s="41">
        <v>271214</v>
      </c>
      <c r="F44" s="54">
        <f>SUM(F24:F43)</f>
        <v>298894.39999999997</v>
      </c>
      <c r="G44" s="41">
        <v>230237</v>
      </c>
      <c r="H44" s="41">
        <v>266109</v>
      </c>
      <c r="I44" s="41">
        <v>280439</v>
      </c>
      <c r="J44" s="53">
        <f>SUM(J24:J43)</f>
        <v>287279.01000000007</v>
      </c>
    </row>
    <row r="45" spans="1:10" ht="16" x14ac:dyDescent="0.2">
      <c r="A45" s="36" t="s">
        <v>118</v>
      </c>
      <c r="B45" s="36" t="s">
        <v>94</v>
      </c>
      <c r="C45" s="39">
        <v>15000</v>
      </c>
      <c r="D45" s="39"/>
      <c r="E45" s="39"/>
      <c r="F45" s="51"/>
      <c r="G45" s="39">
        <v>12797</v>
      </c>
      <c r="H45" s="39" t="s">
        <v>96</v>
      </c>
      <c r="I45" s="39" t="s">
        <v>96</v>
      </c>
      <c r="J45" s="45" t="s">
        <v>126</v>
      </c>
    </row>
    <row r="46" spans="1:10" ht="16" x14ac:dyDescent="0.2">
      <c r="A46" s="36"/>
      <c r="B46" s="36" t="s">
        <v>95</v>
      </c>
      <c r="C46" s="39"/>
      <c r="D46" s="39"/>
      <c r="E46" s="39"/>
      <c r="F46" s="45">
        <v>14820.19</v>
      </c>
      <c r="G46" s="39" t="s">
        <v>96</v>
      </c>
      <c r="H46" s="39" t="s">
        <v>96</v>
      </c>
      <c r="I46" s="39" t="s">
        <v>96</v>
      </c>
      <c r="J46" s="45">
        <v>14218.6</v>
      </c>
    </row>
    <row r="47" spans="1:10" ht="16" x14ac:dyDescent="0.2">
      <c r="A47" s="36"/>
      <c r="B47" s="36" t="s">
        <v>97</v>
      </c>
      <c r="C47" s="39">
        <v>9375</v>
      </c>
      <c r="D47" s="39">
        <v>10450</v>
      </c>
      <c r="E47" s="39"/>
      <c r="F47" s="45"/>
      <c r="G47" s="39">
        <v>7508</v>
      </c>
      <c r="H47" s="39">
        <v>11526</v>
      </c>
      <c r="I47" s="39" t="s">
        <v>96</v>
      </c>
      <c r="J47" s="45" t="s">
        <v>126</v>
      </c>
    </row>
    <row r="48" spans="1:10" ht="16" x14ac:dyDescent="0.2">
      <c r="A48" s="36"/>
      <c r="B48" s="36" t="s">
        <v>98</v>
      </c>
      <c r="C48" s="39">
        <v>7300</v>
      </c>
      <c r="D48" s="39"/>
      <c r="E48" s="39"/>
      <c r="F48" s="45"/>
      <c r="G48" s="39">
        <v>8297</v>
      </c>
      <c r="H48" s="39" t="s">
        <v>96</v>
      </c>
      <c r="I48" s="39" t="s">
        <v>96</v>
      </c>
      <c r="J48" s="45" t="s">
        <v>126</v>
      </c>
    </row>
    <row r="49" spans="1:10" ht="16" x14ac:dyDescent="0.2">
      <c r="A49" s="36"/>
      <c r="B49" s="36" t="s">
        <v>99</v>
      </c>
      <c r="C49" s="39">
        <v>10300</v>
      </c>
      <c r="D49" s="39"/>
      <c r="E49" s="39"/>
      <c r="F49" s="45"/>
      <c r="G49" s="39">
        <v>8968</v>
      </c>
      <c r="H49" s="39" t="s">
        <v>96</v>
      </c>
      <c r="I49" s="39" t="s">
        <v>96</v>
      </c>
      <c r="J49" s="45" t="s">
        <v>126</v>
      </c>
    </row>
    <row r="50" spans="1:10" ht="16" x14ac:dyDescent="0.2">
      <c r="A50" s="36"/>
      <c r="B50" s="36" t="s">
        <v>101</v>
      </c>
      <c r="C50" s="39"/>
      <c r="D50" s="39"/>
      <c r="E50" s="39"/>
      <c r="F50" s="45"/>
      <c r="G50" s="39" t="s">
        <v>96</v>
      </c>
      <c r="H50" s="39" t="s">
        <v>96</v>
      </c>
      <c r="I50" s="39" t="s">
        <v>96</v>
      </c>
      <c r="J50" s="45" t="s">
        <v>126</v>
      </c>
    </row>
    <row r="51" spans="1:10" ht="16" x14ac:dyDescent="0.2">
      <c r="A51" s="36"/>
      <c r="B51" s="36" t="s">
        <v>102</v>
      </c>
      <c r="C51" s="39"/>
      <c r="D51" s="39"/>
      <c r="E51" s="39">
        <v>2652</v>
      </c>
      <c r="F51" s="45"/>
      <c r="G51" s="39" t="s">
        <v>96</v>
      </c>
      <c r="H51" s="39" t="s">
        <v>96</v>
      </c>
      <c r="I51" s="39">
        <v>2313</v>
      </c>
      <c r="J51" s="45" t="s">
        <v>126</v>
      </c>
    </row>
    <row r="52" spans="1:10" ht="16" x14ac:dyDescent="0.2">
      <c r="A52" s="36"/>
      <c r="B52" s="36" t="s">
        <v>103</v>
      </c>
      <c r="C52" s="39">
        <v>2472</v>
      </c>
      <c r="D52" s="39"/>
      <c r="E52" s="39"/>
      <c r="F52" s="45"/>
      <c r="G52" s="39">
        <v>2677</v>
      </c>
      <c r="H52" s="39" t="s">
        <v>96</v>
      </c>
      <c r="I52" s="39" t="s">
        <v>96</v>
      </c>
      <c r="J52" s="45" t="s">
        <v>126</v>
      </c>
    </row>
    <row r="53" spans="1:10" ht="16" x14ac:dyDescent="0.2">
      <c r="A53" s="36"/>
      <c r="B53" s="36" t="s">
        <v>104</v>
      </c>
      <c r="C53" s="39"/>
      <c r="D53" s="39"/>
      <c r="E53" s="39">
        <v>3912</v>
      </c>
      <c r="F53" s="45"/>
      <c r="G53" s="39" t="s">
        <v>96</v>
      </c>
      <c r="H53" s="39" t="s">
        <v>96</v>
      </c>
      <c r="I53" s="39">
        <v>3553</v>
      </c>
      <c r="J53" s="45" t="s">
        <v>126</v>
      </c>
    </row>
    <row r="54" spans="1:10" ht="16" x14ac:dyDescent="0.2">
      <c r="A54" s="36"/>
      <c r="B54" s="36" t="s">
        <v>105</v>
      </c>
      <c r="C54" s="39"/>
      <c r="D54" s="39">
        <v>10700</v>
      </c>
      <c r="E54" s="39"/>
      <c r="F54" s="45">
        <v>5475.4</v>
      </c>
      <c r="G54" s="39" t="s">
        <v>96</v>
      </c>
      <c r="H54" s="39">
        <v>9572</v>
      </c>
      <c r="I54" s="39" t="s">
        <v>96</v>
      </c>
      <c r="J54" s="45">
        <v>4510.62</v>
      </c>
    </row>
    <row r="55" spans="1:10" ht="16" x14ac:dyDescent="0.2">
      <c r="A55" s="36"/>
      <c r="B55" s="36" t="s">
        <v>106</v>
      </c>
      <c r="C55" s="39"/>
      <c r="D55" s="39"/>
      <c r="E55" s="39">
        <v>4760</v>
      </c>
      <c r="F55" s="45"/>
      <c r="G55" s="39" t="s">
        <v>96</v>
      </c>
      <c r="H55" s="39" t="s">
        <v>96</v>
      </c>
      <c r="I55" s="39">
        <v>5485</v>
      </c>
      <c r="J55" s="45" t="s">
        <v>126</v>
      </c>
    </row>
    <row r="56" spans="1:10" ht="16" x14ac:dyDescent="0.2">
      <c r="A56" s="36"/>
      <c r="B56" s="36" t="s">
        <v>107</v>
      </c>
      <c r="C56" s="39"/>
      <c r="D56" s="39"/>
      <c r="E56" s="39"/>
      <c r="F56" s="45">
        <v>1314.4</v>
      </c>
      <c r="G56" s="39" t="s">
        <v>96</v>
      </c>
      <c r="H56" s="39" t="s">
        <v>96</v>
      </c>
      <c r="I56" s="39" t="s">
        <v>96</v>
      </c>
      <c r="J56" s="45">
        <v>1250.76</v>
      </c>
    </row>
    <row r="57" spans="1:10" ht="16" x14ac:dyDescent="0.2">
      <c r="A57" s="36"/>
      <c r="B57" s="36" t="s">
        <v>108</v>
      </c>
      <c r="C57" s="39"/>
      <c r="D57" s="39"/>
      <c r="E57" s="39"/>
      <c r="F57" s="45"/>
      <c r="G57" s="39" t="s">
        <v>96</v>
      </c>
      <c r="H57" s="39" t="s">
        <v>96</v>
      </c>
      <c r="I57" s="39" t="s">
        <v>96</v>
      </c>
      <c r="J57" s="45" t="s">
        <v>126</v>
      </c>
    </row>
    <row r="58" spans="1:10" ht="16" x14ac:dyDescent="0.2">
      <c r="A58" s="36"/>
      <c r="B58" s="36" t="s">
        <v>109</v>
      </c>
      <c r="C58" s="39"/>
      <c r="D58" s="39"/>
      <c r="E58" s="39"/>
      <c r="F58" s="45"/>
      <c r="G58" s="39" t="s">
        <v>96</v>
      </c>
      <c r="H58" s="39" t="s">
        <v>96</v>
      </c>
      <c r="I58" s="39" t="s">
        <v>96</v>
      </c>
      <c r="J58" s="45" t="s">
        <v>126</v>
      </c>
    </row>
    <row r="59" spans="1:10" ht="16" x14ac:dyDescent="0.2">
      <c r="A59" s="36"/>
      <c r="B59" s="36" t="s">
        <v>110</v>
      </c>
      <c r="C59" s="39"/>
      <c r="D59" s="39">
        <v>16120</v>
      </c>
      <c r="E59" s="39"/>
      <c r="F59" s="45">
        <v>19592.400000000001</v>
      </c>
      <c r="G59" s="39" t="s">
        <v>96</v>
      </c>
      <c r="H59" s="39">
        <v>14552</v>
      </c>
      <c r="I59" s="39" t="s">
        <v>96</v>
      </c>
      <c r="J59" s="45">
        <v>18298.88</v>
      </c>
    </row>
    <row r="60" spans="1:10" ht="16" x14ac:dyDescent="0.2">
      <c r="A60" s="36"/>
      <c r="B60" s="36" t="s">
        <v>111</v>
      </c>
      <c r="C60" s="39"/>
      <c r="D60" s="39"/>
      <c r="E60" s="39">
        <v>14260</v>
      </c>
      <c r="F60" s="45"/>
      <c r="G60" s="39" t="s">
        <v>96</v>
      </c>
      <c r="H60" s="39" t="s">
        <v>96</v>
      </c>
      <c r="I60" s="39">
        <v>13881</v>
      </c>
      <c r="J60" s="45" t="s">
        <v>126</v>
      </c>
    </row>
    <row r="61" spans="1:10" ht="16" x14ac:dyDescent="0.2">
      <c r="A61" s="36"/>
      <c r="B61" s="36" t="s">
        <v>112</v>
      </c>
      <c r="C61" s="39"/>
      <c r="D61" s="39">
        <v>4585</v>
      </c>
      <c r="E61" s="39"/>
      <c r="F61" s="45"/>
      <c r="G61" s="39" t="s">
        <v>96</v>
      </c>
      <c r="H61" s="39">
        <v>5321</v>
      </c>
      <c r="I61" s="39" t="s">
        <v>96</v>
      </c>
      <c r="J61" s="45" t="s">
        <v>126</v>
      </c>
    </row>
    <row r="62" spans="1:10" ht="16" x14ac:dyDescent="0.2">
      <c r="A62" s="36"/>
      <c r="B62" s="36" t="s">
        <v>113</v>
      </c>
      <c r="C62" s="36"/>
      <c r="D62" s="39"/>
      <c r="E62" s="39">
        <v>2940</v>
      </c>
      <c r="F62" s="45">
        <v>4116.16</v>
      </c>
      <c r="G62" s="39" t="s">
        <v>96</v>
      </c>
      <c r="H62" s="39" t="s">
        <v>96</v>
      </c>
      <c r="I62" s="39">
        <v>3451</v>
      </c>
      <c r="J62" s="45">
        <v>4066.75</v>
      </c>
    </row>
    <row r="63" spans="1:10" ht="16" x14ac:dyDescent="0.2">
      <c r="A63" s="36"/>
      <c r="B63" s="36" t="s">
        <v>114</v>
      </c>
      <c r="C63" s="39"/>
      <c r="D63" s="39"/>
      <c r="E63" s="39"/>
      <c r="F63" s="50"/>
      <c r="G63" s="39" t="s">
        <v>96</v>
      </c>
      <c r="H63" s="39" t="s">
        <v>96</v>
      </c>
      <c r="I63" s="39" t="s">
        <v>96</v>
      </c>
      <c r="J63" s="45" t="s">
        <v>126</v>
      </c>
    </row>
    <row r="64" spans="1:10" ht="16" x14ac:dyDescent="0.2">
      <c r="A64" s="40" t="s">
        <v>119</v>
      </c>
      <c r="B64" s="40"/>
      <c r="C64" s="41">
        <v>44449</v>
      </c>
      <c r="D64" s="41">
        <v>41855</v>
      </c>
      <c r="E64" s="41">
        <v>28526</v>
      </c>
      <c r="F64" s="54">
        <f t="shared" ref="F64" si="0">SUM(F45:F63)</f>
        <v>45318.55</v>
      </c>
      <c r="G64" s="41">
        <v>40246</v>
      </c>
      <c r="H64" s="41">
        <v>40971</v>
      </c>
      <c r="I64" s="41">
        <v>28684</v>
      </c>
      <c r="J64" s="53">
        <f>SUM(J45:J63)</f>
        <v>42345.61</v>
      </c>
    </row>
    <row r="65" spans="1:10" ht="16" x14ac:dyDescent="0.2">
      <c r="A65" s="36" t="s">
        <v>120</v>
      </c>
      <c r="B65" s="36" t="s">
        <v>94</v>
      </c>
      <c r="C65" s="39">
        <v>30541</v>
      </c>
      <c r="D65" s="39">
        <v>15840</v>
      </c>
      <c r="E65" s="39"/>
      <c r="F65" s="51">
        <v>56520.820000000007</v>
      </c>
      <c r="G65" s="39">
        <v>25576</v>
      </c>
      <c r="H65" s="39">
        <v>15602</v>
      </c>
      <c r="I65" s="39" t="s">
        <v>96</v>
      </c>
      <c r="J65" s="45">
        <v>60578.09</v>
      </c>
    </row>
    <row r="66" spans="1:10" ht="16" x14ac:dyDescent="0.2">
      <c r="A66" s="36"/>
      <c r="B66" s="36" t="s">
        <v>95</v>
      </c>
      <c r="C66" s="39"/>
      <c r="D66" s="39">
        <v>80401</v>
      </c>
      <c r="E66" s="39">
        <v>48301</v>
      </c>
      <c r="F66" s="45"/>
      <c r="G66" s="39" t="s">
        <v>96</v>
      </c>
      <c r="H66" s="39">
        <v>74739</v>
      </c>
      <c r="I66" s="39">
        <v>43789</v>
      </c>
      <c r="J66" s="45" t="s">
        <v>126</v>
      </c>
    </row>
    <row r="67" spans="1:10" ht="16" x14ac:dyDescent="0.2">
      <c r="A67" s="36"/>
      <c r="B67" s="36" t="s">
        <v>97</v>
      </c>
      <c r="C67" s="39">
        <v>8775</v>
      </c>
      <c r="D67" s="39">
        <v>4700</v>
      </c>
      <c r="E67" s="39">
        <v>15851</v>
      </c>
      <c r="F67" s="45">
        <v>25101.35</v>
      </c>
      <c r="G67" s="39">
        <v>10037</v>
      </c>
      <c r="H67" s="39">
        <v>5067</v>
      </c>
      <c r="I67" s="39">
        <v>17320</v>
      </c>
      <c r="J67" s="45">
        <v>23579.5</v>
      </c>
    </row>
    <row r="68" spans="1:10" ht="16" x14ac:dyDescent="0.2">
      <c r="A68" s="36"/>
      <c r="B68" s="36" t="s">
        <v>98</v>
      </c>
      <c r="C68" s="39">
        <v>17400</v>
      </c>
      <c r="D68" s="39">
        <v>6325</v>
      </c>
      <c r="E68" s="39">
        <v>15651</v>
      </c>
      <c r="F68" s="45">
        <v>13200.84</v>
      </c>
      <c r="G68" s="39">
        <v>16524</v>
      </c>
      <c r="H68" s="39">
        <v>6428</v>
      </c>
      <c r="I68" s="39">
        <v>18712</v>
      </c>
      <c r="J68" s="45">
        <v>15616.74</v>
      </c>
    </row>
    <row r="69" spans="1:10" ht="16" x14ac:dyDescent="0.2">
      <c r="A69" s="36"/>
      <c r="B69" s="36" t="s">
        <v>99</v>
      </c>
      <c r="C69" s="39">
        <v>31802</v>
      </c>
      <c r="D69" s="39">
        <v>45402</v>
      </c>
      <c r="E69" s="39">
        <v>42151</v>
      </c>
      <c r="F69" s="45">
        <v>10650.4</v>
      </c>
      <c r="G69" s="39">
        <v>26850</v>
      </c>
      <c r="H69" s="39">
        <v>38767</v>
      </c>
      <c r="I69" s="39">
        <v>48376</v>
      </c>
      <c r="J69" s="45">
        <v>12243.14</v>
      </c>
    </row>
    <row r="70" spans="1:10" ht="16" x14ac:dyDescent="0.2">
      <c r="A70" s="36"/>
      <c r="B70" s="36" t="s">
        <v>100</v>
      </c>
      <c r="C70" s="39">
        <v>3834</v>
      </c>
      <c r="D70" s="39">
        <v>11143</v>
      </c>
      <c r="E70" s="39">
        <v>27488</v>
      </c>
      <c r="F70" s="45">
        <v>10620.9</v>
      </c>
      <c r="G70" s="39">
        <v>4282</v>
      </c>
      <c r="H70" s="39">
        <v>10111</v>
      </c>
      <c r="I70" s="39">
        <v>28169</v>
      </c>
      <c r="J70" s="45">
        <v>12475.11</v>
      </c>
    </row>
    <row r="71" spans="1:10" ht="16" x14ac:dyDescent="0.2">
      <c r="A71" s="36"/>
      <c r="B71" s="36" t="s">
        <v>101</v>
      </c>
      <c r="C71" s="39">
        <v>13771</v>
      </c>
      <c r="D71" s="39">
        <v>3456</v>
      </c>
      <c r="E71" s="39">
        <v>14905</v>
      </c>
      <c r="F71" s="45">
        <v>8730.35</v>
      </c>
      <c r="G71" s="39">
        <v>14200</v>
      </c>
      <c r="H71" s="39">
        <v>3361</v>
      </c>
      <c r="I71" s="39">
        <v>13331</v>
      </c>
      <c r="J71" s="45">
        <v>7530.96</v>
      </c>
    </row>
    <row r="72" spans="1:10" ht="16" x14ac:dyDescent="0.2">
      <c r="A72" s="36"/>
      <c r="B72" s="36" t="s">
        <v>102</v>
      </c>
      <c r="C72" s="39">
        <v>8165</v>
      </c>
      <c r="D72" s="39"/>
      <c r="E72" s="39">
        <v>2990</v>
      </c>
      <c r="F72" s="45">
        <v>12273.18</v>
      </c>
      <c r="G72" s="39">
        <v>7011</v>
      </c>
      <c r="H72" s="39" t="s">
        <v>96</v>
      </c>
      <c r="I72" s="39">
        <v>2411</v>
      </c>
      <c r="J72" s="45">
        <v>11874.67</v>
      </c>
    </row>
    <row r="73" spans="1:10" ht="16" x14ac:dyDescent="0.2">
      <c r="A73" s="36"/>
      <c r="B73" s="36" t="s">
        <v>103</v>
      </c>
      <c r="C73" s="39">
        <v>8293</v>
      </c>
      <c r="D73" s="39"/>
      <c r="E73" s="39">
        <v>4620</v>
      </c>
      <c r="F73" s="45">
        <v>18001.489999999998</v>
      </c>
      <c r="G73" s="39">
        <v>7456</v>
      </c>
      <c r="H73" s="39" t="s">
        <v>96</v>
      </c>
      <c r="I73" s="39">
        <v>5437</v>
      </c>
      <c r="J73" s="45">
        <v>15066.88</v>
      </c>
    </row>
    <row r="74" spans="1:10" ht="16" x14ac:dyDescent="0.2">
      <c r="A74" s="36"/>
      <c r="B74" s="36" t="s">
        <v>104</v>
      </c>
      <c r="C74" s="39">
        <v>8245</v>
      </c>
      <c r="D74" s="39">
        <v>9193</v>
      </c>
      <c r="E74" s="39">
        <v>2184</v>
      </c>
      <c r="F74" s="45"/>
      <c r="G74" s="39">
        <v>9557</v>
      </c>
      <c r="H74" s="39">
        <v>10448</v>
      </c>
      <c r="I74" s="39">
        <v>2260</v>
      </c>
      <c r="J74" s="45" t="s">
        <v>126</v>
      </c>
    </row>
    <row r="75" spans="1:10" ht="16" x14ac:dyDescent="0.2">
      <c r="A75" s="36"/>
      <c r="B75" s="36" t="s">
        <v>105</v>
      </c>
      <c r="C75" s="39">
        <v>12001</v>
      </c>
      <c r="D75" s="39">
        <v>4375</v>
      </c>
      <c r="E75" s="39"/>
      <c r="F75" s="45"/>
      <c r="G75" s="39">
        <v>13637</v>
      </c>
      <c r="H75" s="39">
        <v>4822</v>
      </c>
      <c r="I75" s="39" t="s">
        <v>96</v>
      </c>
      <c r="J75" s="45" t="s">
        <v>126</v>
      </c>
    </row>
    <row r="76" spans="1:10" ht="16" x14ac:dyDescent="0.2">
      <c r="A76" s="36"/>
      <c r="B76" s="36" t="s">
        <v>106</v>
      </c>
      <c r="C76" s="39">
        <v>6660</v>
      </c>
      <c r="D76" s="39">
        <v>19241</v>
      </c>
      <c r="E76" s="39">
        <v>11181</v>
      </c>
      <c r="F76" s="45">
        <v>6900.12</v>
      </c>
      <c r="G76" s="39">
        <v>5453</v>
      </c>
      <c r="H76" s="39">
        <v>16351</v>
      </c>
      <c r="I76" s="39">
        <v>13257</v>
      </c>
      <c r="J76" s="45">
        <v>7392.82</v>
      </c>
    </row>
    <row r="77" spans="1:10" ht="16" x14ac:dyDescent="0.2">
      <c r="A77" s="36"/>
      <c r="B77" s="36" t="s">
        <v>107</v>
      </c>
      <c r="C77" s="39">
        <v>1602</v>
      </c>
      <c r="D77" s="39"/>
      <c r="E77" s="39">
        <v>3973</v>
      </c>
      <c r="F77" s="45">
        <v>3276.8</v>
      </c>
      <c r="G77" s="39">
        <v>1310</v>
      </c>
      <c r="H77" s="39" t="s">
        <v>96</v>
      </c>
      <c r="I77" s="39">
        <v>3744</v>
      </c>
      <c r="J77" s="45">
        <v>2980.29</v>
      </c>
    </row>
    <row r="78" spans="1:10" ht="16" x14ac:dyDescent="0.2">
      <c r="A78" s="36"/>
      <c r="B78" s="36" t="s">
        <v>108</v>
      </c>
      <c r="C78" s="39"/>
      <c r="D78" s="39">
        <v>7393</v>
      </c>
      <c r="E78" s="39"/>
      <c r="F78" s="45">
        <v>1980.4</v>
      </c>
      <c r="G78" s="39" t="s">
        <v>96</v>
      </c>
      <c r="H78" s="39">
        <v>6162</v>
      </c>
      <c r="I78" s="39" t="s">
        <v>96</v>
      </c>
      <c r="J78" s="45">
        <v>1707.34</v>
      </c>
    </row>
    <row r="79" spans="1:10" ht="16" x14ac:dyDescent="0.2">
      <c r="A79" s="36"/>
      <c r="B79" s="36" t="s">
        <v>109</v>
      </c>
      <c r="C79" s="39">
        <v>3030</v>
      </c>
      <c r="D79" s="39">
        <v>9871</v>
      </c>
      <c r="E79" s="39"/>
      <c r="F79" s="45">
        <v>3820.75</v>
      </c>
      <c r="G79" s="39">
        <v>2953</v>
      </c>
      <c r="H79" s="39">
        <v>10114</v>
      </c>
      <c r="I79" s="39" t="s">
        <v>96</v>
      </c>
      <c r="J79" s="45">
        <v>3989.7</v>
      </c>
    </row>
    <row r="80" spans="1:10" ht="16" x14ac:dyDescent="0.2">
      <c r="A80" s="36"/>
      <c r="B80" s="36" t="s">
        <v>110</v>
      </c>
      <c r="C80" s="39">
        <v>55801</v>
      </c>
      <c r="D80" s="39">
        <v>63923</v>
      </c>
      <c r="E80" s="39"/>
      <c r="F80" s="45">
        <v>27466.400000000001</v>
      </c>
      <c r="G80" s="39">
        <v>48702</v>
      </c>
      <c r="H80" s="39">
        <v>67963</v>
      </c>
      <c r="I80" s="39" t="s">
        <v>96</v>
      </c>
      <c r="J80" s="45">
        <v>24992.880000000001</v>
      </c>
    </row>
    <row r="81" spans="1:10" ht="16" x14ac:dyDescent="0.2">
      <c r="A81" s="36"/>
      <c r="B81" s="36" t="s">
        <v>111</v>
      </c>
      <c r="C81" s="39">
        <v>43277</v>
      </c>
      <c r="D81" s="39">
        <v>20894</v>
      </c>
      <c r="E81" s="39"/>
      <c r="F81" s="45">
        <v>20956.439999999999</v>
      </c>
      <c r="G81" s="39">
        <v>50026</v>
      </c>
      <c r="H81" s="39">
        <v>18910</v>
      </c>
      <c r="I81" s="39" t="s">
        <v>96</v>
      </c>
      <c r="J81" s="45">
        <v>21940.25</v>
      </c>
    </row>
    <row r="82" spans="1:10" ht="16" x14ac:dyDescent="0.2">
      <c r="A82" s="36"/>
      <c r="B82" s="36" t="s">
        <v>112</v>
      </c>
      <c r="C82" s="39">
        <v>8173</v>
      </c>
      <c r="D82" s="39"/>
      <c r="E82" s="39">
        <v>12301</v>
      </c>
      <c r="F82" s="45">
        <v>5184.3999999999996</v>
      </c>
      <c r="G82" s="39">
        <v>8310</v>
      </c>
      <c r="H82" s="39" t="s">
        <v>96</v>
      </c>
      <c r="I82" s="39">
        <v>12501</v>
      </c>
      <c r="J82" s="45">
        <v>4623.6899999999996</v>
      </c>
    </row>
    <row r="83" spans="1:10" ht="16" x14ac:dyDescent="0.2">
      <c r="A83" s="36"/>
      <c r="B83" s="36" t="s">
        <v>113</v>
      </c>
      <c r="C83" s="39">
        <v>5353</v>
      </c>
      <c r="D83" s="39"/>
      <c r="E83" s="39">
        <v>5088</v>
      </c>
      <c r="F83" s="45">
        <v>11089.199999999999</v>
      </c>
      <c r="G83" s="39">
        <v>5303</v>
      </c>
      <c r="H83" s="39" t="s">
        <v>96</v>
      </c>
      <c r="I83" s="39">
        <v>5222</v>
      </c>
      <c r="J83" s="45">
        <v>9033.32</v>
      </c>
    </row>
    <row r="84" spans="1:10" ht="16" x14ac:dyDescent="0.2">
      <c r="A84" s="36"/>
      <c r="B84" s="36" t="s">
        <v>114</v>
      </c>
      <c r="C84" s="39">
        <v>7905</v>
      </c>
      <c r="D84" s="39">
        <v>4797</v>
      </c>
      <c r="E84" s="39">
        <v>5435</v>
      </c>
      <c r="F84" s="45">
        <v>5707.4</v>
      </c>
      <c r="G84" s="39">
        <v>8097</v>
      </c>
      <c r="H84" s="39">
        <v>4740</v>
      </c>
      <c r="I84" s="39">
        <v>5153</v>
      </c>
      <c r="J84" s="45">
        <v>5211.42</v>
      </c>
    </row>
    <row r="85" spans="1:10" ht="16" x14ac:dyDescent="0.2">
      <c r="A85" s="40" t="s">
        <v>121</v>
      </c>
      <c r="B85" s="40"/>
      <c r="C85" s="41">
        <v>274627</v>
      </c>
      <c r="D85" s="41">
        <v>306957</v>
      </c>
      <c r="E85" s="41">
        <v>212120</v>
      </c>
      <c r="F85" s="53">
        <f t="shared" ref="F85" si="1">SUM(F65:F84)</f>
        <v>241481.23999999996</v>
      </c>
      <c r="G85" s="41">
        <v>265285</v>
      </c>
      <c r="H85" s="41">
        <v>293584</v>
      </c>
      <c r="I85" s="41">
        <v>219682</v>
      </c>
      <c r="J85" s="53">
        <f>SUM(J65:J84)</f>
        <v>240836.80000000008</v>
      </c>
    </row>
    <row r="86" spans="1:10" ht="16" x14ac:dyDescent="0.2">
      <c r="A86" s="36" t="s">
        <v>122</v>
      </c>
      <c r="B86" s="36" t="s">
        <v>94</v>
      </c>
      <c r="C86" s="39">
        <v>20040</v>
      </c>
      <c r="D86" s="39"/>
      <c r="E86" s="39">
        <v>23160</v>
      </c>
      <c r="F86" s="45"/>
      <c r="G86" s="39">
        <v>21433</v>
      </c>
      <c r="H86" s="39" t="s">
        <v>96</v>
      </c>
      <c r="I86" s="39">
        <v>27351</v>
      </c>
      <c r="J86" s="45" t="s">
        <v>126</v>
      </c>
    </row>
    <row r="87" spans="1:10" ht="16" x14ac:dyDescent="0.2">
      <c r="A87" s="36"/>
      <c r="B87" s="36" t="s">
        <v>95</v>
      </c>
      <c r="C87" s="39"/>
      <c r="D87" s="39">
        <v>49321</v>
      </c>
      <c r="E87" s="39">
        <v>9600</v>
      </c>
      <c r="F87" s="45"/>
      <c r="G87" s="39" t="s">
        <v>96</v>
      </c>
      <c r="H87" s="39">
        <v>39604</v>
      </c>
      <c r="I87" s="39">
        <v>8098</v>
      </c>
      <c r="J87" s="45" t="s">
        <v>126</v>
      </c>
    </row>
    <row r="88" spans="1:10" ht="16" x14ac:dyDescent="0.2">
      <c r="A88" s="36"/>
      <c r="B88" s="36" t="s">
        <v>97</v>
      </c>
      <c r="C88" s="39">
        <v>11250</v>
      </c>
      <c r="D88" s="39">
        <v>12600</v>
      </c>
      <c r="E88" s="39"/>
      <c r="F88" s="45">
        <v>5050.4799999999996</v>
      </c>
      <c r="G88" s="39">
        <v>10411</v>
      </c>
      <c r="H88" s="39">
        <v>13812</v>
      </c>
      <c r="I88" s="39" t="s">
        <v>96</v>
      </c>
      <c r="J88" s="45">
        <v>4352.1099999999997</v>
      </c>
    </row>
    <row r="89" spans="1:10" ht="16" x14ac:dyDescent="0.2">
      <c r="A89" s="36"/>
      <c r="B89" s="36" t="s">
        <v>98</v>
      </c>
      <c r="C89" s="39">
        <v>16476</v>
      </c>
      <c r="D89" s="39">
        <v>20076</v>
      </c>
      <c r="E89" s="39">
        <v>42477</v>
      </c>
      <c r="F89" s="45">
        <v>13500.16</v>
      </c>
      <c r="G89" s="39">
        <v>17355</v>
      </c>
      <c r="H89" s="39">
        <v>18041</v>
      </c>
      <c r="I89" s="39">
        <v>46383</v>
      </c>
      <c r="J89" s="45">
        <v>11009.07</v>
      </c>
    </row>
    <row r="90" spans="1:10" ht="16" x14ac:dyDescent="0.2">
      <c r="A90" s="36"/>
      <c r="B90" s="36" t="s">
        <v>99</v>
      </c>
      <c r="C90" s="39"/>
      <c r="D90" s="39">
        <v>12201</v>
      </c>
      <c r="E90" s="39"/>
      <c r="F90" s="45">
        <v>18526.07</v>
      </c>
      <c r="G90" s="39" t="s">
        <v>96</v>
      </c>
      <c r="H90" s="39">
        <v>10002</v>
      </c>
      <c r="I90" s="39" t="s">
        <v>96</v>
      </c>
      <c r="J90" s="45">
        <v>19549</v>
      </c>
    </row>
    <row r="91" spans="1:10" ht="16" x14ac:dyDescent="0.2">
      <c r="A91" s="36"/>
      <c r="B91" s="36" t="s">
        <v>100</v>
      </c>
      <c r="C91" s="39">
        <v>5904</v>
      </c>
      <c r="D91" s="39">
        <v>5832</v>
      </c>
      <c r="E91" s="39">
        <v>4194</v>
      </c>
      <c r="F91" s="45"/>
      <c r="G91" s="39">
        <v>5155</v>
      </c>
      <c r="H91" s="39">
        <v>5666</v>
      </c>
      <c r="I91" s="39">
        <v>4544</v>
      </c>
      <c r="J91" s="45" t="s">
        <v>126</v>
      </c>
    </row>
    <row r="92" spans="1:10" ht="16" x14ac:dyDescent="0.2">
      <c r="A92" s="36"/>
      <c r="B92" s="36" t="s">
        <v>101</v>
      </c>
      <c r="C92" s="39">
        <v>13303</v>
      </c>
      <c r="D92" s="39">
        <v>7650</v>
      </c>
      <c r="E92" s="39">
        <v>4554</v>
      </c>
      <c r="F92" s="45">
        <v>7200.21</v>
      </c>
      <c r="G92" s="39">
        <v>14699</v>
      </c>
      <c r="H92" s="39">
        <v>6691</v>
      </c>
      <c r="I92" s="39">
        <v>4765</v>
      </c>
      <c r="J92" s="45">
        <v>5861.8</v>
      </c>
    </row>
    <row r="93" spans="1:10" ht="16" x14ac:dyDescent="0.2">
      <c r="A93" s="36"/>
      <c r="B93" s="36" t="s">
        <v>102</v>
      </c>
      <c r="C93" s="39"/>
      <c r="D93" s="39"/>
      <c r="E93" s="39">
        <v>6293</v>
      </c>
      <c r="F93" s="45">
        <v>3003.4</v>
      </c>
      <c r="G93" s="39" t="s">
        <v>96</v>
      </c>
      <c r="H93" s="39" t="s">
        <v>96</v>
      </c>
      <c r="I93" s="39">
        <v>6965</v>
      </c>
      <c r="J93" s="45">
        <v>2906.36</v>
      </c>
    </row>
    <row r="94" spans="1:10" ht="16" x14ac:dyDescent="0.2">
      <c r="A94" s="36"/>
      <c r="B94" s="36" t="s">
        <v>103</v>
      </c>
      <c r="C94" s="39">
        <v>4068</v>
      </c>
      <c r="D94" s="39">
        <v>2856</v>
      </c>
      <c r="E94" s="39"/>
      <c r="F94" s="45"/>
      <c r="G94" s="39">
        <v>3879</v>
      </c>
      <c r="H94" s="39">
        <v>2395</v>
      </c>
      <c r="I94" s="39" t="s">
        <v>96</v>
      </c>
      <c r="J94" s="45" t="s">
        <v>126</v>
      </c>
    </row>
    <row r="95" spans="1:10" ht="16" x14ac:dyDescent="0.2">
      <c r="A95" s="36"/>
      <c r="B95" s="36" t="s">
        <v>104</v>
      </c>
      <c r="C95" s="39">
        <v>2760</v>
      </c>
      <c r="D95" s="39">
        <v>5172</v>
      </c>
      <c r="E95" s="39"/>
      <c r="F95" s="45">
        <v>5364.96</v>
      </c>
      <c r="G95" s="39">
        <v>3170</v>
      </c>
      <c r="H95" s="39">
        <v>6193</v>
      </c>
      <c r="I95" s="39" t="s">
        <v>96</v>
      </c>
      <c r="J95" s="45">
        <v>5519.71</v>
      </c>
    </row>
    <row r="96" spans="1:10" ht="16" x14ac:dyDescent="0.2">
      <c r="A96" s="36"/>
      <c r="B96" s="36" t="s">
        <v>105</v>
      </c>
      <c r="C96" s="39">
        <v>30477</v>
      </c>
      <c r="D96" s="39">
        <v>9876</v>
      </c>
      <c r="E96" s="39"/>
      <c r="F96" s="45"/>
      <c r="G96" s="39">
        <v>31866</v>
      </c>
      <c r="H96" s="39">
        <v>10207</v>
      </c>
      <c r="I96" s="39" t="s">
        <v>96</v>
      </c>
      <c r="J96" s="45" t="s">
        <v>126</v>
      </c>
    </row>
    <row r="97" spans="1:10" ht="16" x14ac:dyDescent="0.2">
      <c r="A97" s="36"/>
      <c r="B97" s="36" t="s">
        <v>106</v>
      </c>
      <c r="C97" s="39"/>
      <c r="D97" s="39">
        <v>5300</v>
      </c>
      <c r="E97" s="39">
        <v>7400</v>
      </c>
      <c r="F97" s="45">
        <v>7000.4</v>
      </c>
      <c r="G97" s="39" t="s">
        <v>96</v>
      </c>
      <c r="H97" s="39">
        <v>5008</v>
      </c>
      <c r="I97" s="39">
        <v>7025</v>
      </c>
      <c r="J97" s="45">
        <v>8153.95</v>
      </c>
    </row>
    <row r="98" spans="1:10" ht="16" x14ac:dyDescent="0.2">
      <c r="A98" s="36"/>
      <c r="B98" s="36" t="s">
        <v>107</v>
      </c>
      <c r="C98" s="39">
        <v>1440</v>
      </c>
      <c r="D98" s="39">
        <v>3654</v>
      </c>
      <c r="E98" s="39">
        <v>2628</v>
      </c>
      <c r="F98" s="45">
        <v>2370.8000000000002</v>
      </c>
      <c r="G98" s="39">
        <v>1285</v>
      </c>
      <c r="H98" s="39">
        <v>4142</v>
      </c>
      <c r="I98" s="39">
        <v>2782</v>
      </c>
      <c r="J98" s="45">
        <v>1916.96</v>
      </c>
    </row>
    <row r="99" spans="1:10" ht="16" x14ac:dyDescent="0.2">
      <c r="A99" s="36"/>
      <c r="B99" s="36" t="s">
        <v>108</v>
      </c>
      <c r="C99" s="39">
        <v>1044</v>
      </c>
      <c r="D99" s="39"/>
      <c r="E99" s="39">
        <v>2484</v>
      </c>
      <c r="F99" s="45"/>
      <c r="G99" s="39">
        <v>859</v>
      </c>
      <c r="H99" s="39" t="s">
        <v>96</v>
      </c>
      <c r="I99" s="39">
        <v>2386</v>
      </c>
      <c r="J99" s="45" t="s">
        <v>126</v>
      </c>
    </row>
    <row r="100" spans="1:10" ht="16" x14ac:dyDescent="0.2">
      <c r="A100" s="36"/>
      <c r="B100" s="36" t="s">
        <v>109</v>
      </c>
      <c r="C100" s="39"/>
      <c r="D100" s="39">
        <v>4790</v>
      </c>
      <c r="E100" s="39">
        <v>2410</v>
      </c>
      <c r="F100" s="45">
        <v>2470.4</v>
      </c>
      <c r="G100" s="39" t="s">
        <v>96</v>
      </c>
      <c r="H100" s="39">
        <v>5309</v>
      </c>
      <c r="I100" s="39">
        <v>2654</v>
      </c>
      <c r="J100" s="45">
        <v>2215.92</v>
      </c>
    </row>
    <row r="101" spans="1:10" ht="16" x14ac:dyDescent="0.2">
      <c r="A101" s="36"/>
      <c r="B101" s="36" t="s">
        <v>110</v>
      </c>
      <c r="C101" s="39">
        <v>19902</v>
      </c>
      <c r="D101" s="39"/>
      <c r="E101" s="39"/>
      <c r="F101" s="45">
        <v>22072.55</v>
      </c>
      <c r="G101" s="39">
        <v>15971</v>
      </c>
      <c r="H101" s="39" t="s">
        <v>96</v>
      </c>
      <c r="I101" s="39" t="s">
        <v>96</v>
      </c>
      <c r="J101" s="45">
        <v>23385</v>
      </c>
    </row>
    <row r="102" spans="1:10" ht="16" x14ac:dyDescent="0.2">
      <c r="A102" s="36"/>
      <c r="B102" s="36" t="s">
        <v>111</v>
      </c>
      <c r="C102" s="39">
        <v>38875</v>
      </c>
      <c r="D102" s="39">
        <v>25668</v>
      </c>
      <c r="E102" s="39">
        <v>15562</v>
      </c>
      <c r="F102" s="45">
        <v>39060.800000000003</v>
      </c>
      <c r="G102" s="39">
        <v>39197</v>
      </c>
      <c r="H102" s="39">
        <v>27302</v>
      </c>
      <c r="I102" s="39">
        <v>13117</v>
      </c>
      <c r="J102" s="45">
        <v>33905.089999999997</v>
      </c>
    </row>
    <row r="103" spans="1:10" ht="16" x14ac:dyDescent="0.2">
      <c r="A103" s="36"/>
      <c r="B103" s="36" t="s">
        <v>112</v>
      </c>
      <c r="C103" s="39"/>
      <c r="D103" s="39"/>
      <c r="E103" s="39">
        <v>18001</v>
      </c>
      <c r="F103" s="45"/>
      <c r="G103" s="39" t="s">
        <v>96</v>
      </c>
      <c r="H103" s="39" t="s">
        <v>96</v>
      </c>
      <c r="I103" s="39">
        <v>14818</v>
      </c>
      <c r="J103" s="45" t="s">
        <v>126</v>
      </c>
    </row>
    <row r="104" spans="1:10" ht="16" x14ac:dyDescent="0.2">
      <c r="A104" s="36"/>
      <c r="B104" s="36" t="s">
        <v>113</v>
      </c>
      <c r="C104" s="39">
        <v>9001</v>
      </c>
      <c r="D104" s="39">
        <v>4212</v>
      </c>
      <c r="E104" s="39">
        <v>9841</v>
      </c>
      <c r="F104" s="45">
        <v>7524.59</v>
      </c>
      <c r="G104" s="39">
        <v>10424</v>
      </c>
      <c r="H104" s="39">
        <v>4342</v>
      </c>
      <c r="I104" s="39">
        <v>10523</v>
      </c>
      <c r="J104" s="45">
        <v>8644.94</v>
      </c>
    </row>
    <row r="105" spans="1:10" ht="16" x14ac:dyDescent="0.2">
      <c r="A105" s="36"/>
      <c r="B105" s="36" t="s">
        <v>114</v>
      </c>
      <c r="C105" s="39"/>
      <c r="D105" s="39">
        <v>2522</v>
      </c>
      <c r="E105" s="39"/>
      <c r="F105" s="45">
        <v>9477.6899999999987</v>
      </c>
      <c r="G105" s="39" t="s">
        <v>96</v>
      </c>
      <c r="H105" s="39">
        <v>2387</v>
      </c>
      <c r="I105" s="39" t="s">
        <v>96</v>
      </c>
      <c r="J105" s="45">
        <v>9800.82</v>
      </c>
    </row>
    <row r="106" spans="1:10" ht="16" x14ac:dyDescent="0.2">
      <c r="A106" s="40" t="s">
        <v>123</v>
      </c>
      <c r="B106" s="40"/>
      <c r="C106" s="41">
        <v>174541</v>
      </c>
      <c r="D106" s="41">
        <v>171732</v>
      </c>
      <c r="E106" s="41">
        <v>148606</v>
      </c>
      <c r="F106" s="55">
        <f t="shared" ref="F106" si="2">SUM(F86:F105)</f>
        <v>142622.51</v>
      </c>
      <c r="G106" s="41">
        <v>175705</v>
      </c>
      <c r="H106" s="41">
        <v>161102</v>
      </c>
      <c r="I106" s="41">
        <v>151411</v>
      </c>
      <c r="J106" s="55">
        <f>SUM(J86:J105)</f>
        <v>137220.73000000001</v>
      </c>
    </row>
    <row r="107" spans="1:10" ht="16" x14ac:dyDescent="0.2">
      <c r="A107" s="36" t="s">
        <v>124</v>
      </c>
      <c r="B107" s="36" t="s">
        <v>94</v>
      </c>
      <c r="C107" s="39"/>
      <c r="D107" s="39"/>
      <c r="E107" s="39">
        <v>11160</v>
      </c>
      <c r="F107" s="51"/>
      <c r="G107" s="39" t="s">
        <v>96</v>
      </c>
      <c r="H107" s="39" t="s">
        <v>96</v>
      </c>
      <c r="I107" s="39">
        <v>12784</v>
      </c>
      <c r="J107" s="51" t="s">
        <v>126</v>
      </c>
    </row>
    <row r="108" spans="1:10" ht="16" x14ac:dyDescent="0.2">
      <c r="A108" s="36"/>
      <c r="B108" s="36" t="s">
        <v>95</v>
      </c>
      <c r="C108" s="39">
        <v>32700</v>
      </c>
      <c r="D108" s="39">
        <v>21420</v>
      </c>
      <c r="E108" s="39">
        <v>16560</v>
      </c>
      <c r="F108" s="45">
        <v>16260.39</v>
      </c>
      <c r="G108" s="39">
        <v>27278</v>
      </c>
      <c r="H108" s="39">
        <v>23931</v>
      </c>
      <c r="I108" s="39">
        <v>15969</v>
      </c>
      <c r="J108" s="45">
        <v>14539.71</v>
      </c>
    </row>
    <row r="109" spans="1:10" ht="16" x14ac:dyDescent="0.2">
      <c r="A109" s="36"/>
      <c r="B109" s="36" t="s">
        <v>97</v>
      </c>
      <c r="C109" s="39">
        <v>21551</v>
      </c>
      <c r="D109" s="39"/>
      <c r="E109" s="39"/>
      <c r="F109" s="45"/>
      <c r="G109" s="39">
        <v>24110</v>
      </c>
      <c r="H109" s="39" t="s">
        <v>96</v>
      </c>
      <c r="I109" s="39" t="s">
        <v>96</v>
      </c>
      <c r="J109" s="45" t="s">
        <v>126</v>
      </c>
    </row>
    <row r="110" spans="1:10" ht="16" x14ac:dyDescent="0.2">
      <c r="A110" s="36"/>
      <c r="B110" s="36" t="s">
        <v>98</v>
      </c>
      <c r="C110" s="39">
        <v>14376</v>
      </c>
      <c r="D110" s="39">
        <v>20976</v>
      </c>
      <c r="E110" s="39"/>
      <c r="F110" s="45">
        <v>15300.8</v>
      </c>
      <c r="G110" s="39">
        <v>14251</v>
      </c>
      <c r="H110" s="39">
        <v>24818</v>
      </c>
      <c r="I110" s="39" t="s">
        <v>96</v>
      </c>
      <c r="J110" s="45">
        <v>14779.54</v>
      </c>
    </row>
    <row r="111" spans="1:10" ht="16" x14ac:dyDescent="0.2">
      <c r="A111" s="36"/>
      <c r="B111" s="36" t="s">
        <v>99</v>
      </c>
      <c r="C111" s="39"/>
      <c r="D111" s="39"/>
      <c r="E111" s="39">
        <v>7100</v>
      </c>
      <c r="F111" s="45"/>
      <c r="G111" s="39" t="s">
        <v>96</v>
      </c>
      <c r="H111" s="39" t="s">
        <v>96</v>
      </c>
      <c r="I111" s="39">
        <v>6386</v>
      </c>
      <c r="J111" s="45" t="s">
        <v>126</v>
      </c>
    </row>
    <row r="112" spans="1:10" ht="16" x14ac:dyDescent="0.2">
      <c r="A112" s="36"/>
      <c r="B112" s="36" t="s">
        <v>100</v>
      </c>
      <c r="C112" s="39">
        <v>17227</v>
      </c>
      <c r="D112" s="39">
        <v>3168</v>
      </c>
      <c r="E112" s="39">
        <v>6714</v>
      </c>
      <c r="F112" s="45">
        <v>6408.4</v>
      </c>
      <c r="G112" s="39">
        <v>15004</v>
      </c>
      <c r="H112" s="39">
        <v>2795</v>
      </c>
      <c r="I112" s="39">
        <v>7423</v>
      </c>
      <c r="J112" s="45">
        <v>7368.56</v>
      </c>
    </row>
    <row r="113" spans="1:10" ht="16" x14ac:dyDescent="0.2">
      <c r="A113" s="36"/>
      <c r="B113" s="36" t="s">
        <v>101</v>
      </c>
      <c r="C113" s="39"/>
      <c r="D113" s="39">
        <v>4446</v>
      </c>
      <c r="E113" s="39">
        <v>7200</v>
      </c>
      <c r="F113" s="45">
        <v>12906.529999999999</v>
      </c>
      <c r="G113" s="39" t="s">
        <v>96</v>
      </c>
      <c r="H113" s="39">
        <v>4427</v>
      </c>
      <c r="I113" s="39">
        <v>6332</v>
      </c>
      <c r="J113" s="45">
        <v>14910.96</v>
      </c>
    </row>
    <row r="114" spans="1:10" ht="16" x14ac:dyDescent="0.2">
      <c r="A114" s="36"/>
      <c r="B114" s="36" t="s">
        <v>102</v>
      </c>
      <c r="C114" s="39">
        <v>6956</v>
      </c>
      <c r="D114" s="39">
        <v>3705</v>
      </c>
      <c r="E114" s="39"/>
      <c r="F114" s="45">
        <v>4290.3999999999996</v>
      </c>
      <c r="G114" s="39">
        <v>6210</v>
      </c>
      <c r="H114" s="39">
        <v>4171</v>
      </c>
      <c r="I114" s="39" t="s">
        <v>96</v>
      </c>
      <c r="J114" s="45">
        <v>4687.16</v>
      </c>
    </row>
    <row r="115" spans="1:10" ht="16" x14ac:dyDescent="0.2">
      <c r="A115" s="36"/>
      <c r="B115" s="36" t="s">
        <v>103</v>
      </c>
      <c r="C115" s="39"/>
      <c r="D115" s="39">
        <v>2964</v>
      </c>
      <c r="E115" s="39">
        <v>13549</v>
      </c>
      <c r="F115" s="45">
        <v>4788.13</v>
      </c>
      <c r="G115" s="39" t="s">
        <v>96</v>
      </c>
      <c r="H115" s="39">
        <v>2634</v>
      </c>
      <c r="I115" s="39">
        <v>14267</v>
      </c>
      <c r="J115" s="45">
        <v>4727.88</v>
      </c>
    </row>
    <row r="116" spans="1:10" ht="16" x14ac:dyDescent="0.2">
      <c r="A116" s="36"/>
      <c r="B116" s="36" t="s">
        <v>104</v>
      </c>
      <c r="C116" s="39">
        <v>10261</v>
      </c>
      <c r="D116" s="39"/>
      <c r="E116" s="39">
        <v>3252</v>
      </c>
      <c r="F116" s="45">
        <v>3216.4</v>
      </c>
      <c r="G116" s="39">
        <v>10459</v>
      </c>
      <c r="H116" s="39" t="s">
        <v>96</v>
      </c>
      <c r="I116" s="39">
        <v>3579</v>
      </c>
      <c r="J116" s="45">
        <v>3839.49</v>
      </c>
    </row>
    <row r="117" spans="1:10" ht="16" x14ac:dyDescent="0.2">
      <c r="A117" s="36"/>
      <c r="B117" s="36" t="s">
        <v>105</v>
      </c>
      <c r="C117" s="39">
        <v>10800</v>
      </c>
      <c r="D117" s="39"/>
      <c r="E117" s="39">
        <v>4300</v>
      </c>
      <c r="F117" s="45">
        <v>20225.79</v>
      </c>
      <c r="G117" s="39">
        <v>11404</v>
      </c>
      <c r="H117" s="39" t="s">
        <v>96</v>
      </c>
      <c r="I117" s="39">
        <v>3865</v>
      </c>
      <c r="J117" s="45">
        <v>20770.7</v>
      </c>
    </row>
    <row r="118" spans="1:10" ht="16" x14ac:dyDescent="0.2">
      <c r="A118" s="36"/>
      <c r="B118" s="36" t="s">
        <v>106</v>
      </c>
      <c r="C118" s="39">
        <v>6120</v>
      </c>
      <c r="D118" s="39">
        <v>8440</v>
      </c>
      <c r="E118" s="39"/>
      <c r="F118" s="45"/>
      <c r="G118" s="39">
        <v>5362</v>
      </c>
      <c r="H118" s="39">
        <v>7819</v>
      </c>
      <c r="I118" s="39" t="s">
        <v>96</v>
      </c>
      <c r="J118" s="45" t="s">
        <v>126</v>
      </c>
    </row>
    <row r="119" spans="1:10" ht="16" x14ac:dyDescent="0.2">
      <c r="A119" s="36"/>
      <c r="B119" s="36" t="s">
        <v>107</v>
      </c>
      <c r="C119" s="39">
        <v>1500</v>
      </c>
      <c r="D119" s="39"/>
      <c r="E119" s="39">
        <v>2496</v>
      </c>
      <c r="F119" s="45">
        <v>1170.4000000000001</v>
      </c>
      <c r="G119" s="39">
        <v>1296</v>
      </c>
      <c r="H119" s="39" t="s">
        <v>96</v>
      </c>
      <c r="I119" s="39">
        <v>2336</v>
      </c>
      <c r="J119" s="45">
        <v>1175.6400000000001</v>
      </c>
    </row>
    <row r="120" spans="1:10" ht="16" x14ac:dyDescent="0.2">
      <c r="A120" s="36"/>
      <c r="B120" s="36" t="s">
        <v>108</v>
      </c>
      <c r="C120" s="39"/>
      <c r="D120" s="39">
        <v>2364</v>
      </c>
      <c r="E120" s="39">
        <v>2022</v>
      </c>
      <c r="F120" s="45"/>
      <c r="G120" s="39" t="s">
        <v>96</v>
      </c>
      <c r="H120" s="39">
        <v>1995</v>
      </c>
      <c r="I120" s="39">
        <v>2298</v>
      </c>
      <c r="J120" s="45" t="s">
        <v>126</v>
      </c>
    </row>
    <row r="121" spans="1:10" ht="16" x14ac:dyDescent="0.2">
      <c r="A121" s="36"/>
      <c r="B121" s="36" t="s">
        <v>109</v>
      </c>
      <c r="C121" s="39">
        <v>8570</v>
      </c>
      <c r="D121" s="39">
        <v>4031</v>
      </c>
      <c r="E121" s="39">
        <v>4330</v>
      </c>
      <c r="F121" s="45">
        <v>7660.8700000000008</v>
      </c>
      <c r="G121" s="39">
        <v>9531</v>
      </c>
      <c r="H121" s="39">
        <v>3413</v>
      </c>
      <c r="I121" s="39">
        <v>3732</v>
      </c>
      <c r="J121" s="45">
        <v>9167.06</v>
      </c>
    </row>
    <row r="122" spans="1:10" ht="16" x14ac:dyDescent="0.2">
      <c r="A122" s="36"/>
      <c r="B122" s="36" t="s">
        <v>110</v>
      </c>
      <c r="C122" s="39"/>
      <c r="D122" s="39">
        <v>67085</v>
      </c>
      <c r="E122" s="39">
        <v>18414</v>
      </c>
      <c r="F122" s="45">
        <v>26226.02</v>
      </c>
      <c r="G122" s="39" t="s">
        <v>96</v>
      </c>
      <c r="H122" s="39">
        <v>53769</v>
      </c>
      <c r="I122" s="39">
        <v>20639</v>
      </c>
      <c r="J122" s="45">
        <v>28565.32</v>
      </c>
    </row>
    <row r="123" spans="1:10" ht="16" x14ac:dyDescent="0.2">
      <c r="A123" s="36"/>
      <c r="B123" s="36" t="s">
        <v>111</v>
      </c>
      <c r="C123" s="39">
        <v>18724</v>
      </c>
      <c r="D123" s="39">
        <v>9796</v>
      </c>
      <c r="E123" s="39"/>
      <c r="F123" s="45">
        <v>12338.4</v>
      </c>
      <c r="G123" s="39">
        <v>16656</v>
      </c>
      <c r="H123" s="39">
        <v>11105</v>
      </c>
      <c r="I123" s="39" t="s">
        <v>96</v>
      </c>
      <c r="J123" s="45">
        <v>12906.35</v>
      </c>
    </row>
    <row r="124" spans="1:10" ht="16" x14ac:dyDescent="0.2">
      <c r="A124" s="36"/>
      <c r="B124" s="36" t="s">
        <v>112</v>
      </c>
      <c r="C124" s="39"/>
      <c r="D124" s="39"/>
      <c r="E124" s="39">
        <v>6817</v>
      </c>
      <c r="F124" s="45"/>
      <c r="G124" s="39" t="s">
        <v>96</v>
      </c>
      <c r="H124" s="39" t="s">
        <v>96</v>
      </c>
      <c r="I124" s="39">
        <v>5875</v>
      </c>
      <c r="J124" s="45" t="s">
        <v>126</v>
      </c>
    </row>
    <row r="125" spans="1:10" ht="16" x14ac:dyDescent="0.2">
      <c r="A125" s="36"/>
      <c r="B125" s="36" t="s">
        <v>113</v>
      </c>
      <c r="C125" s="36"/>
      <c r="D125" s="39"/>
      <c r="E125" s="39">
        <v>2604</v>
      </c>
      <c r="F125" s="45">
        <v>9000.7999999999993</v>
      </c>
      <c r="G125" s="39" t="s">
        <v>96</v>
      </c>
      <c r="H125" s="39" t="s">
        <v>96</v>
      </c>
      <c r="I125" s="39">
        <v>2708</v>
      </c>
      <c r="J125" s="45">
        <v>8522.7800000000007</v>
      </c>
    </row>
    <row r="126" spans="1:10" ht="16" x14ac:dyDescent="0.2">
      <c r="A126" s="36"/>
      <c r="B126" s="36" t="s">
        <v>114</v>
      </c>
      <c r="C126" s="39"/>
      <c r="D126" s="39">
        <v>10907</v>
      </c>
      <c r="E126" s="39"/>
      <c r="F126" s="45"/>
      <c r="G126" s="39" t="s">
        <v>96</v>
      </c>
      <c r="H126" s="39">
        <v>9505</v>
      </c>
      <c r="I126" s="39" t="s">
        <v>96</v>
      </c>
      <c r="J126" s="45" t="s">
        <v>126</v>
      </c>
    </row>
    <row r="127" spans="1:10" ht="16" x14ac:dyDescent="0.2">
      <c r="A127" s="40" t="s">
        <v>125</v>
      </c>
      <c r="B127" s="40"/>
      <c r="C127" s="41">
        <v>148786</v>
      </c>
      <c r="D127" s="41">
        <v>159305</v>
      </c>
      <c r="E127" s="41">
        <v>106521</v>
      </c>
      <c r="F127" s="53">
        <f t="shared" ref="F127" si="3">SUM(F107:F126)</f>
        <v>139793.32999999999</v>
      </c>
      <c r="G127" s="41">
        <v>141561</v>
      </c>
      <c r="H127" s="41">
        <v>150382</v>
      </c>
      <c r="I127" s="41">
        <v>108194</v>
      </c>
      <c r="J127" s="53">
        <f t="shared" ref="J127" si="4">SUM(J107:J126)</f>
        <v>145961.15</v>
      </c>
    </row>
    <row r="128" spans="1:10" ht="17" thickBot="1" x14ac:dyDescent="0.25">
      <c r="A128" s="42" t="s">
        <v>19</v>
      </c>
      <c r="B128" s="42"/>
      <c r="C128" s="43">
        <v>1111673</v>
      </c>
      <c r="D128" s="43">
        <v>1179911</v>
      </c>
      <c r="E128" s="43">
        <v>968102</v>
      </c>
      <c r="F128" s="56">
        <f t="shared" ref="F128" si="5">F127+F106+F85+F64+F44+F23</f>
        <v>1105876.57</v>
      </c>
      <c r="G128" s="43">
        <v>1117215</v>
      </c>
      <c r="H128" s="43">
        <v>1173556</v>
      </c>
      <c r="I128" s="43">
        <v>981494</v>
      </c>
      <c r="J128" s="56">
        <f>J127+J106+J85+J64+J44+J23</f>
        <v>1089693.1000000001</v>
      </c>
    </row>
    <row r="129" ht="14" thickTop="1" x14ac:dyDescent="0.15"/>
  </sheetData>
  <mergeCells count="2">
    <mergeCell ref="C1:F1"/>
    <mergeCell ref="G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A Z i 1 S I G g G 3 O o A A A A + A A A A B I A H A B D b 2 5 m a W c v U G F j a 2 F n Z S 5 4 b W w g o h g A K K A U A A A A A A A A A A A A A A A A A A A A A A A A A A A A h Y / R C o I w G I V f R X b v N p 2 Q y O + 8 6 C r I C I L o d q y l I 5 3 h Z v P d u u i R e o W E s r r r 8 h y + A 9 9 5 3 O 5 Q j G 0 T X F V v d W d y F G G K A m V k d 9 S m y t H g T m G K C g 5 b I c + i U s E E G 5 u N V u e o d u 6 S E e K 9 x 5 7 h r q 9 I T G l E D u V 6 J 2 v V i l A b 6 4 S R C n 1 W x / 8 r x G H / k u E x Z g w n j C 1 w k k Z A 5 h p K b b 5 I P B l j C u S n h O X Q u K F X X J l w t Q E y R y D v F / w J U E s D B B Q A A g A I A A G Y t U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m L V I X C U / a e 0 A A A C c A Q A A E w A c A E Z v c m 1 1 b G F z L 1 N l Y 3 R p b 2 4 x L m 0 g o h g A K K A U A A A A A A A A A A A A A A A A A A A A A A A A A A A A d Y 9 B S 8 N A E I X v g f y H Z b w k E A L R 4 q X 0 U I I H L 4 q 2 6 q H 0 s I n T J n S z W 2 Z n p R L y 3 9 0 1 U V H q X h b e m 3 n v G 4 s 1 t 0 a L 1 f g X 8 z i K I 9 t I w l e x l p X C Q i y E Q o 4 j 4 d / K O K r R K z e n G l V e O i L U / G L o U B l z S N J + c y c 7 X M C 4 C d t h U x r N f m S b j Q E X U D Z S 7 0 P 4 + x H B J 3 2 O 5 m u S 2 u 4 M d a V R r t P B t M n Y l v U 9 P O L e w 0 E m 2 B u C 8 c R D J n p 4 Y C q 8 e K v 5 e p a H n S / 1 8 q x 6 d V a d / V a H 9 B v 1 S R / b N 8 M e d q S y P 7 y T d c 8 N 0 m Q m f 2 4 L 8 R O 3 r 4 I l M 7 W V 4 2 D A s 1 Q O I Y 2 j V v 9 f N v 8 A U E s B A i 0 A F A A C A A g A A Z i 1 S I G g G 3 O o A A A A + A A A A B I A A A A A A A A A A A A A A A A A A A A A A E N v b m Z p Z y 9 Q Y W N r Y W d l L n h t b F B L A Q I t A B Q A A g A I A A G Y t U g P y u m r p A A A A O k A A A A T A A A A A A A A A A A A A A A A A P Q A A A B b Q 2 9 u d G V u d F 9 U e X B l c 1 0 u e G 1 s U E s B A i 0 A F A A C A A g A A Z i 1 S F w l P 2 n t A A A A n A E A A B M A A A A A A A A A A A A A A A A A 5 Q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k A A A A A A A C g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i I g L z 4 8 R W 5 0 c n k g V H l w Z T 0 i R m l s b E V y c m 9 y Q 2 9 1 b n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U m V n a W 9 u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Y t M D U t M j F U M T E 6 N T A 6 N T Y u M j k x M T g 1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U m V n a W 9 u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S Z W d p b 2 4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W X J e q m O 5 O o Q 7 u I 4 r d C n U A A A A A A g A A A A A A E G Y A A A A B A A A g A A A A I t k s M j + P L Z 1 T O 1 p F U J E D 2 g a S W B e I L 1 w a 8 i n D O X X j Y J M A A A A A D o A A A A A C A A A g A A A A f t R s j 0 o R 2 5 t B 4 q z P c N + 1 K 5 c U I G h v s H l 9 A 4 / I R F f K R X x Q A A A A 1 4 C U z s j k N s 3 p 5 a q L L A + c O 4 W i M c + x a X 1 A 1 6 q R m p r 6 7 F m 8 0 f i o / 2 R m Y + U z A U 3 n Y M p t 1 4 W q L f P 0 U K A F g i Q V G n S J S y 6 s X a Q s E x b 2 X E 3 K 8 m M + h 2 l A A A A A s n n F D Q R Q o d j r J + K V o C M 6 + x 5 1 w i 0 B U M 8 y 6 k z A J y s R U T M 5 a / i 5 P H i 8 N E L c P x 3 S W a O 2 6 f I O v K K r K E M C N P y 9 Y w V R 9 w = = < / D a t a M a s h u p > 
</file>

<file path=customXml/itemProps1.xml><?xml version="1.0" encoding="utf-8"?>
<ds:datastoreItem xmlns:ds="http://schemas.openxmlformats.org/officeDocument/2006/customXml" ds:itemID="{950C954F-3308-4BFF-8C3D-BB2CCB9E3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Demo</vt:lpstr>
      <vt:lpstr>VD1</vt:lpstr>
      <vt:lpstr>VD2</vt:lpstr>
      <vt:lpstr>VD3</vt:lpstr>
      <vt:lpstr>BT1</vt:lpstr>
      <vt:lpstr>BT2</vt:lpstr>
      <vt:lpstr>BT3</vt:lpstr>
      <vt:lpstr>BT4</vt:lpstr>
      <vt:lpstr>BTVN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Uyen Dang</cp:lastModifiedBy>
  <dcterms:created xsi:type="dcterms:W3CDTF">2016-04-15T10:44:33Z</dcterms:created>
  <dcterms:modified xsi:type="dcterms:W3CDTF">2023-03-26T02:18:29Z</dcterms:modified>
</cp:coreProperties>
</file>