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rto\Desktop\POINT\Scrum\"/>
    </mc:Choice>
  </mc:AlternateContent>
  <bookViews>
    <workbookView xWindow="0" yWindow="0" windowWidth="15345" windowHeight="3855"/>
  </bookViews>
  <sheets>
    <sheet name="Yhteenveto" sheetId="1" r:id="rId1"/>
    <sheet name="Daily Scrum" sheetId="2" r:id="rId2"/>
    <sheet name="S1 - Backlog" sheetId="3" r:id="rId3"/>
    <sheet name="S1 - Tunnit" sheetId="4" r:id="rId4"/>
    <sheet name="S2 - Backlog" sheetId="13" r:id="rId5"/>
    <sheet name="S2 - Tunnit" sheetId="12" r:id="rId6"/>
    <sheet name="S3 - Backlog" sheetId="14" r:id="rId7"/>
    <sheet name="S3 - Tunnit" sheetId="15" r:id="rId8"/>
    <sheet name="VANHA S2 - Backlog" sheetId="6" state="hidden" r:id="rId9"/>
    <sheet name="Sprint 1 - Tunnit" sheetId="11" state="hidden" r:id="rId10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B6" i="4" s="1"/>
  <c r="C27" i="1"/>
  <c r="B5" i="4" s="1"/>
  <c r="C26" i="1"/>
  <c r="B4" i="4" s="1"/>
  <c r="C25" i="1"/>
  <c r="B3" i="4" s="1"/>
  <c r="F25" i="1" l="1"/>
  <c r="J12" i="14"/>
  <c r="J11" i="13"/>
  <c r="I11" i="13"/>
  <c r="I12" i="14"/>
  <c r="E31" i="1"/>
  <c r="F27" i="1"/>
  <c r="F28" i="1"/>
  <c r="F29" i="1"/>
  <c r="F30" i="1"/>
  <c r="F26" i="1"/>
  <c r="D31" i="1"/>
  <c r="C31" i="1"/>
  <c r="B9" i="4"/>
  <c r="C9" i="15"/>
  <c r="C9" i="12"/>
  <c r="B9" i="12"/>
  <c r="I12" i="3"/>
  <c r="W14" i="1"/>
  <c r="J12" i="3"/>
  <c r="X14" i="1"/>
  <c r="B7" i="11"/>
  <c r="C7" i="11" s="1"/>
  <c r="B6" i="11"/>
  <c r="C6" i="11" s="1"/>
  <c r="B5" i="11"/>
  <c r="C5" i="11" s="1"/>
  <c r="B4" i="11"/>
  <c r="C4" i="11" s="1"/>
  <c r="B3" i="11"/>
  <c r="B8" i="11" s="1"/>
  <c r="W16" i="1"/>
  <c r="W15" i="1"/>
  <c r="C9" i="4"/>
  <c r="X15" i="1"/>
  <c r="X16" i="1"/>
  <c r="B9" i="15"/>
  <c r="C3" i="11" l="1"/>
  <c r="C8" i="11" s="1"/>
  <c r="F31" i="1"/>
</calcChain>
</file>

<file path=xl/sharedStrings.xml><?xml version="1.0" encoding="utf-8"?>
<sst xmlns="http://schemas.openxmlformats.org/spreadsheetml/2006/main" count="703" uniqueCount="312">
  <si>
    <t>Päivätty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</si>
  <si>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</si>
  <si>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</si>
  <si>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</si>
  <si>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</si>
  <si>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</si>
  <si>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</si>
  <si>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</si>
  <si>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</si>
  <si>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</si>
  <si>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</si>
  <si>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</si>
  <si>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</si>
  <si>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</si>
  <si>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</si>
  <si>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</si>
  <si>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</si>
  <si>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</si>
  <si>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</si>
  <si>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</si>
  <si>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</si>
  <si>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</si>
  <si>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</si>
  <si>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</si>
  <si>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</si>
  <si>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</si>
  <si>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</si>
  <si>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</si>
  <si>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DAILY SCRUM</t>
  </si>
  <si>
    <t>Pvm</t>
  </si>
  <si>
    <t>Nimi/Läsnä</t>
  </si>
  <si>
    <t>Nykyinen työvaihe</t>
  </si>
  <si>
    <t>TaskID</t>
  </si>
  <si>
    <t>Seuraava työvaihe</t>
  </si>
  <si>
    <t>Tapahtumat tai esille nouseet kysymykset edellisen palaverin jälkeen</t>
  </si>
  <si>
    <t>Esilletuotavia asioita / Muuta huomioitavaa</t>
  </si>
  <si>
    <t>User Story
nro</t>
  </si>
  <si>
    <t>Toimeksiantaja</t>
  </si>
  <si>
    <t>User story</t>
  </si>
  <si>
    <t>Valmiin määritelmä
(Product owner)</t>
  </si>
  <si>
    <t>Planning poker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</si>
  <si>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</si>
  <si>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</si>
  <si>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</si>
  <si>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</si>
  <si>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</si>
  <si>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</si>
  <si>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</si>
  <si>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</si>
  <si>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</si>
  <si>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</si>
  <si>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SPRINT 1 -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</si>
  <si>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</si>
  <si>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</si>
  <si>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</si>
  <si>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</si>
  <si>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</si>
  <si>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Tuntitöiden selvitys / Kuvaus</t>
  </si>
  <si>
    <t>Käytetty aika tunteina</t>
  </si>
  <si>
    <t>Omat kommentit</t>
  </si>
  <si>
    <t>Tehtäväkuvaus</t>
  </si>
  <si>
    <t xml:space="preserve"> </t>
  </si>
  <si>
    <t xml:space="preserve">  </t>
  </si>
  <si>
    <t>SPRINT 2 - TYÖTUNTILISTAUS</t>
  </si>
  <si>
    <t>SPRINT 3- TYÖTUNTILISTAUS</t>
  </si>
  <si>
    <t>Käytetty aika tunteina ja sadasosina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</si>
  <si>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</si>
  <si>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</si>
  <si>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</si>
  <si>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</si>
  <si>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</si>
  <si>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</si>
  <si>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</si>
  <si>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</si>
  <si>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</si>
  <si>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</si>
  <si>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</si>
  <si>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</si>
  <si>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</si>
  <si>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</si>
  <si>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</si>
  <si>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</si>
  <si>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</si>
  <si>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</si>
  <si>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</si>
  <si>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</si>
  <si>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</si>
  <si>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</si>
  <si>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</si>
  <si>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</si>
  <si>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</si>
  <si>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</si>
  <si>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</si>
  <si>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</si>
  <si>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</si>
  <si>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</si>
  <si>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</si>
  <si>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</si>
  <si>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</si>
  <si>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</si>
  <si>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</si>
  <si>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</si>
  <si>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</si>
  <si>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</si>
  <si>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</si>
  <si>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</si>
  <si>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</si>
  <si>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</si>
  <si>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</si>
  <si>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</si>
  <si>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</si>
  <si>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</si>
  <si>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</si>
  <si>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</si>
  <si>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</si>
  <si>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</si>
  <si>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</si>
  <si>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</si>
  <si>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</si>
  <si>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</si>
  <si>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</si>
  <si>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</si>
  <si>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</si>
  <si>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</si>
  <si>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</si>
  <si>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</si>
  <si>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</si>
  <si>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</si>
  <si>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</si>
  <si>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</si>
  <si>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</si>
  <si>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</si>
  <si>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</si>
  <si>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</si>
  <si>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</si>
  <si>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</si>
  <si>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</si>
  <si>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</si>
  <si>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</si>
  <si>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</si>
  <si>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</si>
  <si>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</si>
  <si>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</si>
  <si>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</si>
  <si>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</si>
  <si>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</si>
  <si>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</si>
  <si>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</si>
  <si>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Sprintin tavoite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</si>
  <si>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</si>
  <si>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</si>
  <si>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</si>
  <si>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</si>
  <si>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</si>
  <si>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</si>
  <si>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</si>
  <si>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</si>
  <si>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</si>
  <si>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</si>
  <si>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</si>
  <si>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</si>
  <si>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</si>
  <si>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</si>
  <si>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</si>
  <si>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</si>
  <si>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</si>
  <si>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</si>
  <si>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</si>
  <si>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</si>
  <si>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</si>
  <si>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</si>
  <si>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</si>
  <si>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</si>
  <si>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</si>
  <si>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</si>
  <si>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</si>
  <si>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</si>
  <si>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</si>
  <si>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</si>
  <si>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</si>
  <si>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</si>
  <si>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</si>
  <si>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</si>
  <si>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</si>
  <si>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</si>
  <si>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</si>
  <si>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</si>
  <si>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</si>
  <si>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</si>
  <si>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</si>
  <si>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</si>
  <si>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</si>
  <si>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</si>
  <si>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</si>
  <si>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</si>
  <si>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</si>
  <si>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</si>
  <si>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</si>
  <si>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</si>
  <si>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</si>
  <si>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</si>
  <si>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</si>
  <si>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</si>
  <si>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</si>
  <si>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</si>
  <si>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</si>
  <si>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</si>
  <si>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</si>
  <si>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</si>
  <si>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</si>
  <si>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</si>
  <si>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</si>
  <si>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</si>
  <si>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</si>
  <si>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Kehitysympäristön valmiiksi saaminen (Projektin luominen, Github ympäristön luominen, scrum backlog)</t>
  </si>
  <si>
    <t>TiLaHa - SCRUM BACKLOG</t>
  </si>
  <si>
    <t>Daniel</t>
  </si>
  <si>
    <t>GitHub ympäristön luominen</t>
  </si>
  <si>
    <t>Valmis</t>
  </si>
  <si>
    <t>Daniel Aho</t>
  </si>
  <si>
    <t>Arto Karhunen</t>
  </si>
  <si>
    <t>Ulrika Korpinen</t>
  </si>
  <si>
    <t>Projektin luominen</t>
  </si>
  <si>
    <t>Määrittelykansion avaaminen</t>
  </si>
  <si>
    <t>Tämä on TiLaHa -teamin Scrum dokumentaatio (viimeinen versio)</t>
  </si>
  <si>
    <t>Juha Pusa</t>
  </si>
  <si>
    <t>Mallit</t>
  </si>
  <si>
    <t>Luokkakaaviot</t>
  </si>
  <si>
    <t>Ulrika</t>
  </si>
  <si>
    <t>Arto</t>
  </si>
  <si>
    <t>Juha</t>
  </si>
  <si>
    <t>E</t>
  </si>
  <si>
    <t>Määrittelykansio, mallit ja luokat tehty</t>
  </si>
  <si>
    <t>Projekti luotu Githubiin ja VisualStudioon</t>
  </si>
  <si>
    <t>Github ympäristö luotu, suunnittelukansio avattu</t>
  </si>
  <si>
    <t>Dokumentointi aloitettu Scrum backlogissa</t>
  </si>
  <si>
    <t>lisätehtävät tähän sprinttiin</t>
  </si>
  <si>
    <t>Näyttöjen tarkennukset user storyja hyödyntäen</t>
  </si>
  <si>
    <t>Moodlen uusi salasana saamatta</t>
  </si>
  <si>
    <t xml:space="preserve">dokumentointi jatkuu, user storyt tarkennettuna lisättävä githubiin, tallenteet githubiin </t>
  </si>
  <si>
    <t xml:space="preserve">Tietokantakuvaukset, avain- ja kenttätiedot </t>
  </si>
  <si>
    <t>Mitä controllereita tarvitaan?</t>
  </si>
  <si>
    <t>K</t>
  </si>
  <si>
    <t>Controllereita ei vielä mietitty</t>
  </si>
  <si>
    <t>Controllereiden miettiminen jatkuu</t>
  </si>
  <si>
    <t>Näyttökuvaus tehty osin</t>
  </si>
  <si>
    <t>Lisätään myös uusi käyttäjä (pääkäyttäjän tunnuksen alla)</t>
  </si>
  <si>
    <t>Asiakkaseen oltu yhteydessä, vastaus kysymykseen saatu</t>
  </si>
  <si>
    <t>Githubiin viety dokumentit (tietokantakuvaukset, avain- ja kenttätiedot</t>
  </si>
  <si>
    <t>Koodaamisen aloitus?</t>
  </si>
  <si>
    <t>Kysytään tuleeko sovellukseen 1/2 pääkäyttäjää, jotka voivat lisätä/poistaa muita käyttäjiä sovelluksessa</t>
  </si>
  <si>
    <t>Aloitettu</t>
  </si>
  <si>
    <t>20.-27.3.</t>
  </si>
  <si>
    <t>10.-20.3.</t>
  </si>
  <si>
    <t>Scrum backlogin luominen ja täyttäminen, daily scrum valmistelu</t>
  </si>
  <si>
    <t>27.3.-5.4.</t>
  </si>
  <si>
    <t>Suunnittelukansion + muiden materiaalien kokoaminen palautettaviksi Moodleen</t>
  </si>
  <si>
    <t>Juha, Ulrika, Daniel</t>
  </si>
  <si>
    <t>Dokumentoinnin aloitus (backlog)</t>
  </si>
  <si>
    <t>Suunnittelukansion avaaminen</t>
  </si>
  <si>
    <t>Kaavioiden teko kesken, suunnittelukansion kokoaminen aloitettu, muokattu näyttökuvausta</t>
  </si>
  <si>
    <t>Muokattu näyttökuvausta, tehty luokkakaavio</t>
  </si>
  <si>
    <t>Sisältösuunnitelma tehty</t>
  </si>
  <si>
    <t>Tietokantalauseiden muuttaminen tietokantataulujen mukaisiksi</t>
  </si>
  <si>
    <t>Rautalankamallin näyttönäkymien luomista</t>
  </si>
  <si>
    <t>Rautalankamalli luoto tarkentavien näyttönäkymien kera</t>
  </si>
  <si>
    <t>Materiaalin kokoaminen ja lähetys</t>
  </si>
  <si>
    <t>Luokkakaavion tekeminen, käyttöliittymän suunnittelun aloitus, daily scrumin valmistelu, kaavioiden teko, rautalankamallin teko</t>
  </si>
  <si>
    <t>6.4.-10.4.</t>
  </si>
  <si>
    <t>Rautalankamallin viimeistely, materiaalin kokominen, muokkaaminen ja lähetys</t>
  </si>
  <si>
    <t>Projektin luominen VisualStudioon</t>
  </si>
  <si>
    <t>Suunnittelukansion luominen</t>
  </si>
  <si>
    <t>Sisältökartan ja -suunnitelman teko</t>
  </si>
  <si>
    <t>Tietokantakuvausten luominen, tietohakemiston luonti, taulujen luontilauseiden luonti</t>
  </si>
  <si>
    <t>taulujen luontilauseiden muokkaaminen</t>
  </si>
  <si>
    <t>Backlogin täyttö, daily scrumin valmistelu, user storyt GitHubiin ja tallenteiden jako</t>
  </si>
  <si>
    <t>Controllereiden miettiminen</t>
  </si>
  <si>
    <t>Moodle kirjautumisessa ongelmia</t>
  </si>
  <si>
    <t>GitHub ympäristön luominen, projektin avaus githubiin, suunnittelukansion luomista</t>
  </si>
  <si>
    <t>Käyttötapauskaavion luonti</t>
  </si>
  <si>
    <t>Alkunäyttönäkymän muokkaaminen</t>
  </si>
  <si>
    <t>Sprint2 aloituskokous</t>
  </si>
  <si>
    <t>Tietokantamallin päivitys ja Sprint1 palautus uudelleen</t>
  </si>
  <si>
    <t>1</t>
  </si>
  <si>
    <t>Tietokantamallin päivitys</t>
  </si>
  <si>
    <t>2</t>
  </si>
  <si>
    <t>Tietokannan läpikäynti toisen ryhmän kanssa</t>
  </si>
  <si>
    <t>Tulossa</t>
  </si>
  <si>
    <t>3</t>
  </si>
  <si>
    <t>Rautalankamallin päivitys</t>
  </si>
  <si>
    <t>4</t>
  </si>
  <si>
    <t>Sprint 1 palautus uudelleen</t>
  </si>
  <si>
    <t>Jokainen palauttaa omansa, Ulrika kokoaa paketin</t>
  </si>
  <si>
    <t>5</t>
  </si>
  <si>
    <t>Tietokannan luonti kun mallinnus on tehty</t>
  </si>
  <si>
    <t>6</t>
  </si>
  <si>
    <t>7</t>
  </si>
  <si>
    <t>DBA:n nimeäminen, Juha nimettiin</t>
  </si>
  <si>
    <t>Koko tiimi</t>
  </si>
  <si>
    <t>Sprint2 backlog päivitys ja jakelu</t>
  </si>
  <si>
    <t>Tietokannan luonti, ohjelmoinnin aloittaminen</t>
  </si>
  <si>
    <t>DBA, kannan luonti kun mallinnus on selvä</t>
  </si>
  <si>
    <t>scrum master, dokumenttien päivitys</t>
  </si>
  <si>
    <t>Tietokantakuvausten päivitys</t>
  </si>
  <si>
    <t>Juha S.</t>
  </si>
  <si>
    <t>ääretön</t>
  </si>
  <si>
    <t>Haluan, että järjestelmä luo automaattisen laitetunnuksen (juokseva numero)</t>
  </si>
  <si>
    <t>Haluan tallettaa laitteista seuraavat tiedot
- laitetunnus, tuotemerkki, malli, sarjanumero, kuvaus, hankintapvm, takuupäättyypvm, hinta, kustannuspaikka</t>
  </si>
  <si>
    <t>Haluan, että voin tallettaa jokaisen laitteen erikseen ja yksilöllisesti tietokantaan käyttämällä selainta</t>
  </si>
  <si>
    <t>Seuraava daily scrum to 27.4, Arto lähettää kutsut</t>
  </si>
  <si>
    <t>Dailyscrum</t>
  </si>
  <si>
    <t>Rautalankamallin selvitystä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</si>
</sst>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d/mm/yy;@"/>
  </numFmts>
  <fonts count="59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Courier New"/>
      <family val="3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i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</cellStyleXfs>
  <cellXfs count="557">
    <xf numFmtId="0" fontId="0" fillId="0" borderId="0" xfId="0" applyAlignment="1">
      <alignment wrapText="1"/>
    </xf>
    <xf numFmtId="164" fontId="12" fillId="2" borderId="3" xfId="0" applyNumberFormat="1" applyFont="1" applyFill="1" applyBorder="1" applyAlignment="1">
      <alignment horizontal="center" vertical="center"/>
    </xf>
    <xf numFmtId="0" fontId="19" fillId="0" borderId="6" xfId="0" applyFont="1" applyBorder="1" applyAlignment="1">
      <alignment wrapText="1"/>
    </xf>
    <xf numFmtId="0" fontId="20" fillId="0" borderId="0" xfId="0" applyFont="1" applyAlignment="1">
      <alignment wrapText="1"/>
    </xf>
    <xf numFmtId="0" fontId="22" fillId="5" borderId="0" xfId="0" applyFont="1" applyFill="1" applyAlignment="1">
      <alignment wrapText="1"/>
    </xf>
    <xf numFmtId="0" fontId="23" fillId="0" borderId="7" xfId="0" applyFont="1" applyBorder="1" applyAlignment="1">
      <alignment vertical="center" wrapText="1"/>
    </xf>
    <xf numFmtId="0" fontId="28" fillId="0" borderId="0" xfId="0" applyFont="1" applyAlignment="1">
      <alignment wrapText="1"/>
    </xf>
    <xf numFmtId="0" fontId="30" fillId="7" borderId="16" xfId="0" applyFont="1" applyFill="1" applyBorder="1" applyAlignment="1">
      <alignment wrapText="1"/>
    </xf>
    <xf numFmtId="0" fontId="31" fillId="9" borderId="0" xfId="0" applyFont="1" applyFill="1" applyAlignment="1">
      <alignment horizontal="right"/>
    </xf>
    <xf numFmtId="166" fontId="32" fillId="0" borderId="23" xfId="0" applyNumberFormat="1" applyFont="1" applyBorder="1" applyAlignment="1">
      <alignment horizontal="center" wrapText="1"/>
    </xf>
    <xf numFmtId="0" fontId="33" fillId="10" borderId="0" xfId="0" applyFont="1" applyFill="1" applyAlignment="1">
      <alignment wrapText="1"/>
    </xf>
    <xf numFmtId="0" fontId="39" fillId="0" borderId="0" xfId="0" applyFont="1" applyAlignment="1">
      <alignment wrapText="1"/>
    </xf>
    <xf numFmtId="164" fontId="41" fillId="0" borderId="39" xfId="0" applyNumberFormat="1" applyFont="1" applyBorder="1" applyAlignment="1">
      <alignment horizontal="center" vertical="center"/>
    </xf>
    <xf numFmtId="166" fontId="42" fillId="19" borderId="40" xfId="0" applyNumberFormat="1" applyFont="1" applyFill="1" applyBorder="1" applyAlignment="1">
      <alignment horizontal="center" vertical="center" wrapText="1"/>
    </xf>
    <xf numFmtId="0" fontId="45" fillId="22" borderId="49" xfId="0" applyFont="1" applyFill="1" applyBorder="1" applyAlignment="1">
      <alignment horizontal="center" vertical="center" wrapText="1"/>
    </xf>
    <xf numFmtId="0" fontId="46" fillId="23" borderId="0" xfId="0" applyFont="1" applyFill="1" applyAlignment="1">
      <alignment wrapText="1"/>
    </xf>
    <xf numFmtId="0" fontId="48" fillId="25" borderId="55" xfId="0" applyFont="1" applyFill="1" applyBorder="1" applyAlignment="1">
      <alignment vertical="center" wrapText="1"/>
    </xf>
    <xf numFmtId="0" fontId="49" fillId="0" borderId="62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0" fillId="0" borderId="0" xfId="0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horizontal="center" wrapText="1"/>
    </xf>
    <xf numFmtId="0" fontId="51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0" fillId="0" borderId="0" xfId="0" applyFont="1" applyBorder="1" applyAlignment="1">
      <alignment wrapText="1"/>
    </xf>
    <xf numFmtId="164" fontId="50" fillId="0" borderId="0" xfId="0" applyNumberFormat="1" applyFont="1" applyBorder="1" applyAlignment="1">
      <alignment horizontal="center" wrapText="1"/>
    </xf>
    <xf numFmtId="0" fontId="52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horizontal="center" wrapText="1"/>
    </xf>
    <xf numFmtId="0" fontId="50" fillId="0" borderId="0" xfId="0" applyFont="1" applyAlignment="1">
      <alignment horizontal="center" wrapText="1"/>
    </xf>
    <xf numFmtId="166" fontId="50" fillId="0" borderId="0" xfId="0" applyNumberFormat="1" applyFont="1" applyAlignment="1">
      <alignment wrapText="1"/>
    </xf>
    <xf numFmtId="0" fontId="53" fillId="0" borderId="0" xfId="0" applyFont="1" applyBorder="1" applyAlignment="1">
      <alignment wrapText="1"/>
    </xf>
    <xf numFmtId="0" fontId="50" fillId="0" borderId="0" xfId="0" applyFont="1" applyFill="1" applyAlignment="1">
      <alignment wrapText="1"/>
    </xf>
    <xf numFmtId="49" fontId="51" fillId="0" borderId="0" xfId="0" applyNumberFormat="1" applyFont="1" applyFill="1" applyAlignment="1">
      <alignment horizontal="right" wrapText="1"/>
    </xf>
    <xf numFmtId="0" fontId="51" fillId="16" borderId="0" xfId="0" applyFont="1" applyFill="1" applyAlignment="1">
      <alignment wrapText="1"/>
    </xf>
    <xf numFmtId="0" fontId="51" fillId="0" borderId="0" xfId="0" applyFont="1" applyFill="1" applyAlignment="1">
      <alignment horizontal="right" wrapText="1"/>
    </xf>
    <xf numFmtId="0" fontId="3" fillId="33" borderId="0" xfId="0" applyFont="1" applyFill="1" applyAlignment="1">
      <alignment wrapText="1"/>
    </xf>
    <xf numFmtId="0" fontId="3" fillId="33" borderId="64" xfId="0" applyFont="1" applyFill="1" applyBorder="1" applyAlignment="1">
      <alignment wrapText="1"/>
    </xf>
    <xf numFmtId="0" fontId="3" fillId="33" borderId="41" xfId="0" applyFont="1" applyFill="1" applyBorder="1" applyAlignment="1">
      <alignment wrapText="1"/>
    </xf>
    <xf numFmtId="0" fontId="3" fillId="33" borderId="32" xfId="0" applyFont="1" applyFill="1" applyBorder="1" applyAlignment="1">
      <alignment wrapText="1"/>
    </xf>
    <xf numFmtId="0" fontId="3" fillId="33" borderId="19" xfId="0" applyFont="1" applyFill="1" applyBorder="1" applyAlignment="1">
      <alignment wrapText="1"/>
    </xf>
    <xf numFmtId="0" fontId="7" fillId="33" borderId="17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52" xfId="0" applyFont="1" applyFill="1" applyBorder="1" applyAlignment="1">
      <alignment horizontal="center" vertical="center" wrapText="1"/>
    </xf>
    <xf numFmtId="0" fontId="7" fillId="31" borderId="18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53" xfId="0" applyFont="1" applyFill="1" applyBorder="1" applyAlignment="1">
      <alignment horizontal="center" vertical="center" wrapText="1"/>
    </xf>
    <xf numFmtId="0" fontId="7" fillId="33" borderId="45" xfId="0" applyFont="1" applyFill="1" applyBorder="1" applyAlignment="1">
      <alignment horizontal="center" vertical="center" wrapText="1"/>
    </xf>
    <xf numFmtId="0" fontId="43" fillId="33" borderId="0" xfId="0" applyFont="1" applyFill="1" applyAlignment="1">
      <alignment wrapText="1"/>
    </xf>
    <xf numFmtId="0" fontId="3" fillId="33" borderId="1" xfId="0" applyFont="1" applyFill="1" applyBorder="1" applyAlignment="1">
      <alignment wrapText="1"/>
    </xf>
    <xf numFmtId="0" fontId="7" fillId="31" borderId="39" xfId="0" applyFont="1" applyFill="1" applyBorder="1" applyAlignment="1">
      <alignment horizontal="center" vertical="center"/>
    </xf>
    <xf numFmtId="0" fontId="7" fillId="31" borderId="62" xfId="0" applyFont="1" applyFill="1" applyBorder="1" applyAlignment="1">
      <alignment horizontal="center"/>
    </xf>
    <xf numFmtId="0" fontId="7" fillId="31" borderId="46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0" fontId="5" fillId="33" borderId="0" xfId="0" applyFont="1" applyFill="1" applyAlignment="1">
      <alignment vertical="center" wrapText="1"/>
    </xf>
    <xf numFmtId="165" fontId="37" fillId="33" borderId="0" xfId="0" applyNumberFormat="1" applyFont="1" applyFill="1"/>
    <xf numFmtId="165" fontId="5" fillId="33" borderId="0" xfId="0" applyNumberFormat="1" applyFont="1" applyFill="1"/>
    <xf numFmtId="0" fontId="5" fillId="33" borderId="0" xfId="0" applyFont="1" applyFill="1"/>
    <xf numFmtId="0" fontId="5" fillId="33" borderId="21" xfId="0" applyFont="1" applyFill="1" applyBorder="1"/>
    <xf numFmtId="0" fontId="5" fillId="33" borderId="60" xfId="0" applyFont="1" applyFill="1" applyBorder="1"/>
    <xf numFmtId="0" fontId="5" fillId="33" borderId="0" xfId="0" applyFont="1" applyFill="1" applyAlignment="1">
      <alignment horizontal="right"/>
    </xf>
    <xf numFmtId="0" fontId="5" fillId="33" borderId="41" xfId="0" applyFont="1" applyFill="1" applyBorder="1"/>
    <xf numFmtId="0" fontId="6" fillId="33" borderId="32" xfId="0" applyFont="1" applyFill="1" applyBorder="1" applyAlignment="1">
      <alignment vertical="top"/>
    </xf>
    <xf numFmtId="0" fontId="6" fillId="33" borderId="0" xfId="0" applyFont="1" applyFill="1" applyAlignment="1">
      <alignment vertical="top"/>
    </xf>
    <xf numFmtId="0" fontId="5" fillId="33" borderId="19" xfId="0" applyFont="1" applyFill="1" applyBorder="1"/>
    <xf numFmtId="0" fontId="17" fillId="14" borderId="62" xfId="0" applyFont="1" applyFill="1" applyBorder="1" applyAlignment="1">
      <alignment horizontal="center" vertical="center" wrapText="1"/>
    </xf>
    <xf numFmtId="0" fontId="17" fillId="32" borderId="62" xfId="0" applyFont="1" applyFill="1" applyBorder="1" applyAlignment="1">
      <alignment horizontal="center" vertical="center" wrapText="1"/>
    </xf>
    <xf numFmtId="0" fontId="17" fillId="12" borderId="46" xfId="0" applyFont="1" applyFill="1" applyBorder="1" applyAlignment="1">
      <alignment horizontal="center" vertical="center" wrapText="1"/>
    </xf>
    <xf numFmtId="0" fontId="5" fillId="33" borderId="32" xfId="0" applyFont="1" applyFill="1" applyBorder="1"/>
    <xf numFmtId="0" fontId="15" fillId="33" borderId="0" xfId="0" applyFont="1" applyFill="1" applyAlignment="1">
      <alignment wrapText="1"/>
    </xf>
    <xf numFmtId="0" fontId="17" fillId="14" borderId="33" xfId="0" applyFont="1" applyFill="1" applyBorder="1" applyAlignment="1">
      <alignment horizontal="center" vertical="center"/>
    </xf>
    <xf numFmtId="0" fontId="17" fillId="32" borderId="33" xfId="0" applyFont="1" applyFill="1" applyBorder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164" fontId="8" fillId="33" borderId="36" xfId="0" applyNumberFormat="1" applyFont="1" applyFill="1" applyBorder="1" applyAlignment="1">
      <alignment horizontal="center" wrapText="1"/>
    </xf>
    <xf numFmtId="0" fontId="8" fillId="33" borderId="31" xfId="0" applyFont="1" applyFill="1" applyBorder="1" applyAlignment="1">
      <alignment horizontal="center" vertical="center"/>
    </xf>
    <xf numFmtId="0" fontId="8" fillId="33" borderId="26" xfId="0" applyFont="1" applyFill="1" applyBorder="1" applyAlignment="1">
      <alignment horizontal="center" vertical="center"/>
    </xf>
    <xf numFmtId="0" fontId="8" fillId="33" borderId="39" xfId="0" applyFont="1" applyFill="1" applyBorder="1" applyAlignment="1">
      <alignment horizontal="center" vertical="center"/>
    </xf>
    <xf numFmtId="0" fontId="8" fillId="33" borderId="62" xfId="0" applyFont="1" applyFill="1" applyBorder="1" applyAlignment="1">
      <alignment horizontal="center" vertical="center"/>
    </xf>
    <xf numFmtId="164" fontId="8" fillId="33" borderId="65" xfId="0" applyNumberFormat="1" applyFont="1" applyFill="1" applyBorder="1" applyAlignment="1">
      <alignment horizontal="center" wrapText="1"/>
    </xf>
    <xf numFmtId="0" fontId="7" fillId="33" borderId="14" xfId="0" applyFont="1" applyFill="1" applyBorder="1" applyAlignment="1">
      <alignment horizontal="center" vertical="center"/>
    </xf>
    <xf numFmtId="0" fontId="7" fillId="33" borderId="13" xfId="0" applyFont="1" applyFill="1" applyBorder="1" applyAlignment="1">
      <alignment vertical="center"/>
    </xf>
    <xf numFmtId="0" fontId="5" fillId="33" borderId="13" xfId="0" applyFont="1" applyFill="1" applyBorder="1"/>
    <xf numFmtId="0" fontId="5" fillId="33" borderId="61" xfId="0" applyFont="1" applyFill="1" applyBorder="1"/>
    <xf numFmtId="0" fontId="5" fillId="33" borderId="62" xfId="0" applyFont="1" applyFill="1" applyBorder="1" applyAlignment="1">
      <alignment vertical="center" wrapText="1"/>
    </xf>
    <xf numFmtId="0" fontId="5" fillId="33" borderId="62" xfId="0" applyFont="1" applyFill="1" applyBorder="1" applyAlignment="1">
      <alignment horizontal="center" vertical="center"/>
    </xf>
    <xf numFmtId="0" fontId="51" fillId="0" borderId="57" xfId="0" applyFont="1" applyBorder="1" applyAlignment="1">
      <alignment wrapText="1"/>
    </xf>
    <xf numFmtId="0" fontId="51" fillId="0" borderId="57" xfId="0" applyFont="1" applyBorder="1" applyAlignment="1">
      <alignment horizontal="center" wrapText="1"/>
    </xf>
    <xf numFmtId="164" fontId="51" fillId="0" borderId="27" xfId="0" applyNumberFormat="1" applyFont="1" applyBorder="1" applyAlignment="1">
      <alignment horizontal="center" wrapText="1"/>
    </xf>
    <xf numFmtId="0" fontId="51" fillId="33" borderId="30" xfId="0" applyFont="1" applyFill="1" applyBorder="1" applyAlignment="1">
      <alignment wrapText="1"/>
    </xf>
    <xf numFmtId="0" fontId="51" fillId="0" borderId="35" xfId="0" applyFont="1" applyBorder="1" applyAlignment="1">
      <alignment horizontal="center" wrapText="1"/>
    </xf>
    <xf numFmtId="0" fontId="51" fillId="0" borderId="15" xfId="0" applyFont="1" applyBorder="1" applyAlignment="1">
      <alignment wrapText="1"/>
    </xf>
    <xf numFmtId="0" fontId="50" fillId="0" borderId="19" xfId="0" applyFont="1" applyBorder="1" applyAlignment="1">
      <alignment wrapText="1"/>
    </xf>
    <xf numFmtId="0" fontId="50" fillId="0" borderId="57" xfId="0" applyFont="1" applyBorder="1" applyAlignment="1">
      <alignment wrapText="1"/>
    </xf>
    <xf numFmtId="0" fontId="50" fillId="0" borderId="27" xfId="0" applyFont="1" applyBorder="1" applyAlignment="1">
      <alignment wrapText="1"/>
    </xf>
    <xf numFmtId="0" fontId="51" fillId="0" borderId="52" xfId="0" applyFont="1" applyBorder="1" applyAlignment="1">
      <alignment wrapText="1"/>
    </xf>
    <xf numFmtId="0" fontId="50" fillId="0" borderId="52" xfId="0" applyFont="1" applyBorder="1" applyAlignment="1">
      <alignment horizontal="center" wrapText="1"/>
    </xf>
    <xf numFmtId="164" fontId="51" fillId="33" borderId="52" xfId="0" applyNumberFormat="1" applyFont="1" applyFill="1" applyBorder="1" applyAlignment="1">
      <alignment horizontal="center" wrapText="1"/>
    </xf>
    <xf numFmtId="0" fontId="51" fillId="33" borderId="52" xfId="0" applyFont="1" applyFill="1" applyBorder="1" applyAlignment="1">
      <alignment wrapText="1"/>
    </xf>
    <xf numFmtId="0" fontId="50" fillId="0" borderId="52" xfId="0" applyFont="1" applyBorder="1" applyAlignment="1">
      <alignment wrapText="1"/>
    </xf>
    <xf numFmtId="164" fontId="9" fillId="31" borderId="62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vertical="center" wrapText="1"/>
    </xf>
    <xf numFmtId="168" fontId="9" fillId="33" borderId="62" xfId="0" applyNumberFormat="1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wrapText="1"/>
    </xf>
    <xf numFmtId="166" fontId="5" fillId="33" borderId="62" xfId="0" applyNumberFormat="1" applyFont="1" applyFill="1" applyBorder="1" applyAlignment="1">
      <alignment horizontal="center" vertical="center" wrapText="1"/>
    </xf>
    <xf numFmtId="0" fontId="16" fillId="33" borderId="46" xfId="0" applyFont="1" applyFill="1" applyBorder="1" applyAlignment="1">
      <alignment horizontal="left" vertical="center" wrapText="1"/>
    </xf>
    <xf numFmtId="0" fontId="16" fillId="33" borderId="62" xfId="0" applyFont="1" applyFill="1" applyBorder="1" applyAlignment="1">
      <alignment horizontal="left" vertical="center" wrapText="1"/>
    </xf>
    <xf numFmtId="0" fontId="7" fillId="33" borderId="61" xfId="0" applyFont="1" applyFill="1" applyBorder="1" applyAlignment="1">
      <alignment horizontal="left"/>
    </xf>
    <xf numFmtId="0" fontId="5" fillId="33" borderId="32" xfId="0" applyFont="1" applyFill="1" applyBorder="1" applyAlignment="1">
      <alignment horizontal="left"/>
    </xf>
    <xf numFmtId="0" fontId="5" fillId="33" borderId="61" xfId="0" applyFont="1" applyFill="1" applyBorder="1" applyAlignment="1">
      <alignment horizontal="left"/>
    </xf>
    <xf numFmtId="165" fontId="3" fillId="33" borderId="0" xfId="0" applyNumberFormat="1" applyFont="1" applyFill="1" applyAlignment="1">
      <alignment wrapText="1"/>
    </xf>
    <xf numFmtId="166" fontId="3" fillId="33" borderId="62" xfId="0" applyNumberFormat="1" applyFont="1" applyFill="1" applyBorder="1" applyAlignment="1">
      <alignment horizontal="center" vertical="center" wrapText="1"/>
    </xf>
    <xf numFmtId="166" fontId="5" fillId="33" borderId="62" xfId="0" applyNumberFormat="1" applyFont="1" applyFill="1" applyBorder="1" applyAlignment="1">
      <alignment horizontal="center" vertical="center"/>
    </xf>
    <xf numFmtId="168" fontId="9" fillId="33" borderId="62" xfId="0" applyNumberFormat="1" applyFont="1" applyFill="1" applyBorder="1" applyAlignment="1">
      <alignment horizontal="center" vertical="center"/>
    </xf>
    <xf numFmtId="0" fontId="5" fillId="33" borderId="62" xfId="0" applyFont="1" applyFill="1" applyBorder="1" applyAlignment="1">
      <alignment vertical="center"/>
    </xf>
    <xf numFmtId="168" fontId="9" fillId="33" borderId="39" xfId="0" applyNumberFormat="1" applyFont="1" applyFill="1" applyBorder="1" applyAlignment="1">
      <alignment horizontal="center" vertical="center"/>
    </xf>
    <xf numFmtId="0" fontId="10" fillId="33" borderId="38" xfId="0" applyFont="1" applyFill="1" applyBorder="1" applyAlignment="1">
      <alignment wrapText="1"/>
    </xf>
    <xf numFmtId="0" fontId="3" fillId="0" borderId="57" xfId="0" applyFont="1" applyBorder="1" applyAlignment="1">
      <alignment wrapText="1"/>
    </xf>
    <xf numFmtId="0" fontId="11" fillId="27" borderId="62" xfId="0" applyFont="1" applyFill="1" applyBorder="1" applyAlignment="1">
      <alignment horizontal="left" vertical="center" wrapText="1"/>
    </xf>
    <xf numFmtId="166" fontId="4" fillId="0" borderId="38" xfId="0" applyNumberFormat="1" applyFont="1" applyBorder="1" applyAlignment="1">
      <alignment wrapText="1"/>
    </xf>
    <xf numFmtId="166" fontId="4" fillId="0" borderId="60" xfId="0" applyNumberFormat="1" applyFont="1" applyBorder="1" applyAlignment="1">
      <alignment wrapText="1"/>
    </xf>
    <xf numFmtId="0" fontId="4" fillId="0" borderId="60" xfId="0" applyFont="1" applyBorder="1" applyAlignment="1">
      <alignment wrapText="1"/>
    </xf>
    <xf numFmtId="0" fontId="11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wrapText="1"/>
    </xf>
    <xf numFmtId="0" fontId="4" fillId="0" borderId="62" xfId="0" applyFont="1" applyBorder="1"/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61" xfId="0" applyNumberFormat="1" applyFont="1" applyBorder="1" applyAlignment="1">
      <alignment wrapText="1"/>
    </xf>
    <xf numFmtId="0" fontId="3" fillId="0" borderId="60" xfId="0" applyFont="1" applyBorder="1" applyAlignment="1">
      <alignment wrapText="1"/>
    </xf>
    <xf numFmtId="164" fontId="3" fillId="0" borderId="60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1" xfId="0" applyFont="1" applyBorder="1" applyAlignment="1">
      <alignment wrapText="1"/>
    </xf>
    <xf numFmtId="0" fontId="3" fillId="0" borderId="63" xfId="0" applyFont="1" applyBorder="1" applyAlignment="1">
      <alignment wrapText="1"/>
    </xf>
    <xf numFmtId="164" fontId="4" fillId="33" borderId="20" xfId="0" applyNumberFormat="1" applyFont="1" applyFill="1" applyBorder="1" applyAlignment="1">
      <alignment wrapText="1"/>
    </xf>
    <xf numFmtId="166" fontId="4" fillId="0" borderId="5" xfId="0" applyNumberFormat="1" applyFont="1" applyBorder="1" applyAlignment="1">
      <alignment wrapText="1"/>
    </xf>
    <xf numFmtId="166" fontId="4" fillId="0" borderId="20" xfId="0" applyNumberFormat="1" applyFont="1" applyBorder="1" applyAlignment="1">
      <alignment wrapText="1"/>
    </xf>
    <xf numFmtId="164" fontId="4" fillId="33" borderId="0" xfId="0" applyNumberFormat="1" applyFont="1" applyFill="1" applyAlignment="1">
      <alignment wrapText="1"/>
    </xf>
    <xf numFmtId="0" fontId="3" fillId="0" borderId="10" xfId="0" applyFont="1" applyBorder="1" applyAlignment="1">
      <alignment wrapText="1"/>
    </xf>
    <xf numFmtId="0" fontId="4" fillId="0" borderId="5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166" fontId="4" fillId="0" borderId="57" xfId="0" applyNumberFormat="1" applyFont="1" applyBorder="1" applyAlignment="1">
      <alignment wrapText="1"/>
    </xf>
    <xf numFmtId="0" fontId="35" fillId="27" borderId="62" xfId="0" applyFont="1" applyFill="1" applyBorder="1" applyAlignment="1">
      <alignment wrapText="1"/>
    </xf>
    <xf numFmtId="164" fontId="4" fillId="27" borderId="58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vertical="center" wrapText="1"/>
    </xf>
    <xf numFmtId="166" fontId="4" fillId="27" borderId="62" xfId="0" applyNumberFormat="1" applyFont="1" applyFill="1" applyBorder="1" applyAlignment="1">
      <alignment wrapText="1"/>
    </xf>
    <xf numFmtId="166" fontId="3" fillId="13" borderId="60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2" borderId="0" xfId="0" applyNumberFormat="1" applyFont="1" applyFill="1" applyAlignment="1">
      <alignment wrapText="1"/>
    </xf>
    <xf numFmtId="0" fontId="3" fillId="32" borderId="0" xfId="0" applyFont="1" applyFill="1"/>
    <xf numFmtId="164" fontId="4" fillId="28" borderId="0" xfId="0" applyNumberFormat="1" applyFont="1" applyFill="1" applyAlignment="1">
      <alignment wrapText="1"/>
    </xf>
    <xf numFmtId="0" fontId="3" fillId="0" borderId="0" xfId="0" applyFont="1"/>
    <xf numFmtId="164" fontId="4" fillId="14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3" borderId="0" xfId="0" applyNumberFormat="1" applyFont="1" applyFill="1" applyAlignment="1">
      <alignment wrapText="1"/>
    </xf>
    <xf numFmtId="167" fontId="3" fillId="28" borderId="0" xfId="0" applyNumberFormat="1" applyFont="1" applyFill="1" applyAlignment="1">
      <alignment wrapText="1"/>
    </xf>
    <xf numFmtId="167" fontId="4" fillId="28" borderId="0" xfId="0" applyNumberFormat="1" applyFont="1" applyFill="1" applyAlignment="1">
      <alignment wrapText="1"/>
    </xf>
    <xf numFmtId="0" fontId="4" fillId="33" borderId="0" xfId="0" applyFont="1" applyFill="1" applyAlignment="1">
      <alignment wrapText="1"/>
    </xf>
    <xf numFmtId="166" fontId="4" fillId="13" borderId="0" xfId="0" applyNumberFormat="1" applyFont="1" applyFill="1" applyAlignment="1">
      <alignment wrapText="1"/>
    </xf>
    <xf numFmtId="164" fontId="11" fillId="33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2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25" fillId="33" borderId="0" xfId="0" applyFont="1" applyFill="1" applyAlignment="1">
      <alignment wrapText="1"/>
    </xf>
    <xf numFmtId="167" fontId="4" fillId="32" borderId="0" xfId="0" applyNumberFormat="1" applyFont="1" applyFill="1" applyAlignment="1">
      <alignment wrapText="1"/>
    </xf>
    <xf numFmtId="0" fontId="4" fillId="14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166" fontId="3" fillId="18" borderId="0" xfId="0" applyNumberFormat="1" applyFont="1" applyFill="1" applyAlignment="1">
      <alignment wrapText="1"/>
    </xf>
    <xf numFmtId="0" fontId="5" fillId="0" borderId="32" xfId="0" applyFont="1" applyBorder="1"/>
    <xf numFmtId="164" fontId="5" fillId="31" borderId="62" xfId="0" applyNumberFormat="1" applyFont="1" applyFill="1" applyBorder="1" applyAlignment="1">
      <alignment horizontal="center" vertical="center" wrapText="1"/>
    </xf>
    <xf numFmtId="0" fontId="5" fillId="0" borderId="61" xfId="0" applyFont="1" applyBorder="1"/>
    <xf numFmtId="164" fontId="5" fillId="0" borderId="62" xfId="0" applyNumberFormat="1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/>
    </xf>
    <xf numFmtId="164" fontId="5" fillId="0" borderId="33" xfId="0" applyNumberFormat="1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/>
    </xf>
    <xf numFmtId="0" fontId="7" fillId="31" borderId="30" xfId="0" applyFont="1" applyFill="1" applyBorder="1" applyAlignment="1">
      <alignment vertical="center" wrapText="1"/>
    </xf>
    <xf numFmtId="164" fontId="5" fillId="0" borderId="39" xfId="0" applyNumberFormat="1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62" xfId="0" applyFont="1" applyBorder="1" applyAlignment="1">
      <alignment vertical="center" wrapText="1"/>
    </xf>
    <xf numFmtId="169" fontId="5" fillId="0" borderId="62" xfId="0" applyNumberFormat="1" applyFont="1" applyBorder="1" applyAlignment="1">
      <alignment horizontal="center" wrapText="1"/>
    </xf>
    <xf numFmtId="0" fontId="5" fillId="0" borderId="46" xfId="0" applyFont="1" applyBorder="1" applyAlignment="1">
      <alignment wrapText="1"/>
    </xf>
    <xf numFmtId="0" fontId="5" fillId="0" borderId="50" xfId="0" applyFont="1" applyBorder="1" applyAlignment="1">
      <alignment horizontal="center" vertical="center"/>
    </xf>
    <xf numFmtId="0" fontId="5" fillId="0" borderId="30" xfId="0" applyFont="1" applyBorder="1"/>
    <xf numFmtId="0" fontId="5" fillId="0" borderId="0" xfId="0" applyFont="1"/>
    <xf numFmtId="0" fontId="5" fillId="0" borderId="58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0" fontId="5" fillId="0" borderId="38" xfId="0" applyFont="1" applyBorder="1"/>
    <xf numFmtId="0" fontId="5" fillId="18" borderId="6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5" xfId="0" applyFont="1" applyBorder="1"/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166" fontId="5" fillId="0" borderId="62" xfId="0" applyNumberFormat="1" applyFont="1" applyBorder="1" applyAlignment="1">
      <alignment horizontal="center" wrapText="1"/>
    </xf>
    <xf numFmtId="164" fontId="52" fillId="34" borderId="62" xfId="0" applyNumberFormat="1" applyFont="1" applyFill="1" applyBorder="1" applyAlignment="1">
      <alignment horizontal="center" vertical="center" wrapText="1"/>
    </xf>
    <xf numFmtId="0" fontId="53" fillId="0" borderId="0" xfId="0" applyFont="1" applyBorder="1" applyAlignment="1">
      <alignment horizontal="center" wrapText="1"/>
    </xf>
    <xf numFmtId="170" fontId="9" fillId="33" borderId="62" xfId="0" applyNumberFormat="1" applyFont="1" applyFill="1" applyBorder="1" applyAlignment="1">
      <alignment horizontal="center" wrapText="1"/>
    </xf>
    <xf numFmtId="14" fontId="7" fillId="33" borderId="9" xfId="0" applyNumberFormat="1" applyFont="1" applyFill="1" applyBorder="1" applyAlignment="1">
      <alignment horizontal="center" vertical="center" wrapText="1"/>
    </xf>
    <xf numFmtId="0" fontId="5" fillId="33" borderId="0" xfId="0" applyFont="1" applyFill="1" applyBorder="1"/>
    <xf numFmtId="1" fontId="8" fillId="33" borderId="39" xfId="0" applyNumberFormat="1" applyFont="1" applyFill="1" applyBorder="1" applyAlignment="1">
      <alignment horizontal="center" vertical="center"/>
    </xf>
    <xf numFmtId="166" fontId="8" fillId="33" borderId="8" xfId="0" applyNumberFormat="1" applyFont="1" applyFill="1" applyBorder="1" applyAlignment="1">
      <alignment horizontal="center" vertical="center"/>
    </xf>
    <xf numFmtId="166" fontId="8" fillId="33" borderId="67" xfId="0" applyNumberFormat="1" applyFont="1" applyFill="1" applyBorder="1" applyAlignment="1">
      <alignment horizontal="center" vertical="center"/>
    </xf>
    <xf numFmtId="0" fontId="8" fillId="33" borderId="2" xfId="0" applyFont="1" applyFill="1" applyBorder="1" applyAlignment="1">
      <alignment horizontal="center" vertical="center"/>
    </xf>
    <xf numFmtId="0" fontId="8" fillId="33" borderId="44" xfId="0" applyFont="1" applyFill="1" applyBorder="1" applyAlignment="1">
      <alignment horizontal="center" vertical="center"/>
    </xf>
    <xf numFmtId="49" fontId="5" fillId="33" borderId="62" xfId="0" applyNumberFormat="1" applyFont="1" applyFill="1" applyBorder="1" applyAlignment="1">
      <alignment horizontal="center" vertical="center"/>
    </xf>
    <xf numFmtId="164" fontId="52" fillId="0" borderId="0" xfId="0" applyNumberFormat="1" applyFont="1" applyBorder="1" applyAlignment="1">
      <alignment horizontal="center" wrapText="1"/>
    </xf>
    <xf numFmtId="1" fontId="52" fillId="0" borderId="0" xfId="0" applyNumberFormat="1" applyFont="1" applyBorder="1" applyAlignment="1">
      <alignment horizontal="center" wrapText="1"/>
    </xf>
    <xf numFmtId="166" fontId="51" fillId="0" borderId="0" xfId="0" applyNumberFormat="1" applyFont="1" applyBorder="1" applyAlignment="1">
      <alignment horizontal="center" wrapText="1"/>
    </xf>
    <xf numFmtId="166" fontId="52" fillId="0" borderId="0" xfId="0" applyNumberFormat="1" applyFont="1" applyBorder="1" applyAlignment="1">
      <alignment horizontal="center" wrapText="1"/>
    </xf>
    <xf numFmtId="49" fontId="5" fillId="33" borderId="66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vertical="center" wrapText="1"/>
    </xf>
    <xf numFmtId="49" fontId="5" fillId="33" borderId="62" xfId="0" applyNumberFormat="1" applyFont="1" applyFill="1" applyBorder="1" applyAlignment="1">
      <alignment horizontal="center" wrapText="1"/>
    </xf>
    <xf numFmtId="49" fontId="5" fillId="33" borderId="62" xfId="0" applyNumberFormat="1" applyFont="1" applyFill="1" applyBorder="1" applyAlignment="1">
      <alignment horizontal="center" vertical="center" wrapText="1"/>
    </xf>
    <xf numFmtId="166" fontId="5" fillId="33" borderId="39" xfId="0" applyNumberFormat="1" applyFont="1" applyFill="1" applyBorder="1" applyAlignment="1">
      <alignment horizontal="center" vertical="center"/>
    </xf>
    <xf numFmtId="166" fontId="5" fillId="33" borderId="66" xfId="0" applyNumberFormat="1" applyFont="1" applyFill="1" applyBorder="1" applyAlignment="1">
      <alignment horizontal="center" vertical="center"/>
    </xf>
    <xf numFmtId="2" fontId="5" fillId="33" borderId="62" xfId="0" applyNumberFormat="1" applyFont="1" applyFill="1" applyBorder="1" applyAlignment="1">
      <alignment horizontal="center" vertical="center"/>
    </xf>
    <xf numFmtId="166" fontId="53" fillId="0" borderId="0" xfId="0" applyNumberFormat="1" applyFont="1" applyBorder="1" applyAlignment="1">
      <alignment horizontal="center" vertical="center" wrapText="1"/>
    </xf>
    <xf numFmtId="0" fontId="17" fillId="35" borderId="62" xfId="0" applyFont="1" applyFill="1" applyBorder="1" applyAlignment="1">
      <alignment horizontal="center" vertical="center" wrapText="1"/>
    </xf>
    <xf numFmtId="0" fontId="17" fillId="35" borderId="33" xfId="0" applyFont="1" applyFill="1" applyBorder="1" applyAlignment="1">
      <alignment horizontal="center" vertical="center"/>
    </xf>
    <xf numFmtId="0" fontId="7" fillId="33" borderId="0" xfId="0" applyFont="1" applyFill="1" applyAlignment="1">
      <alignment horizontal="center" vertical="center" wrapText="1"/>
    </xf>
    <xf numFmtId="166" fontId="5" fillId="33" borderId="0" xfId="0" applyNumberFormat="1" applyFont="1" applyFill="1" applyAlignment="1">
      <alignment vertical="center" wrapText="1"/>
    </xf>
    <xf numFmtId="164" fontId="15" fillId="33" borderId="62" xfId="0" applyNumberFormat="1" applyFont="1" applyFill="1" applyBorder="1" applyAlignment="1">
      <alignment horizontal="center" wrapText="1"/>
    </xf>
    <xf numFmtId="0" fontId="7" fillId="33" borderId="62" xfId="0" applyFont="1" applyFill="1" applyBorder="1" applyAlignment="1">
      <alignment vertical="center" wrapText="1"/>
    </xf>
    <xf numFmtId="0" fontId="13" fillId="33" borderId="62" xfId="0" applyFont="1" applyFill="1" applyBorder="1" applyAlignment="1">
      <alignment horizontal="center" vertical="center" wrapText="1"/>
    </xf>
    <xf numFmtId="0" fontId="3" fillId="33" borderId="62" xfId="0" applyFont="1" applyFill="1" applyBorder="1" applyAlignment="1">
      <alignment vertical="center" wrapText="1"/>
    </xf>
    <xf numFmtId="167" fontId="5" fillId="33" borderId="0" xfId="0" applyNumberFormat="1" applyFont="1" applyFill="1" applyAlignment="1">
      <alignment vertical="top" wrapText="1"/>
    </xf>
    <xf numFmtId="0" fontId="5" fillId="33" borderId="0" xfId="0" applyFont="1" applyFill="1" applyAlignment="1">
      <alignment horizontal="center" vertical="center" wrapText="1"/>
    </xf>
    <xf numFmtId="49" fontId="5" fillId="33" borderId="0" xfId="0" applyNumberFormat="1" applyFont="1" applyFill="1" applyAlignment="1">
      <alignment horizontal="center" vertical="center" wrapText="1"/>
    </xf>
    <xf numFmtId="0" fontId="9" fillId="33" borderId="62" xfId="0" applyFont="1" applyFill="1" applyBorder="1" applyAlignment="1">
      <alignment horizontal="center" vertical="center"/>
    </xf>
    <xf numFmtId="49" fontId="9" fillId="33" borderId="62" xfId="0" applyNumberFormat="1" applyFont="1" applyFill="1" applyBorder="1" applyAlignment="1">
      <alignment horizontal="center" wrapText="1"/>
    </xf>
    <xf numFmtId="0" fontId="9" fillId="33" borderId="62" xfId="0" applyFont="1" applyFill="1" applyBorder="1" applyAlignment="1">
      <alignment wrapText="1"/>
    </xf>
    <xf numFmtId="166" fontId="9" fillId="33" borderId="62" xfId="0" applyNumberFormat="1" applyFont="1" applyFill="1" applyBorder="1" applyAlignment="1">
      <alignment horizontal="center" vertical="center" wrapText="1"/>
    </xf>
    <xf numFmtId="0" fontId="9" fillId="33" borderId="46" xfId="0" applyFont="1" applyFill="1" applyBorder="1" applyAlignment="1">
      <alignment horizontal="left" vertical="center" wrapText="1"/>
    </xf>
    <xf numFmtId="49" fontId="9" fillId="33" borderId="62" xfId="0" applyNumberFormat="1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horizontal="center" wrapText="1"/>
    </xf>
    <xf numFmtId="166" fontId="9" fillId="33" borderId="62" xfId="0" applyNumberFormat="1" applyFont="1" applyFill="1" applyBorder="1" applyAlignment="1">
      <alignment horizontal="center" vertical="center"/>
    </xf>
    <xf numFmtId="0" fontId="9" fillId="33" borderId="62" xfId="0" applyFont="1" applyFill="1" applyBorder="1" applyAlignment="1">
      <alignment vertical="center"/>
    </xf>
    <xf numFmtId="0" fontId="9" fillId="33" borderId="62" xfId="0" applyFont="1" applyFill="1" applyBorder="1" applyAlignment="1">
      <alignment horizontal="center" vertical="center" wrapText="1"/>
    </xf>
    <xf numFmtId="0" fontId="9" fillId="33" borderId="62" xfId="0" applyFont="1" applyFill="1" applyBorder="1" applyAlignment="1">
      <alignment vertical="center" wrapText="1"/>
    </xf>
    <xf numFmtId="0" fontId="3" fillId="33" borderId="38" xfId="0" applyFont="1" applyFill="1" applyBorder="1" applyAlignment="1">
      <alignment wrapText="1"/>
    </xf>
    <xf numFmtId="164" fontId="9" fillId="33" borderId="39" xfId="0" applyNumberFormat="1" applyFont="1" applyFill="1" applyBorder="1" applyAlignment="1">
      <alignment horizontal="center" vertical="center"/>
    </xf>
    <xf numFmtId="0" fontId="9" fillId="33" borderId="46" xfId="0" applyFont="1" applyFill="1" applyBorder="1" applyAlignment="1">
      <alignment wrapText="1"/>
    </xf>
    <xf numFmtId="0" fontId="5" fillId="33" borderId="0" xfId="0" applyFont="1" applyFill="1" applyAlignment="1">
      <alignment wrapText="1"/>
    </xf>
    <xf numFmtId="49" fontId="51" fillId="0" borderId="0" xfId="0" quotePrefix="1" applyNumberFormat="1" applyFont="1" applyFill="1" applyAlignment="1">
      <alignment horizontal="right" wrapText="1"/>
    </xf>
    <xf numFmtId="49" fontId="51" fillId="0" borderId="62" xfId="0" quotePrefix="1" applyNumberFormat="1" applyFont="1" applyFill="1" applyBorder="1" applyAlignment="1">
      <alignment horizontal="center" wrapText="1"/>
    </xf>
    <xf numFmtId="0" fontId="51" fillId="0" borderId="62" xfId="0" applyFont="1" applyFill="1" applyBorder="1" applyAlignment="1"/>
    <xf numFmtId="166" fontId="8" fillId="33" borderId="62" xfId="0" applyNumberFormat="1" applyFont="1" applyFill="1" applyBorder="1" applyAlignment="1">
      <alignment horizontal="center" vertical="center"/>
    </xf>
    <xf numFmtId="49" fontId="51" fillId="0" borderId="0" xfId="0" applyNumberFormat="1" applyFont="1" applyFill="1" applyAlignment="1">
      <alignment horizontal="center" wrapText="1"/>
    </xf>
    <xf numFmtId="0" fontId="5" fillId="33" borderId="0" xfId="0" applyFont="1" applyFill="1" applyBorder="1" applyAlignment="1">
      <alignment horizontal="left"/>
    </xf>
    <xf numFmtId="164" fontId="5" fillId="33" borderId="39" xfId="0" applyNumberFormat="1" applyFont="1" applyFill="1" applyBorder="1" applyAlignment="1">
      <alignment horizontal="center" vertical="center"/>
    </xf>
    <xf numFmtId="0" fontId="5" fillId="33" borderId="46" xfId="0" applyFont="1" applyFill="1" applyBorder="1" applyAlignment="1">
      <alignment wrapText="1"/>
    </xf>
    <xf numFmtId="170" fontId="9" fillId="33" borderId="62" xfId="0" applyNumberFormat="1" applyFont="1" applyFill="1" applyBorder="1" applyAlignment="1">
      <alignment horizontal="center" vertical="center" wrapText="1"/>
    </xf>
    <xf numFmtId="166" fontId="53" fillId="0" borderId="0" xfId="0" applyNumberFormat="1" applyFont="1" applyBorder="1" applyAlignment="1">
      <alignment horizontal="center" wrapText="1"/>
    </xf>
    <xf numFmtId="2" fontId="51" fillId="0" borderId="0" xfId="0" applyNumberFormat="1" applyFont="1" applyFill="1" applyAlignment="1">
      <alignment vertical="top" wrapText="1"/>
    </xf>
    <xf numFmtId="2" fontId="51" fillId="0" borderId="0" xfId="0" applyNumberFormat="1" applyFont="1" applyAlignment="1">
      <alignment vertical="top" wrapText="1"/>
    </xf>
    <xf numFmtId="49" fontId="5" fillId="33" borderId="62" xfId="0" applyNumberFormat="1" applyFont="1" applyFill="1" applyBorder="1" applyAlignment="1">
      <alignment vertical="center" wrapText="1"/>
    </xf>
    <xf numFmtId="0" fontId="51" fillId="16" borderId="0" xfId="0" applyFont="1" applyFill="1" applyAlignment="1">
      <alignment vertical="top" wrapText="1"/>
    </xf>
    <xf numFmtId="0" fontId="51" fillId="0" borderId="0" xfId="0" applyFont="1" applyFill="1" applyAlignment="1">
      <alignment vertical="top" wrapText="1"/>
    </xf>
    <xf numFmtId="0" fontId="50" fillId="0" borderId="0" xfId="0" applyFont="1" applyAlignment="1">
      <alignment vertical="top" wrapText="1"/>
    </xf>
    <xf numFmtId="0" fontId="55" fillId="0" borderId="0" xfId="0" applyFont="1" applyAlignment="1">
      <alignment vertical="top" wrapText="1"/>
    </xf>
    <xf numFmtId="2" fontId="52" fillId="0" borderId="0" xfId="0" applyNumberFormat="1" applyFont="1" applyFill="1" applyAlignment="1">
      <alignment vertical="top" wrapText="1"/>
    </xf>
    <xf numFmtId="2" fontId="52" fillId="0" borderId="0" xfId="0" applyNumberFormat="1" applyFont="1" applyAlignment="1">
      <alignment vertical="top" wrapText="1"/>
    </xf>
    <xf numFmtId="0" fontId="51" fillId="0" borderId="0" xfId="0" applyFont="1" applyFill="1" applyAlignment="1">
      <alignment horizontal="left" vertical="top" wrapText="1"/>
    </xf>
    <xf numFmtId="2" fontId="51" fillId="0" borderId="61" xfId="0" applyNumberFormat="1" applyFont="1" applyBorder="1" applyAlignment="1">
      <alignment vertical="top" wrapText="1"/>
    </xf>
    <xf numFmtId="0" fontId="15" fillId="33" borderId="62" xfId="0" applyFont="1" applyFill="1" applyBorder="1" applyAlignment="1">
      <alignment horizontal="center" vertical="center" wrapText="1"/>
    </xf>
    <xf numFmtId="2" fontId="5" fillId="33" borderId="62" xfId="0" applyNumberFormat="1" applyFont="1" applyFill="1" applyBorder="1" applyAlignment="1">
      <alignment horizontal="center" vertical="center" wrapText="1"/>
    </xf>
    <xf numFmtId="2" fontId="5" fillId="33" borderId="30" xfId="0" applyNumberFormat="1" applyFont="1" applyFill="1" applyBorder="1" applyAlignment="1">
      <alignment horizontal="center" vertical="center" wrapText="1"/>
    </xf>
    <xf numFmtId="2" fontId="3" fillId="33" borderId="30" xfId="0" applyNumberFormat="1" applyFont="1" applyFill="1" applyBorder="1" applyAlignment="1">
      <alignment horizontal="center" vertical="center" wrapText="1"/>
    </xf>
    <xf numFmtId="166" fontId="3" fillId="33" borderId="30" xfId="0" applyNumberFormat="1" applyFont="1" applyFill="1" applyBorder="1" applyAlignment="1">
      <alignment horizontal="center" vertical="center" wrapText="1"/>
    </xf>
    <xf numFmtId="166" fontId="5" fillId="33" borderId="30" xfId="0" applyNumberFormat="1" applyFont="1" applyFill="1" applyBorder="1" applyAlignment="1">
      <alignment horizontal="center" vertical="center"/>
    </xf>
    <xf numFmtId="166" fontId="5" fillId="33" borderId="30" xfId="0" applyNumberFormat="1" applyFont="1" applyFill="1" applyBorder="1" applyAlignment="1">
      <alignment horizontal="center" vertical="center" wrapText="1"/>
    </xf>
    <xf numFmtId="166" fontId="5" fillId="33" borderId="38" xfId="0" applyNumberFormat="1" applyFont="1" applyFill="1" applyBorder="1" applyAlignment="1">
      <alignment horizontal="center" vertical="center" wrapText="1"/>
    </xf>
    <xf numFmtId="166" fontId="42" fillId="19" borderId="30" xfId="0" applyNumberFormat="1" applyFont="1" applyFill="1" applyBorder="1" applyAlignment="1">
      <alignment horizontal="center" vertical="center" wrapText="1"/>
    </xf>
    <xf numFmtId="2" fontId="8" fillId="33" borderId="26" xfId="0" applyNumberFormat="1" applyFont="1" applyFill="1" applyBorder="1" applyAlignment="1">
      <alignment horizontal="center" vertical="center"/>
    </xf>
    <xf numFmtId="166" fontId="8" fillId="33" borderId="39" xfId="0" applyNumberFormat="1" applyFont="1" applyFill="1" applyBorder="1" applyAlignment="1">
      <alignment horizontal="center" vertical="center"/>
    </xf>
    <xf numFmtId="2" fontId="8" fillId="33" borderId="62" xfId="0" applyNumberFormat="1" applyFont="1" applyFill="1" applyBorder="1" applyAlignment="1">
      <alignment horizontal="center" vertical="center"/>
    </xf>
    <xf numFmtId="2" fontId="8" fillId="33" borderId="44" xfId="0" applyNumberFormat="1" applyFont="1" applyFill="1" applyBorder="1" applyAlignment="1">
      <alignment horizontal="center" vertical="center"/>
    </xf>
    <xf numFmtId="0" fontId="0" fillId="32" borderId="0" xfId="0" applyFill="1"/>
    <xf numFmtId="2" fontId="51" fillId="0" borderId="0" xfId="0" applyNumberFormat="1" applyFont="1" applyFill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top" wrapText="1"/>
    </xf>
    <xf numFmtId="170" fontId="9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horizontal="center" vertical="top"/>
    </xf>
    <xf numFmtId="49" fontId="5" fillId="33" borderId="62" xfId="0" applyNumberFormat="1" applyFont="1" applyFill="1" applyBorder="1" applyAlignment="1">
      <alignment horizontal="center" vertical="top" wrapText="1"/>
    </xf>
    <xf numFmtId="0" fontId="5" fillId="33" borderId="62" xfId="0" applyFont="1" applyFill="1" applyBorder="1" applyAlignment="1">
      <alignment vertical="top" wrapText="1"/>
    </xf>
    <xf numFmtId="2" fontId="5" fillId="33" borderId="30" xfId="0" applyNumberFormat="1" applyFont="1" applyFill="1" applyBorder="1" applyAlignment="1">
      <alignment horizontal="center" vertical="top" wrapText="1"/>
    </xf>
    <xf numFmtId="49" fontId="5" fillId="33" borderId="62" xfId="0" applyNumberFormat="1" applyFont="1" applyFill="1" applyBorder="1" applyAlignment="1">
      <alignment horizontal="left" vertical="center" wrapText="1"/>
    </xf>
    <xf numFmtId="167" fontId="5" fillId="33" borderId="57" xfId="0" applyNumberFormat="1" applyFont="1" applyFill="1" applyBorder="1" applyAlignment="1">
      <alignment vertical="top" wrapText="1"/>
    </xf>
    <xf numFmtId="0" fontId="15" fillId="33" borderId="57" xfId="0" applyFont="1" applyFill="1" applyBorder="1" applyAlignment="1">
      <alignment horizontal="center" vertical="center" wrapText="1"/>
    </xf>
    <xf numFmtId="0" fontId="7" fillId="33" borderId="57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center" vertical="center" wrapText="1"/>
    </xf>
    <xf numFmtId="49" fontId="5" fillId="33" borderId="57" xfId="0" applyNumberFormat="1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vertical="center" wrapText="1"/>
    </xf>
    <xf numFmtId="0" fontId="5" fillId="33" borderId="19" xfId="0" applyFont="1" applyFill="1" applyBorder="1" applyAlignment="1">
      <alignment wrapText="1"/>
    </xf>
    <xf numFmtId="0" fontId="5" fillId="33" borderId="61" xfId="0" applyFont="1" applyFill="1" applyBorder="1" applyAlignment="1">
      <alignment wrapText="1"/>
    </xf>
    <xf numFmtId="0" fontId="9" fillId="33" borderId="19" xfId="0" applyFont="1" applyFill="1" applyBorder="1" applyAlignment="1">
      <alignment wrapText="1"/>
    </xf>
    <xf numFmtId="167" fontId="1" fillId="31" borderId="62" xfId="0" applyNumberFormat="1" applyFont="1" applyFill="1" applyBorder="1" applyAlignment="1">
      <alignment horizontal="center" vertical="top" wrapText="1"/>
    </xf>
    <xf numFmtId="0" fontId="1" fillId="31" borderId="62" xfId="0" applyFont="1" applyFill="1" applyBorder="1" applyAlignment="1">
      <alignment horizontal="center" vertical="center" wrapText="1"/>
    </xf>
    <xf numFmtId="49" fontId="1" fillId="31" borderId="44" xfId="0" applyNumberFormat="1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horizontal="center" vertical="center" wrapText="1"/>
    </xf>
    <xf numFmtId="0" fontId="1" fillId="31" borderId="44" xfId="0" applyFont="1" applyFill="1" applyBorder="1" applyAlignment="1">
      <alignment vertical="center" wrapText="1"/>
    </xf>
    <xf numFmtId="0" fontId="1" fillId="31" borderId="62" xfId="0" applyFont="1" applyFill="1" applyBorder="1" applyAlignment="1">
      <alignment vertical="center" wrapText="1"/>
    </xf>
    <xf numFmtId="0" fontId="9" fillId="33" borderId="61" xfId="0" applyFont="1" applyFill="1" applyBorder="1" applyAlignment="1">
      <alignment wrapText="1"/>
    </xf>
    <xf numFmtId="0" fontId="9" fillId="33" borderId="0" xfId="0" applyFont="1" applyFill="1" applyAlignment="1">
      <alignment wrapText="1"/>
    </xf>
    <xf numFmtId="164" fontId="5" fillId="33" borderId="19" xfId="0" applyNumberFormat="1" applyFont="1" applyFill="1" applyBorder="1" applyAlignment="1">
      <alignment wrapText="1"/>
    </xf>
    <xf numFmtId="0" fontId="5" fillId="33" borderId="0" xfId="0" applyFont="1" applyFill="1" applyBorder="1" applyAlignment="1">
      <alignment wrapText="1"/>
    </xf>
    <xf numFmtId="0" fontId="18" fillId="4" borderId="0" xfId="0" applyFont="1" applyFill="1" applyAlignment="1">
      <alignment horizontal="left" vertical="center" wrapText="1"/>
    </xf>
    <xf numFmtId="0" fontId="34" fillId="11" borderId="0" xfId="0" applyFont="1" applyFill="1" applyAlignment="1">
      <alignment horizontal="center" vertical="center" wrapText="1"/>
    </xf>
    <xf numFmtId="0" fontId="47" fillId="24" borderId="0" xfId="0" applyFont="1" applyFill="1" applyAlignment="1">
      <alignment vertical="center" wrapText="1"/>
    </xf>
    <xf numFmtId="0" fontId="44" fillId="21" borderId="0" xfId="0" applyFont="1" applyFill="1" applyAlignment="1">
      <alignment wrapText="1"/>
    </xf>
    <xf numFmtId="167" fontId="38" fillId="15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49" fontId="34" fillId="11" borderId="0" xfId="0" applyNumberFormat="1" applyFont="1" applyFill="1" applyAlignment="1">
      <alignment horizontal="center" vertical="center" wrapText="1"/>
    </xf>
    <xf numFmtId="0" fontId="3" fillId="16" borderId="0" xfId="0" applyFont="1" applyFill="1"/>
    <xf numFmtId="14" fontId="9" fillId="33" borderId="62" xfId="0" applyNumberFormat="1" applyFont="1" applyFill="1" applyBorder="1" applyAlignment="1">
      <alignment horizontal="center" wrapText="1"/>
    </xf>
    <xf numFmtId="14" fontId="5" fillId="33" borderId="39" xfId="0" applyNumberFormat="1" applyFont="1" applyFill="1" applyBorder="1" applyAlignment="1">
      <alignment horizontal="center" vertical="center"/>
    </xf>
    <xf numFmtId="0" fontId="5" fillId="33" borderId="39" xfId="0" applyNumberFormat="1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wrapText="1"/>
    </xf>
    <xf numFmtId="0" fontId="15" fillId="33" borderId="46" xfId="0" applyFont="1" applyFill="1" applyBorder="1" applyAlignment="1">
      <alignment horizontal="left" vertical="center" wrapText="1"/>
    </xf>
    <xf numFmtId="166" fontId="5" fillId="33" borderId="41" xfId="0" applyNumberFormat="1" applyFont="1" applyFill="1" applyBorder="1" applyAlignment="1">
      <alignment horizontal="left" vertical="top" wrapText="1"/>
    </xf>
    <xf numFmtId="0" fontId="5" fillId="33" borderId="46" xfId="0" applyFont="1" applyFill="1" applyBorder="1" applyAlignment="1">
      <alignment horizontal="left" vertical="center" wrapText="1"/>
    </xf>
    <xf numFmtId="0" fontId="5" fillId="33" borderId="46" xfId="0" applyFont="1" applyFill="1" applyBorder="1" applyAlignment="1">
      <alignment horizontal="left" vertical="top" wrapText="1"/>
    </xf>
    <xf numFmtId="0" fontId="15" fillId="33" borderId="38" xfId="0" applyFont="1" applyFill="1" applyBorder="1" applyAlignment="1">
      <alignment wrapText="1"/>
    </xf>
    <xf numFmtId="0" fontId="17" fillId="33" borderId="8" xfId="0" applyFont="1" applyFill="1" applyBorder="1" applyAlignment="1">
      <alignment horizontal="center" vertical="center" wrapText="1"/>
    </xf>
    <xf numFmtId="2" fontId="17" fillId="33" borderId="8" xfId="0" applyNumberFormat="1" applyFont="1" applyFill="1" applyBorder="1" applyAlignment="1">
      <alignment horizontal="center" vertical="center" wrapText="1"/>
    </xf>
    <xf numFmtId="166" fontId="17" fillId="33" borderId="8" xfId="0" applyNumberFormat="1" applyFont="1" applyFill="1" applyBorder="1" applyAlignment="1">
      <alignment horizontal="center" vertical="center" wrapText="1"/>
    </xf>
    <xf numFmtId="0" fontId="15" fillId="33" borderId="46" xfId="0" applyFont="1" applyFill="1" applyBorder="1" applyAlignment="1">
      <alignment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35" xfId="0" applyFont="1" applyFill="1" applyBorder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7" fillId="33" borderId="62" xfId="0" applyFont="1" applyFill="1" applyBorder="1" applyAlignment="1">
      <alignment horizontal="center" vertical="center" wrapText="1"/>
    </xf>
    <xf numFmtId="0" fontId="5" fillId="33" borderId="0" xfId="0" applyFont="1" applyFill="1" applyAlignment="1">
      <alignment horizontal="left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2" fillId="26" borderId="62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7" borderId="62" xfId="0" applyFont="1" applyFill="1" applyBorder="1" applyAlignment="1">
      <alignment vertical="center" wrapText="1"/>
    </xf>
    <xf numFmtId="0" fontId="11" fillId="27" borderId="62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51" fillId="0" borderId="0" xfId="0" applyFont="1" applyAlignment="1">
      <alignment vertical="top" wrapText="1"/>
    </xf>
    <xf numFmtId="0" fontId="51" fillId="0" borderId="0" xfId="0" applyFont="1" applyAlignment="1">
      <alignment horizontal="left" vertical="top" wrapText="1"/>
    </xf>
    <xf numFmtId="14" fontId="9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center" wrapText="1"/>
    </xf>
    <xf numFmtId="14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6" xfId="0" applyFont="1" applyFill="1" applyBorder="1" applyAlignment="1">
      <alignment horizontal="center" vertical="center" wrapText="1"/>
    </xf>
    <xf numFmtId="0" fontId="6" fillId="29" borderId="48" xfId="0" applyFont="1" applyFill="1" applyBorder="1" applyAlignment="1">
      <alignment horizontal="center" vertical="top"/>
    </xf>
    <xf numFmtId="0" fontId="6" fillId="29" borderId="59" xfId="0" applyFont="1" applyFill="1" applyBorder="1" applyAlignment="1">
      <alignment horizontal="center" vertical="top"/>
    </xf>
    <xf numFmtId="0" fontId="6" fillId="29" borderId="29" xfId="0" applyFont="1" applyFill="1" applyBorder="1" applyAlignment="1">
      <alignment horizontal="center" vertical="top"/>
    </xf>
    <xf numFmtId="0" fontId="7" fillId="33" borderId="62" xfId="0" applyFont="1" applyFill="1" applyBorder="1" applyAlignment="1">
      <alignment horizontal="center" vertical="center"/>
    </xf>
    <xf numFmtId="0" fontId="7" fillId="33" borderId="58" xfId="0" applyFont="1" applyFill="1" applyBorder="1" applyAlignment="1">
      <alignment horizontal="center" vertical="center"/>
    </xf>
    <xf numFmtId="14" fontId="5" fillId="33" borderId="62" xfId="0" applyNumberFormat="1" applyFont="1" applyFill="1" applyBorder="1" applyAlignment="1">
      <alignment horizontal="center" vertical="center"/>
    </xf>
    <xf numFmtId="14" fontId="5" fillId="33" borderId="58" xfId="0" applyNumberFormat="1" applyFont="1" applyFill="1" applyBorder="1" applyAlignment="1">
      <alignment horizontal="center" vertical="center"/>
    </xf>
    <xf numFmtId="1" fontId="5" fillId="33" borderId="62" xfId="0" applyNumberFormat="1" applyFont="1" applyFill="1" applyBorder="1" applyAlignment="1">
      <alignment horizontal="center" vertical="center" wrapText="1"/>
    </xf>
    <xf numFmtId="0" fontId="5" fillId="33" borderId="62" xfId="0" applyFont="1" applyFill="1" applyBorder="1" applyAlignment="1">
      <alignment horizontal="center" vertical="center" wrapText="1"/>
    </xf>
    <xf numFmtId="0" fontId="5" fillId="33" borderId="44" xfId="0" applyFont="1" applyFill="1" applyBorder="1" applyAlignment="1">
      <alignment horizontal="center" vertical="center" wrapText="1"/>
    </xf>
    <xf numFmtId="0" fontId="5" fillId="33" borderId="58" xfId="0" applyFont="1" applyFill="1" applyBorder="1" applyAlignment="1">
      <alignment horizontal="center" vertical="center" wrapText="1"/>
    </xf>
    <xf numFmtId="0" fontId="5" fillId="33" borderId="38" xfId="0" applyFont="1" applyFill="1" applyBorder="1" applyAlignment="1">
      <alignment horizontal="left" vertical="center" wrapText="1"/>
    </xf>
    <xf numFmtId="0" fontId="5" fillId="33" borderId="60" xfId="0" applyFont="1" applyFill="1" applyBorder="1" applyAlignment="1">
      <alignment horizontal="left" vertical="center" wrapText="1"/>
    </xf>
    <xf numFmtId="0" fontId="5" fillId="33" borderId="34" xfId="0" applyFont="1" applyFill="1" applyBorder="1" applyAlignment="1">
      <alignment horizontal="left" vertical="center" wrapText="1"/>
    </xf>
    <xf numFmtId="0" fontId="5" fillId="33" borderId="15" xfId="0" applyFont="1" applyFill="1" applyBorder="1" applyAlignment="1">
      <alignment horizontal="left" vertical="center" wrapText="1"/>
    </xf>
    <xf numFmtId="0" fontId="5" fillId="33" borderId="57" xfId="0" applyFont="1" applyFill="1" applyBorder="1" applyAlignment="1">
      <alignment horizontal="left" vertical="center" wrapText="1"/>
    </xf>
    <xf numFmtId="0" fontId="5" fillId="33" borderId="27" xfId="0" applyFont="1" applyFill="1" applyBorder="1" applyAlignment="1">
      <alignment horizontal="left" vertical="center" wrapText="1"/>
    </xf>
    <xf numFmtId="0" fontId="7" fillId="31" borderId="62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/>
    </xf>
    <xf numFmtId="0" fontId="5" fillId="33" borderId="44" xfId="0" applyFont="1" applyFill="1" applyBorder="1" applyAlignment="1">
      <alignment horizontal="center" wrapText="1"/>
    </xf>
    <xf numFmtId="0" fontId="5" fillId="33" borderId="58" xfId="0" applyFont="1" applyFill="1" applyBorder="1" applyAlignment="1">
      <alignment horizontal="center" wrapText="1"/>
    </xf>
    <xf numFmtId="0" fontId="5" fillId="33" borderId="38" xfId="0" applyFont="1" applyFill="1" applyBorder="1" applyAlignment="1">
      <alignment horizontal="left" wrapText="1"/>
    </xf>
    <xf numFmtId="0" fontId="5" fillId="33" borderId="60" xfId="0" applyFont="1" applyFill="1" applyBorder="1" applyAlignment="1">
      <alignment horizontal="left" wrapText="1"/>
    </xf>
    <xf numFmtId="0" fontId="5" fillId="33" borderId="34" xfId="0" applyFont="1" applyFill="1" applyBorder="1" applyAlignment="1">
      <alignment horizontal="left" wrapText="1"/>
    </xf>
    <xf numFmtId="0" fontId="5" fillId="33" borderId="15" xfId="0" applyFont="1" applyFill="1" applyBorder="1" applyAlignment="1">
      <alignment horizontal="left" wrapText="1"/>
    </xf>
    <xf numFmtId="0" fontId="5" fillId="33" borderId="57" xfId="0" applyFont="1" applyFill="1" applyBorder="1" applyAlignment="1">
      <alignment horizontal="left" wrapText="1"/>
    </xf>
    <xf numFmtId="0" fontId="5" fillId="33" borderId="27" xfId="0" applyFont="1" applyFill="1" applyBorder="1" applyAlignment="1">
      <alignment horizontal="left" wrapText="1"/>
    </xf>
    <xf numFmtId="0" fontId="5" fillId="33" borderId="51" xfId="0" applyFont="1" applyFill="1" applyBorder="1" applyAlignment="1">
      <alignment horizontal="left" vertical="center" wrapText="1"/>
    </xf>
    <xf numFmtId="0" fontId="5" fillId="33" borderId="64" xfId="0" applyFont="1" applyFill="1" applyBorder="1" applyAlignment="1">
      <alignment horizontal="left" vertical="center" wrapText="1"/>
    </xf>
    <xf numFmtId="0" fontId="5" fillId="33" borderId="56" xfId="0" applyFont="1" applyFill="1" applyBorder="1" applyAlignment="1">
      <alignment horizontal="left" vertical="center" wrapText="1"/>
    </xf>
    <xf numFmtId="0" fontId="6" fillId="29" borderId="48" xfId="0" applyFont="1" applyFill="1" applyBorder="1" applyAlignment="1">
      <alignment horizontal="center" wrapText="1"/>
    </xf>
    <xf numFmtId="0" fontId="6" fillId="29" borderId="59" xfId="0" applyFont="1" applyFill="1" applyBorder="1" applyAlignment="1">
      <alignment horizontal="center" wrapText="1"/>
    </xf>
    <xf numFmtId="0" fontId="6" fillId="29" borderId="29" xfId="0" applyFont="1" applyFill="1" applyBorder="1" applyAlignment="1">
      <alignment horizontal="center" wrapText="1"/>
    </xf>
    <xf numFmtId="0" fontId="7" fillId="31" borderId="30" xfId="0" applyFont="1" applyFill="1" applyBorder="1" applyAlignment="1">
      <alignment horizontal="center" wrapText="1"/>
    </xf>
    <xf numFmtId="0" fontId="7" fillId="31" borderId="52" xfId="0" applyFont="1" applyFill="1" applyBorder="1" applyAlignment="1">
      <alignment horizontal="center" wrapText="1"/>
    </xf>
    <xf numFmtId="0" fontId="7" fillId="31" borderId="35" xfId="0" applyFont="1" applyFill="1" applyBorder="1" applyAlignment="1">
      <alignment horizontal="center" wrapText="1"/>
    </xf>
    <xf numFmtId="0" fontId="7" fillId="33" borderId="0" xfId="0" applyFont="1" applyFill="1" applyAlignment="1">
      <alignment horizontal="center" wrapText="1"/>
    </xf>
    <xf numFmtId="0" fontId="5" fillId="33" borderId="62" xfId="0" applyFont="1" applyFill="1" applyBorder="1" applyAlignment="1">
      <alignment horizontal="left" vertical="center" wrapText="1"/>
    </xf>
    <xf numFmtId="0" fontId="5" fillId="33" borderId="30" xfId="0" applyFont="1" applyFill="1" applyBorder="1" applyAlignment="1">
      <alignment horizontal="left" vertical="center" wrapText="1"/>
    </xf>
    <xf numFmtId="0" fontId="5" fillId="33" borderId="52" xfId="0" applyFont="1" applyFill="1" applyBorder="1" applyAlignment="1">
      <alignment horizontal="left" vertical="center" wrapText="1"/>
    </xf>
    <xf numFmtId="0" fontId="5" fillId="33" borderId="35" xfId="0" applyFont="1" applyFill="1" applyBorder="1" applyAlignment="1">
      <alignment horizontal="left" vertical="center" wrapText="1"/>
    </xf>
    <xf numFmtId="0" fontId="21" fillId="29" borderId="48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center" vertical="center"/>
    </xf>
    <xf numFmtId="0" fontId="21" fillId="29" borderId="59" xfId="0" applyFont="1" applyFill="1" applyBorder="1" applyAlignment="1">
      <alignment horizontal="left" vertical="center" wrapText="1"/>
    </xf>
    <xf numFmtId="0" fontId="21" fillId="29" borderId="59" xfId="0" applyFont="1" applyFill="1" applyBorder="1" applyAlignment="1">
      <alignment horizontal="center" vertical="center" wrapText="1"/>
    </xf>
    <xf numFmtId="0" fontId="21" fillId="29" borderId="29" xfId="0" applyFont="1" applyFill="1" applyBorder="1" applyAlignment="1">
      <alignment horizontal="center" vertical="center"/>
    </xf>
    <xf numFmtId="0" fontId="7" fillId="33" borderId="62" xfId="0" applyFont="1" applyFill="1" applyBorder="1" applyAlignment="1">
      <alignment horizontal="center" vertical="center" wrapText="1"/>
    </xf>
    <xf numFmtId="0" fontId="7" fillId="33" borderId="52" xfId="0" applyFont="1" applyFill="1" applyBorder="1" applyAlignment="1">
      <alignment horizontal="center" vertical="center" wrapText="1"/>
    </xf>
    <xf numFmtId="0" fontId="7" fillId="33" borderId="35" xfId="0" applyFont="1" applyFill="1" applyBorder="1" applyAlignment="1">
      <alignment horizontal="center" vertical="center" wrapText="1"/>
    </xf>
    <xf numFmtId="0" fontId="5" fillId="33" borderId="54" xfId="0" applyFont="1" applyFill="1" applyBorder="1" applyAlignment="1">
      <alignment horizontal="left" vertical="center" wrapText="1"/>
    </xf>
    <xf numFmtId="0" fontId="5" fillId="33" borderId="61" xfId="0" applyFont="1" applyFill="1" applyBorder="1" applyAlignment="1">
      <alignment horizontal="left" vertical="center" wrapText="1"/>
    </xf>
    <xf numFmtId="0" fontId="5" fillId="33" borderId="0" xfId="0" applyFont="1" applyFill="1" applyAlignment="1">
      <alignment horizontal="left" vertical="center" wrapText="1"/>
    </xf>
    <xf numFmtId="0" fontId="5" fillId="33" borderId="41" xfId="0" applyFont="1" applyFill="1" applyBorder="1" applyAlignment="1">
      <alignment horizontal="left" vertical="center" wrapText="1"/>
    </xf>
    <xf numFmtId="167" fontId="5" fillId="31" borderId="62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center" vertical="top" wrapText="1"/>
    </xf>
    <xf numFmtId="167" fontId="7" fillId="31" borderId="62" xfId="0" applyNumberFormat="1" applyFont="1" applyFill="1" applyBorder="1" applyAlignment="1">
      <alignment horizontal="center" vertical="top" wrapText="1"/>
    </xf>
    <xf numFmtId="167" fontId="5" fillId="31" borderId="62" xfId="0" applyNumberFormat="1" applyFont="1" applyFill="1" applyBorder="1" applyAlignment="1">
      <alignment horizontal="left" vertical="top" wrapText="1"/>
    </xf>
    <xf numFmtId="167" fontId="5" fillId="33" borderId="44" xfId="0" applyNumberFormat="1" applyFont="1" applyFill="1" applyBorder="1" applyAlignment="1">
      <alignment horizontal="center" vertical="top" wrapText="1"/>
    </xf>
    <xf numFmtId="167" fontId="5" fillId="33" borderId="50" xfId="0" applyNumberFormat="1" applyFont="1" applyFill="1" applyBorder="1" applyAlignment="1">
      <alignment horizontal="center" vertical="top" wrapText="1"/>
    </xf>
    <xf numFmtId="167" fontId="5" fillId="33" borderId="58" xfId="0" applyNumberFormat="1" applyFont="1" applyFill="1" applyBorder="1" applyAlignment="1">
      <alignment horizontal="center" vertical="top" wrapText="1"/>
    </xf>
    <xf numFmtId="167" fontId="15" fillId="31" borderId="62" xfId="0" applyNumberFormat="1" applyFont="1" applyFill="1" applyBorder="1" applyAlignment="1">
      <alignment horizontal="left" vertical="top" wrapText="1"/>
    </xf>
    <xf numFmtId="167" fontId="7" fillId="31" borderId="62" xfId="0" applyNumberFormat="1" applyFont="1" applyFill="1" applyBorder="1" applyAlignment="1">
      <alignment horizontal="left" vertical="top" wrapText="1"/>
    </xf>
    <xf numFmtId="170" fontId="5" fillId="33" borderId="62" xfId="0" applyNumberFormat="1" applyFont="1" applyFill="1" applyBorder="1" applyAlignment="1">
      <alignment horizontal="center" vertical="top" wrapText="1"/>
    </xf>
    <xf numFmtId="170" fontId="5" fillId="33" borderId="44" xfId="0" applyNumberFormat="1" applyFont="1" applyFill="1" applyBorder="1" applyAlignment="1">
      <alignment horizontal="center" vertical="top" wrapText="1"/>
    </xf>
    <xf numFmtId="170" fontId="5" fillId="33" borderId="50" xfId="0" applyNumberFormat="1" applyFont="1" applyFill="1" applyBorder="1" applyAlignment="1">
      <alignment horizontal="center" vertical="top" wrapText="1"/>
    </xf>
    <xf numFmtId="170" fontId="5" fillId="33" borderId="58" xfId="0" applyNumberFormat="1" applyFont="1" applyFill="1" applyBorder="1" applyAlignment="1">
      <alignment horizontal="center" vertical="top" wrapText="1"/>
    </xf>
    <xf numFmtId="14" fontId="5" fillId="33" borderId="62" xfId="0" applyNumberFormat="1" applyFont="1" applyFill="1" applyBorder="1" applyAlignment="1">
      <alignment horizontal="center" vertical="top" wrapText="1"/>
    </xf>
    <xf numFmtId="171" fontId="5" fillId="33" borderId="62" xfId="0" applyNumberFormat="1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center" vertical="top" wrapText="1"/>
    </xf>
    <xf numFmtId="0" fontId="40" fillId="29" borderId="62" xfId="0" applyFont="1" applyFill="1" applyBorder="1" applyAlignment="1">
      <alignment horizontal="center" vertical="top" wrapText="1"/>
    </xf>
    <xf numFmtId="0" fontId="6" fillId="29" borderId="62" xfId="0" applyFont="1" applyFill="1" applyBorder="1" applyAlignment="1">
      <alignment horizontal="left" vertical="top" wrapText="1"/>
    </xf>
    <xf numFmtId="0" fontId="1" fillId="31" borderId="38" xfId="0" applyFont="1" applyFill="1" applyBorder="1" applyAlignment="1">
      <alignment horizontal="center" vertical="center" wrapText="1"/>
    </xf>
    <xf numFmtId="0" fontId="1" fillId="31" borderId="4" xfId="0" applyFont="1" applyFill="1" applyBorder="1" applyAlignment="1">
      <alignment horizontal="center" vertical="center" wrapText="1"/>
    </xf>
    <xf numFmtId="0" fontId="51" fillId="0" borderId="0" xfId="0" applyFont="1" applyFill="1" applyAlignment="1"/>
    <xf numFmtId="0" fontId="51" fillId="0" borderId="0" xfId="0" applyFont="1" applyFill="1" applyAlignment="1">
      <alignment wrapText="1"/>
    </xf>
    <xf numFmtId="0" fontId="53" fillId="0" borderId="0" xfId="0" applyFont="1" applyBorder="1" applyAlignment="1">
      <alignment horizontal="left" wrapText="1"/>
    </xf>
    <xf numFmtId="0" fontId="51" fillId="0" borderId="60" xfId="0" applyFont="1" applyFill="1" applyBorder="1" applyAlignment="1"/>
    <xf numFmtId="0" fontId="52" fillId="26" borderId="62" xfId="0" applyFont="1" applyFill="1" applyBorder="1" applyAlignment="1">
      <alignment horizontal="center" vertical="center" wrapText="1"/>
    </xf>
    <xf numFmtId="0" fontId="51" fillId="26" borderId="62" xfId="0" applyFont="1" applyFill="1" applyBorder="1" applyAlignment="1">
      <alignment horizontal="center" vertical="center" wrapText="1"/>
    </xf>
    <xf numFmtId="0" fontId="53" fillId="0" borderId="0" xfId="0" applyFont="1" applyBorder="1" applyAlignment="1">
      <alignment vertical="center" wrapText="1"/>
    </xf>
    <xf numFmtId="164" fontId="52" fillId="26" borderId="62" xfId="0" applyNumberFormat="1" applyFont="1" applyFill="1" applyBorder="1" applyAlignment="1">
      <alignment horizontal="center" vertical="center" wrapText="1"/>
    </xf>
    <xf numFmtId="0" fontId="51" fillId="33" borderId="62" xfId="0" applyFont="1" applyFill="1" applyBorder="1" applyAlignment="1">
      <alignment horizontal="center" vertical="center" wrapText="1"/>
    </xf>
    <xf numFmtId="0" fontId="53" fillId="0" borderId="60" xfId="0" applyFont="1" applyBorder="1" applyAlignment="1">
      <alignment wrapText="1"/>
    </xf>
    <xf numFmtId="0" fontId="51" fillId="0" borderId="0" xfId="0" applyFont="1" applyFill="1" applyAlignment="1">
      <alignment horizontal="left"/>
    </xf>
    <xf numFmtId="0" fontId="54" fillId="17" borderId="44" xfId="0" applyFont="1" applyFill="1" applyBorder="1" applyAlignment="1">
      <alignment horizontal="center" vertical="center" wrapText="1"/>
    </xf>
    <xf numFmtId="0" fontId="51" fillId="17" borderId="60" xfId="0" applyFont="1" applyFill="1" applyBorder="1" applyAlignment="1">
      <alignment horizontal="center" vertical="center" wrapText="1"/>
    </xf>
    <xf numFmtId="0" fontId="50" fillId="17" borderId="34" xfId="0" applyFont="1" applyFill="1" applyBorder="1" applyAlignment="1">
      <alignment horizontal="center" vertical="center" wrapText="1"/>
    </xf>
    <xf numFmtId="0" fontId="52" fillId="34" borderId="62" xfId="0" applyFont="1" applyFill="1" applyBorder="1" applyAlignment="1">
      <alignment horizontal="center" vertical="center" wrapText="1"/>
    </xf>
    <xf numFmtId="0" fontId="55" fillId="34" borderId="62" xfId="0" applyFont="1" applyFill="1" applyBorder="1" applyAlignment="1">
      <alignment horizontal="center" vertical="center" wrapText="1"/>
    </xf>
    <xf numFmtId="0" fontId="50" fillId="0" borderId="0" xfId="0" applyFont="1" applyBorder="1" applyAlignment="1">
      <alignment horizontal="center" wrapText="1"/>
    </xf>
    <xf numFmtId="0" fontId="2" fillId="29" borderId="39" xfId="0" applyFont="1" applyFill="1" applyBorder="1" applyAlignment="1">
      <alignment horizontal="center" vertical="top"/>
    </xf>
    <xf numFmtId="0" fontId="6" fillId="29" borderId="62" xfId="0" applyFont="1" applyFill="1" applyBorder="1" applyAlignment="1">
      <alignment horizontal="center" vertical="top"/>
    </xf>
    <xf numFmtId="49" fontId="6" fillId="29" borderId="62" xfId="0" applyNumberFormat="1" applyFont="1" applyFill="1" applyBorder="1" applyAlignment="1">
      <alignment horizontal="center" vertical="top"/>
    </xf>
    <xf numFmtId="0" fontId="29" fillId="29" borderId="62" xfId="0" applyFont="1" applyFill="1" applyBorder="1" applyAlignment="1">
      <alignment horizontal="center" vertical="top"/>
    </xf>
    <xf numFmtId="164" fontId="1" fillId="31" borderId="39" xfId="0" applyNumberFormat="1" applyFont="1" applyFill="1" applyBorder="1" applyAlignment="1">
      <alignment horizontal="center" vertical="center"/>
    </xf>
    <xf numFmtId="49" fontId="7" fillId="31" borderId="62" xfId="0" applyNumberFormat="1" applyFont="1" applyFill="1" applyBorder="1" applyAlignment="1">
      <alignment horizontal="center" wrapText="1"/>
    </xf>
    <xf numFmtId="0" fontId="7" fillId="31" borderId="62" xfId="0" applyFont="1" applyFill="1" applyBorder="1" applyAlignment="1">
      <alignment horizontal="center" wrapText="1"/>
    </xf>
    <xf numFmtId="166" fontId="7" fillId="31" borderId="62" xfId="0" applyNumberFormat="1" applyFont="1" applyFill="1" applyBorder="1" applyAlignment="1">
      <alignment horizontal="center" vertical="center" wrapText="1"/>
    </xf>
    <xf numFmtId="0" fontId="24" fillId="31" borderId="62" xfId="0" applyFont="1" applyFill="1" applyBorder="1" applyAlignment="1">
      <alignment horizontal="center" vertical="center" wrapText="1"/>
    </xf>
    <xf numFmtId="166" fontId="16" fillId="33" borderId="6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Alignment="1">
      <alignment horizontal="left" vertical="top" wrapText="1"/>
    </xf>
    <xf numFmtId="166" fontId="16" fillId="33" borderId="41" xfId="0" applyNumberFormat="1" applyFont="1" applyFill="1" applyBorder="1" applyAlignment="1">
      <alignment horizontal="left" vertical="top" wrapText="1"/>
    </xf>
    <xf numFmtId="166" fontId="16" fillId="33" borderId="0" xfId="0" applyNumberFormat="1" applyFont="1" applyFill="1" applyBorder="1" applyAlignment="1">
      <alignment horizontal="left" vertical="top" wrapText="1"/>
    </xf>
    <xf numFmtId="0" fontId="9" fillId="33" borderId="28" xfId="0" applyFont="1" applyFill="1" applyBorder="1" applyAlignment="1">
      <alignment horizontal="center" vertical="center" wrapText="1"/>
    </xf>
    <xf numFmtId="0" fontId="9" fillId="33" borderId="22" xfId="0" applyFont="1" applyFill="1" applyBorder="1" applyAlignment="1">
      <alignment horizontal="center" vertical="center" wrapText="1"/>
    </xf>
    <xf numFmtId="166" fontId="5" fillId="33" borderId="43" xfId="0" applyNumberFormat="1" applyFont="1" applyFill="1" applyBorder="1" applyAlignment="1">
      <alignment horizontal="center" vertical="center" wrapText="1"/>
    </xf>
    <xf numFmtId="166" fontId="5" fillId="33" borderId="58" xfId="0" applyNumberFormat="1" applyFont="1" applyFill="1" applyBorder="1" applyAlignment="1">
      <alignment horizontal="center" vertical="center" wrapText="1"/>
    </xf>
    <xf numFmtId="49" fontId="5" fillId="33" borderId="43" xfId="0" applyNumberFormat="1" applyFont="1" applyFill="1" applyBorder="1" applyAlignment="1">
      <alignment horizontal="center" vertical="center" wrapText="1"/>
    </xf>
    <xf numFmtId="49" fontId="5" fillId="33" borderId="27" xfId="0" applyNumberFormat="1" applyFont="1" applyFill="1" applyBorder="1" applyAlignment="1">
      <alignment horizontal="center" vertical="center" wrapText="1"/>
    </xf>
    <xf numFmtId="166" fontId="7" fillId="33" borderId="26" xfId="0" applyNumberFormat="1" applyFont="1" applyFill="1" applyBorder="1" applyAlignment="1">
      <alignment horizontal="right" vertical="center" wrapText="1"/>
    </xf>
    <xf numFmtId="166" fontId="7" fillId="33" borderId="62" xfId="0" applyNumberFormat="1" applyFont="1" applyFill="1" applyBorder="1" applyAlignment="1">
      <alignment horizontal="right" vertical="center" wrapText="1"/>
    </xf>
    <xf numFmtId="166" fontId="36" fillId="33" borderId="26" xfId="0" applyNumberFormat="1" applyFont="1" applyFill="1" applyBorder="1" applyAlignment="1">
      <alignment horizontal="center" vertical="center" wrapText="1"/>
    </xf>
    <xf numFmtId="166" fontId="36" fillId="33" borderId="62" xfId="0" applyNumberFormat="1" applyFont="1" applyFill="1" applyBorder="1" applyAlignment="1">
      <alignment horizontal="center" vertical="center" wrapText="1"/>
    </xf>
    <xf numFmtId="166" fontId="16" fillId="33" borderId="42" xfId="0" applyNumberFormat="1" applyFont="1" applyFill="1" applyBorder="1" applyAlignment="1">
      <alignment horizontal="left" vertical="center" wrapText="1"/>
    </xf>
    <xf numFmtId="166" fontId="16" fillId="33" borderId="46" xfId="0" applyNumberFormat="1" applyFont="1" applyFill="1" applyBorder="1" applyAlignment="1">
      <alignment horizontal="left" vertical="center" wrapText="1"/>
    </xf>
    <xf numFmtId="0" fontId="2" fillId="29" borderId="25" xfId="0" applyFont="1" applyFill="1" applyBorder="1" applyAlignment="1">
      <alignment horizontal="center" vertical="top"/>
    </xf>
    <xf numFmtId="0" fontId="6" fillId="29" borderId="52" xfId="0" applyFont="1" applyFill="1" applyBorder="1" applyAlignment="1">
      <alignment horizontal="center" vertical="top"/>
    </xf>
    <xf numFmtId="0" fontId="29" fillId="29" borderId="18" xfId="0" applyFont="1" applyFill="1" applyBorder="1" applyAlignment="1">
      <alignment horizontal="center" vertical="top"/>
    </xf>
    <xf numFmtId="166" fontId="7" fillId="31" borderId="62" xfId="0" applyNumberFormat="1" applyFont="1" applyFill="1" applyBorder="1" applyAlignment="1">
      <alignment horizontal="left" vertical="top" wrapText="1"/>
    </xf>
    <xf numFmtId="166" fontId="24" fillId="31" borderId="62" xfId="0" applyNumberFormat="1" applyFont="1" applyFill="1" applyBorder="1" applyAlignment="1">
      <alignment horizontal="left" vertical="top" wrapText="1"/>
    </xf>
    <xf numFmtId="166" fontId="16" fillId="33" borderId="38" xfId="0" applyNumberFormat="1" applyFont="1" applyFill="1" applyBorder="1" applyAlignment="1">
      <alignment horizontal="left" vertical="top" wrapText="1"/>
    </xf>
    <xf numFmtId="166" fontId="16" fillId="33" borderId="60" xfId="0" applyNumberFormat="1" applyFont="1" applyFill="1" applyBorder="1" applyAlignment="1">
      <alignment horizontal="left" vertical="top" wrapText="1"/>
    </xf>
    <xf numFmtId="166" fontId="16" fillId="33" borderId="54" xfId="0" applyNumberFormat="1" applyFont="1" applyFill="1" applyBorder="1" applyAlignment="1">
      <alignment horizontal="left" vertical="top" wrapText="1"/>
    </xf>
    <xf numFmtId="0" fontId="52" fillId="0" borderId="0" xfId="0" applyFont="1" applyFill="1" applyAlignment="1">
      <alignment vertical="top" wrapText="1"/>
    </xf>
    <xf numFmtId="0" fontId="51" fillId="0" borderId="0" xfId="0" applyFont="1" applyFill="1" applyAlignment="1">
      <alignment horizontal="left" vertical="top" wrapText="1" indent="2"/>
    </xf>
    <xf numFmtId="0" fontId="52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indent="2"/>
    </xf>
    <xf numFmtId="0" fontId="51" fillId="0" borderId="0" xfId="0" applyFont="1" applyAlignment="1">
      <alignment horizontal="left" vertical="top" wrapText="1" indent="2"/>
    </xf>
    <xf numFmtId="0" fontId="58" fillId="0" borderId="0" xfId="0" applyFont="1" applyFill="1" applyAlignment="1">
      <alignment horizontal="left" vertical="top" wrapText="1" indent="2"/>
    </xf>
    <xf numFmtId="0" fontId="51" fillId="0" borderId="0" xfId="0" applyFont="1" applyAlignment="1">
      <alignment horizontal="left" vertical="top" wrapText="1" indent="4"/>
    </xf>
    <xf numFmtId="0" fontId="51" fillId="0" borderId="0" xfId="0" applyFont="1" applyFill="1" applyAlignment="1">
      <alignment horizontal="left" vertical="top" indent="4"/>
    </xf>
    <xf numFmtId="0" fontId="58" fillId="0" borderId="0" xfId="0" applyFont="1" applyFill="1" applyAlignment="1">
      <alignment horizontal="left" vertical="top" indent="2"/>
    </xf>
    <xf numFmtId="0" fontId="52" fillId="0" borderId="60" xfId="0" applyFont="1" applyFill="1" applyBorder="1" applyAlignment="1">
      <alignment vertical="top"/>
    </xf>
    <xf numFmtId="0" fontId="52" fillId="0" borderId="0" xfId="0" applyFont="1" applyFill="1" applyAlignment="1">
      <alignment vertical="top"/>
    </xf>
    <xf numFmtId="0" fontId="51" fillId="0" borderId="0" xfId="0" applyFont="1" applyFill="1" applyAlignment="1">
      <alignment horizontal="center" wrapText="1"/>
    </xf>
    <xf numFmtId="0" fontId="17" fillId="33" borderId="43" xfId="0" applyNumberFormat="1" applyFont="1" applyFill="1" applyBorder="1" applyAlignment="1">
      <alignment horizontal="center" vertical="center" wrapText="1"/>
    </xf>
    <xf numFmtId="0" fontId="17" fillId="33" borderId="58" xfId="0" applyNumberFormat="1" applyFont="1" applyFill="1" applyBorder="1" applyAlignment="1">
      <alignment horizontal="center" vertical="center" wrapText="1"/>
    </xf>
    <xf numFmtId="166" fontId="5" fillId="33" borderId="42" xfId="0" applyNumberFormat="1" applyFont="1" applyFill="1" applyBorder="1" applyAlignment="1">
      <alignment horizontal="left" vertical="center" wrapText="1"/>
    </xf>
    <xf numFmtId="166" fontId="5" fillId="33" borderId="46" xfId="0" applyNumberFormat="1" applyFont="1" applyFill="1" applyBorder="1" applyAlignment="1">
      <alignment horizontal="left" vertical="center" wrapText="1"/>
    </xf>
    <xf numFmtId="166" fontId="36" fillId="33" borderId="43" xfId="0" applyNumberFormat="1" applyFont="1" applyFill="1" applyBorder="1" applyAlignment="1">
      <alignment horizontal="center" vertical="center" wrapText="1"/>
    </xf>
    <xf numFmtId="166" fontId="36" fillId="33" borderId="58" xfId="0" applyNumberFormat="1" applyFont="1" applyFill="1" applyBorder="1" applyAlignment="1">
      <alignment horizontal="center" vertical="center" wrapText="1"/>
    </xf>
    <xf numFmtId="0" fontId="7" fillId="31" borderId="6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30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3" fillId="18" borderId="0" xfId="0" applyFont="1" applyFill="1" applyAlignment="1">
      <alignment horizontal="center" wrapText="1"/>
    </xf>
    <xf numFmtId="0" fontId="4" fillId="20" borderId="0" xfId="0" applyFont="1" applyFill="1" applyAlignment="1">
      <alignment wrapText="1"/>
    </xf>
    <xf numFmtId="0" fontId="3" fillId="20" borderId="0" xfId="0" applyFont="1" applyFill="1" applyAlignment="1">
      <alignment wrapText="1"/>
    </xf>
    <xf numFmtId="0" fontId="11" fillId="30" borderId="0" xfId="0" applyFont="1" applyFill="1" applyAlignment="1">
      <alignment wrapText="1"/>
    </xf>
    <xf numFmtId="0" fontId="3" fillId="30" borderId="0" xfId="0" applyFont="1" applyFill="1" applyAlignment="1">
      <alignment wrapText="1"/>
    </xf>
    <xf numFmtId="0" fontId="4" fillId="30" borderId="0" xfId="0" applyFont="1" applyFill="1" applyAlignment="1">
      <alignment wrapText="1"/>
    </xf>
    <xf numFmtId="164" fontId="4" fillId="30" borderId="0" xfId="0" applyNumberFormat="1" applyFont="1" applyFill="1" applyAlignment="1">
      <alignment wrapText="1"/>
    </xf>
    <xf numFmtId="0" fontId="27" fillId="0" borderId="47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27" borderId="62" xfId="0" applyFont="1" applyFill="1" applyBorder="1" applyAlignment="1">
      <alignment vertical="center" wrapText="1"/>
    </xf>
    <xf numFmtId="0" fontId="3" fillId="27" borderId="62" xfId="0" applyFont="1" applyFill="1" applyBorder="1" applyAlignment="1">
      <alignment vertical="center" wrapText="1"/>
    </xf>
    <xf numFmtId="0" fontId="11" fillId="30" borderId="60" xfId="0" applyFont="1" applyFill="1" applyBorder="1" applyAlignment="1">
      <alignment wrapText="1"/>
    </xf>
    <xf numFmtId="0" fontId="3" fillId="30" borderId="60" xfId="0" applyFont="1" applyFill="1" applyBorder="1" applyAlignment="1">
      <alignment wrapText="1"/>
    </xf>
    <xf numFmtId="0" fontId="4" fillId="30" borderId="60" xfId="0" applyFont="1" applyFill="1" applyBorder="1" applyAlignment="1">
      <alignment wrapText="1"/>
    </xf>
    <xf numFmtId="164" fontId="4" fillId="30" borderId="60" xfId="0" applyNumberFormat="1" applyFont="1" applyFill="1" applyBorder="1" applyAlignment="1">
      <alignment wrapText="1"/>
    </xf>
    <xf numFmtId="0" fontId="11" fillId="27" borderId="62" xfId="0" applyFont="1" applyFill="1" applyBorder="1" applyAlignment="1">
      <alignment vertical="center" wrapText="1"/>
    </xf>
    <xf numFmtId="0" fontId="4" fillId="27" borderId="62" xfId="0" applyFont="1" applyFill="1" applyBorder="1" applyAlignment="1">
      <alignment wrapText="1"/>
    </xf>
    <xf numFmtId="164" fontId="11" fillId="27" borderId="62" xfId="0" applyNumberFormat="1" applyFont="1" applyFill="1" applyBorder="1" applyAlignment="1">
      <alignment vertical="center" wrapText="1"/>
    </xf>
    <xf numFmtId="0" fontId="4" fillId="0" borderId="62" xfId="0" applyFont="1" applyBorder="1" applyAlignment="1">
      <alignment horizontal="left" wrapText="1"/>
    </xf>
    <xf numFmtId="164" fontId="4" fillId="0" borderId="62" xfId="0" applyNumberFormat="1" applyFont="1" applyBorder="1" applyAlignment="1">
      <alignment wrapText="1"/>
    </xf>
    <xf numFmtId="0" fontId="4" fillId="0" borderId="62" xfId="0" applyFont="1" applyBorder="1" applyAlignment="1">
      <alignment wrapText="1"/>
    </xf>
    <xf numFmtId="0" fontId="6" fillId="8" borderId="39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center" vertical="top"/>
    </xf>
    <xf numFmtId="0" fontId="6" fillId="8" borderId="62" xfId="0" applyFont="1" applyFill="1" applyBorder="1" applyAlignment="1">
      <alignment horizontal="left" vertical="top" wrapText="1"/>
    </xf>
    <xf numFmtId="164" fontId="7" fillId="31" borderId="39" xfId="0" applyNumberFormat="1" applyFont="1" applyFill="1" applyBorder="1" applyAlignment="1">
      <alignment horizontal="center" vertical="center"/>
    </xf>
    <xf numFmtId="166" fontId="7" fillId="31" borderId="44" xfId="0" applyNumberFormat="1" applyFont="1" applyFill="1" applyBorder="1" applyAlignment="1">
      <alignment horizontal="center" wrapText="1"/>
    </xf>
    <xf numFmtId="166" fontId="7" fillId="31" borderId="58" xfId="0" applyNumberFormat="1" applyFont="1" applyFill="1" applyBorder="1" applyAlignment="1">
      <alignment horizontal="center" wrapText="1"/>
    </xf>
    <xf numFmtId="0" fontId="7" fillId="31" borderId="17" xfId="0" applyFont="1" applyFill="1" applyBorder="1" applyAlignment="1">
      <alignment horizontal="center" vertical="center" wrapText="1"/>
    </xf>
    <xf numFmtId="0" fontId="7" fillId="31" borderId="9" xfId="0" applyFont="1" applyFill="1" applyBorder="1" applyAlignment="1">
      <alignment horizontal="center" vertical="center" wrapText="1"/>
    </xf>
    <xf numFmtId="166" fontId="5" fillId="0" borderId="61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41" xfId="0" applyNumberFormat="1" applyFont="1" applyBorder="1" applyAlignment="1">
      <alignment horizontal="left" vertical="top" wrapText="1"/>
    </xf>
    <xf numFmtId="0" fontId="5" fillId="0" borderId="2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66" fontId="5" fillId="0" borderId="15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12" xfId="0" applyNumberFormat="1" applyFont="1" applyBorder="1" applyAlignment="1">
      <alignment horizontal="left" vertical="top" wrapText="1"/>
    </xf>
    <xf numFmtId="0" fontId="6" fillId="8" borderId="25" xfId="0" applyFont="1" applyFill="1" applyBorder="1" applyAlignment="1">
      <alignment horizontal="center" vertical="top"/>
    </xf>
    <xf numFmtId="0" fontId="6" fillId="8" borderId="52" xfId="0" applyFont="1" applyFill="1" applyBorder="1" applyAlignment="1">
      <alignment horizontal="center" vertical="top"/>
    </xf>
    <xf numFmtId="0" fontId="6" fillId="8" borderId="18" xfId="0" applyFont="1" applyFill="1" applyBorder="1" applyAlignment="1">
      <alignment horizontal="center" vertical="top"/>
    </xf>
    <xf numFmtId="166" fontId="5" fillId="0" borderId="38" xfId="0" applyNumberFormat="1" applyFont="1" applyBorder="1" applyAlignment="1">
      <alignment horizontal="left" vertical="top" wrapText="1"/>
    </xf>
    <xf numFmtId="166" fontId="5" fillId="0" borderId="60" xfId="0" applyNumberFormat="1" applyFont="1" applyBorder="1" applyAlignment="1">
      <alignment horizontal="left" vertical="top" wrapText="1"/>
    </xf>
    <xf numFmtId="166" fontId="5" fillId="0" borderId="54" xfId="0" applyNumberFormat="1" applyFont="1" applyBorder="1" applyAlignment="1">
      <alignment horizontal="left" vertical="top" wrapText="1"/>
    </xf>
  </cellXfs>
  <cellStyles count="7">
    <cellStyle name="Avattu hyperlinkki" xfId="2" builtinId="9" hidden="1"/>
    <cellStyle name="Avattu hyperlinkki" xfId="4" builtinId="9" hidden="1"/>
    <cellStyle name="Avattu hyperlinkki" xfId="6" builtinId="9" hidden="1"/>
    <cellStyle name="Hyperlinkki" xfId="1" builtinId="8" hidden="1"/>
    <cellStyle name="Hyperlinkki" xfId="3" builtinId="8" hidden="1"/>
    <cellStyle name="Hyperlinkki" xfId="5" builtinId="8" hidden="1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Burndown Chart</a:t>
            </a:r>
          </a:p>
        </c:rich>
      </c:tx>
      <c:layout>
        <c:manualLayout>
          <c:xMode val="edge"/>
          <c:yMode val="edge"/>
          <c:x val="0.334896085460135"/>
          <c:y val="2.7874564459930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Pistepeli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Yhteenveto!$W$14:$W$16</c:f>
              <c:numCache>
                <c:formatCode>0.0</c:formatCode>
                <c:ptCount val="3"/>
                <c:pt idx="0">
                  <c:v>75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A1-406B-9630-FA37A3814501}"/>
            </c:ext>
          </c:extLst>
        </c:ser>
        <c:ser>
          <c:idx val="1"/>
          <c:order val="1"/>
          <c:tx>
            <c:v>Toteutunut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Yhteenveto!$X$14:$X$16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A1-406B-9630-FA37A381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389056"/>
        <c:axId val="407346144"/>
      </c:lineChart>
      <c:catAx>
        <c:axId val="39438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144"/>
        <c:crosses val="autoZero"/>
        <c:auto val="1"/>
        <c:lblAlgn val="ctr"/>
        <c:lblOffset val="100"/>
        <c:noMultiLvlLbl val="1"/>
      </c:catAx>
      <c:valAx>
        <c:axId val="4073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94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i-FI"/>
              <a:t>Sprint tunnit henkilöittäin</a:t>
            </a:r>
          </a:p>
        </c:rich>
      </c:tx>
      <c:layout>
        <c:manualLayout>
          <c:xMode val="edge"/>
          <c:yMode val="edge"/>
          <c:x val="0.28868744531933499"/>
          <c:y val="5.5555555555555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Yhteenveto!$C$23:$C$24</c:f>
              <c:strCache>
                <c:ptCount val="2"/>
                <c:pt idx="0">
                  <c:v>Sprint 1</c:v>
                </c:pt>
                <c:pt idx="1">
                  <c:v>Tunnit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4"/>
                <c:pt idx="0">
                  <c:v>Arto</c:v>
                </c:pt>
                <c:pt idx="1">
                  <c:v>Daniel</c:v>
                </c:pt>
                <c:pt idx="2">
                  <c:v>Juha</c:v>
                </c:pt>
                <c:pt idx="3">
                  <c:v>Ulrika</c:v>
                </c:pt>
              </c:strCache>
            </c:strRef>
          </c:cat>
          <c:val>
            <c:numRef>
              <c:f>Yhteenveto!$C$25:$C$30</c:f>
              <c:numCache>
                <c:formatCode>General</c:formatCode>
                <c:ptCount val="6"/>
                <c:pt idx="0">
                  <c:v>17</c:v>
                </c:pt>
                <c:pt idx="1">
                  <c:v>8</c:v>
                </c:pt>
                <c:pt idx="2">
                  <c:v>9</c:v>
                </c:pt>
                <c:pt idx="3" formatCode="0.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E-43AD-A6CE-148B6FF7B278}"/>
            </c:ext>
          </c:extLst>
        </c:ser>
        <c:ser>
          <c:idx val="1"/>
          <c:order val="1"/>
          <c:tx>
            <c:strRef>
              <c:f>Yhteenveto!$D$23:$D$24</c:f>
              <c:strCache>
                <c:ptCount val="2"/>
                <c:pt idx="0">
                  <c:v>Sprint 2</c:v>
                </c:pt>
                <c:pt idx="1">
                  <c:v>Tunnit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4"/>
                <c:pt idx="0">
                  <c:v>Arto</c:v>
                </c:pt>
                <c:pt idx="1">
                  <c:v>Daniel</c:v>
                </c:pt>
                <c:pt idx="2">
                  <c:v>Juha</c:v>
                </c:pt>
                <c:pt idx="3">
                  <c:v>Ulrika</c:v>
                </c:pt>
              </c:strCache>
            </c:strRef>
          </c:cat>
          <c:val>
            <c:numRef>
              <c:f>Yhteenveto!$D$25:$D$30</c:f>
              <c:numCache>
                <c:formatCode>General</c:formatCode>
                <c:ptCount val="6"/>
                <c:pt idx="0">
                  <c:v>6.5</c:v>
                </c:pt>
                <c:pt idx="2">
                  <c:v>1.5</c:v>
                </c:pt>
                <c:pt idx="3" formatCode="0.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E-43AD-A6CE-148B6FF7B278}"/>
            </c:ext>
          </c:extLst>
        </c:ser>
        <c:ser>
          <c:idx val="2"/>
          <c:order val="2"/>
          <c:tx>
            <c:strRef>
              <c:f>Yhteenveto!$E$23:$E$24</c:f>
              <c:strCache>
                <c:ptCount val="2"/>
                <c:pt idx="0">
                  <c:v>Sprint 3</c:v>
                </c:pt>
                <c:pt idx="1">
                  <c:v>Tunnit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Yhteenveto!$B$25:$B$30</c:f>
              <c:strCache>
                <c:ptCount val="4"/>
                <c:pt idx="0">
                  <c:v>Arto</c:v>
                </c:pt>
                <c:pt idx="1">
                  <c:v>Daniel</c:v>
                </c:pt>
                <c:pt idx="2">
                  <c:v>Juha</c:v>
                </c:pt>
                <c:pt idx="3">
                  <c:v>Ulrika</c:v>
                </c:pt>
              </c:strCache>
            </c:strRef>
          </c:cat>
          <c:val>
            <c:numRef>
              <c:f>Yhteenveto!$E$25:$E$30</c:f>
              <c:numCache>
                <c:formatCode>0.00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BDE-43AD-A6CE-148B6FF7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346928"/>
        <c:axId val="407347320"/>
        <c:axId val="0"/>
      </c:bar3DChart>
      <c:catAx>
        <c:axId val="4073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7320"/>
        <c:crosses val="autoZero"/>
        <c:auto val="1"/>
        <c:lblAlgn val="ctr"/>
        <c:lblOffset val="100"/>
        <c:noMultiLvlLbl val="0"/>
      </c:catAx>
      <c:valAx>
        <c:axId val="40734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Tunnit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73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200025</xdr:colOff>
      <xdr:row>3</xdr:row>
      <xdr:rowOff>104775</xdr:rowOff>
    </xdr:from>
    <xdr:ext cx="4895850" cy="2733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13</xdr:col>
      <xdr:colOff>171450</xdr:colOff>
      <xdr:row>18</xdr:row>
      <xdr:rowOff>104775</xdr:rowOff>
    </xdr:from>
    <xdr:to>
      <xdr:col>19</xdr:col>
      <xdr:colOff>238125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tabSelected="1" topLeftCell="B19" workbookViewId="0">
      <selection activeCell="D29" sqref="D29"/>
    </sheetView>
  </sheetViews>
  <sheetFormatPr defaultColWidth="9.85546875" defaultRowHeight="15" customHeight="1" x14ac:dyDescent="0.25"/>
  <cols>
    <col min="1" max="1" width="5.7109375" style="15" customWidth="1"/>
    <col min="2" max="2" width="15.42578125" style="15" customWidth="1"/>
    <col min="3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3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18.75" x14ac:dyDescent="0.2">
      <c r="A2" s="38"/>
      <c r="B2" s="406" t="s">
        <v>215</v>
      </c>
      <c r="C2" s="407"/>
      <c r="D2" s="407"/>
      <c r="E2" s="407"/>
      <c r="F2" s="407"/>
      <c r="G2" s="408"/>
      <c r="H2" s="409"/>
      <c r="I2" s="409"/>
      <c r="J2" s="409"/>
      <c r="K2" s="409"/>
      <c r="L2" s="407"/>
      <c r="M2" s="410"/>
      <c r="N2" s="39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">
      <c r="A3" s="40"/>
      <c r="B3" s="411" t="s">
        <v>224</v>
      </c>
      <c r="C3" s="412"/>
      <c r="D3" s="412"/>
      <c r="E3" s="412"/>
      <c r="F3" s="412"/>
      <c r="G3" s="412"/>
      <c r="H3" s="412"/>
      <c r="I3" s="412"/>
      <c r="J3" s="412"/>
      <c r="K3" s="412"/>
      <c r="L3" s="413"/>
      <c r="M3" s="41" t="s">
        <v>0</v>
      </c>
      <c r="N3" s="39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x14ac:dyDescent="0.2">
      <c r="A4" s="40"/>
      <c r="B4" s="411"/>
      <c r="C4" s="412"/>
      <c r="D4" s="412"/>
      <c r="E4" s="412"/>
      <c r="F4" s="412"/>
      <c r="G4" s="412"/>
      <c r="H4" s="412"/>
      <c r="I4" s="412"/>
      <c r="J4" s="412"/>
      <c r="K4" s="412"/>
      <c r="L4" s="413"/>
      <c r="M4" s="203"/>
      <c r="N4" s="3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 spans="1:25" x14ac:dyDescent="0.2">
      <c r="A5" s="38"/>
      <c r="B5" s="42" t="s">
        <v>1</v>
      </c>
      <c r="C5" s="43" t="s">
        <v>2</v>
      </c>
      <c r="D5" s="43"/>
      <c r="E5" s="43"/>
      <c r="F5" s="43"/>
      <c r="G5" s="43"/>
      <c r="H5" s="43"/>
      <c r="I5" s="43"/>
      <c r="J5" s="43"/>
      <c r="K5" s="43"/>
      <c r="L5" s="43"/>
      <c r="M5" s="44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 spans="1:25" x14ac:dyDescent="0.2">
      <c r="A6" s="38"/>
      <c r="B6" s="45" t="s">
        <v>3</v>
      </c>
      <c r="C6" s="376" t="s">
        <v>4</v>
      </c>
      <c r="D6" s="377"/>
      <c r="E6" s="377"/>
      <c r="F6" s="377"/>
      <c r="G6" s="377"/>
      <c r="H6" s="377"/>
      <c r="I6" s="377"/>
      <c r="J6" s="377"/>
      <c r="K6" s="377"/>
      <c r="L6" s="377"/>
      <c r="M6" s="414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 spans="1:25" x14ac:dyDescent="0.2">
      <c r="A7" s="38"/>
      <c r="B7" s="46" t="s">
        <v>5</v>
      </c>
      <c r="C7" s="415" t="s">
        <v>6</v>
      </c>
      <c r="D7" s="416"/>
      <c r="E7" s="416"/>
      <c r="F7" s="416"/>
      <c r="G7" s="416"/>
      <c r="H7" s="416"/>
      <c r="I7" s="416"/>
      <c r="J7" s="416"/>
      <c r="K7" s="416"/>
      <c r="L7" s="416"/>
      <c r="M7" s="417"/>
      <c r="N7" s="39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 spans="1:25" x14ac:dyDescent="0.2">
      <c r="A8" s="38"/>
      <c r="B8" s="46" t="s">
        <v>7</v>
      </c>
      <c r="C8" s="415" t="s">
        <v>8</v>
      </c>
      <c r="D8" s="416"/>
      <c r="E8" s="416"/>
      <c r="F8" s="416"/>
      <c r="G8" s="416"/>
      <c r="H8" s="416"/>
      <c r="I8" s="416"/>
      <c r="J8" s="416"/>
      <c r="K8" s="416"/>
      <c r="L8" s="416"/>
      <c r="M8" s="417"/>
      <c r="N8" s="39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5" ht="15.75" thickBot="1" x14ac:dyDescent="0.25">
      <c r="A9" s="38"/>
      <c r="B9" s="47" t="s">
        <v>9</v>
      </c>
      <c r="C9" s="392" t="s">
        <v>10</v>
      </c>
      <c r="D9" s="393"/>
      <c r="E9" s="393"/>
      <c r="F9" s="393"/>
      <c r="G9" s="393"/>
      <c r="H9" s="393"/>
      <c r="I9" s="393"/>
      <c r="J9" s="393"/>
      <c r="K9" s="393"/>
      <c r="L9" s="393"/>
      <c r="M9" s="394"/>
      <c r="N9" s="39"/>
      <c r="O9" s="36"/>
      <c r="P9" s="36"/>
      <c r="Q9" s="36"/>
      <c r="R9" s="36"/>
      <c r="S9" s="36"/>
      <c r="T9" s="36"/>
      <c r="U9" s="36"/>
      <c r="V9" s="48"/>
      <c r="W9" s="48"/>
      <c r="X9" s="48"/>
      <c r="Y9" s="48"/>
    </row>
    <row r="10" spans="1:25" ht="13.5" thickBot="1" x14ac:dyDescent="0.25">
      <c r="A10" s="36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6"/>
      <c r="O10" s="36"/>
      <c r="P10" s="36"/>
      <c r="Q10" s="36"/>
      <c r="R10" s="36"/>
      <c r="S10" s="36"/>
      <c r="T10" s="36"/>
      <c r="U10" s="36"/>
      <c r="V10" s="48"/>
      <c r="W10" s="48"/>
      <c r="X10" s="48"/>
      <c r="Y10" s="48"/>
    </row>
    <row r="11" spans="1:25" x14ac:dyDescent="0.25">
      <c r="A11" s="38"/>
      <c r="B11" s="395" t="s">
        <v>11</v>
      </c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7"/>
      <c r="N11" s="39"/>
      <c r="O11" s="36"/>
      <c r="P11" s="36"/>
      <c r="Q11" s="36"/>
      <c r="R11" s="36"/>
      <c r="S11" s="36"/>
      <c r="T11" s="36"/>
      <c r="U11" s="36"/>
      <c r="V11" s="48"/>
      <c r="W11" s="48"/>
      <c r="X11" s="48"/>
      <c r="Y11" s="48"/>
    </row>
    <row r="12" spans="1:25" x14ac:dyDescent="0.25">
      <c r="A12" s="38"/>
      <c r="B12" s="50" t="s">
        <v>12</v>
      </c>
      <c r="C12" s="51" t="s">
        <v>13</v>
      </c>
      <c r="D12" s="51" t="s">
        <v>14</v>
      </c>
      <c r="E12" s="398" t="s">
        <v>15</v>
      </c>
      <c r="F12" s="399"/>
      <c r="G12" s="399"/>
      <c r="H12" s="399"/>
      <c r="I12" s="399"/>
      <c r="J12" s="400"/>
      <c r="K12" s="336" t="s">
        <v>16</v>
      </c>
      <c r="L12" s="344" t="s">
        <v>17</v>
      </c>
      <c r="M12" s="52" t="s">
        <v>18</v>
      </c>
      <c r="N12" s="39"/>
      <c r="O12" s="36"/>
      <c r="P12" s="36"/>
      <c r="Q12" s="36"/>
      <c r="R12" s="36"/>
      <c r="S12" s="36"/>
      <c r="T12" s="36"/>
      <c r="U12" s="36"/>
      <c r="V12" s="401" t="s">
        <v>11</v>
      </c>
      <c r="W12" s="401"/>
      <c r="X12" s="401"/>
      <c r="Y12" s="48"/>
    </row>
    <row r="13" spans="1:25" x14ac:dyDescent="0.2">
      <c r="A13" s="40"/>
      <c r="B13" s="368">
        <v>1</v>
      </c>
      <c r="C13" s="370">
        <v>42804</v>
      </c>
      <c r="D13" s="370">
        <v>42836</v>
      </c>
      <c r="E13" s="402" t="s">
        <v>214</v>
      </c>
      <c r="F13" s="403"/>
      <c r="G13" s="404"/>
      <c r="H13" s="404"/>
      <c r="I13" s="404"/>
      <c r="J13" s="405"/>
      <c r="K13" s="374" t="s">
        <v>221</v>
      </c>
      <c r="L13" s="372">
        <v>75</v>
      </c>
      <c r="M13" s="364"/>
      <c r="N13" s="39"/>
      <c r="O13" s="36"/>
      <c r="P13" s="36"/>
      <c r="Q13" s="36"/>
      <c r="R13" s="36"/>
      <c r="S13" s="36"/>
      <c r="T13" s="36"/>
      <c r="U13" s="36"/>
      <c r="V13" s="53" t="s">
        <v>12</v>
      </c>
      <c r="W13" s="225" t="s">
        <v>17</v>
      </c>
      <c r="X13" s="225" t="s">
        <v>18</v>
      </c>
      <c r="Y13" s="48"/>
    </row>
    <row r="14" spans="1:25" x14ac:dyDescent="0.2">
      <c r="A14" s="40"/>
      <c r="B14" s="368"/>
      <c r="C14" s="370"/>
      <c r="D14" s="370"/>
      <c r="E14" s="402"/>
      <c r="F14" s="403"/>
      <c r="G14" s="404"/>
      <c r="H14" s="404"/>
      <c r="I14" s="404"/>
      <c r="J14" s="405"/>
      <c r="K14" s="375"/>
      <c r="L14" s="373"/>
      <c r="M14" s="364"/>
      <c r="N14" s="39"/>
      <c r="O14" s="36"/>
      <c r="P14" s="36"/>
      <c r="Q14" s="36"/>
      <c r="R14" s="36"/>
      <c r="S14" s="36"/>
      <c r="T14" s="36"/>
      <c r="U14" s="36"/>
      <c r="V14" s="54">
        <v>1</v>
      </c>
      <c r="W14" s="226">
        <f>L13</f>
        <v>75</v>
      </c>
      <c r="X14" s="226">
        <f>M13</f>
        <v>0</v>
      </c>
      <c r="Y14" s="48"/>
    </row>
    <row r="15" spans="1:25" x14ac:dyDescent="0.2">
      <c r="A15" s="40"/>
      <c r="B15" s="368">
        <v>2</v>
      </c>
      <c r="C15" s="370">
        <v>42836</v>
      </c>
      <c r="D15" s="370"/>
      <c r="E15" s="376" t="s">
        <v>300</v>
      </c>
      <c r="F15" s="377"/>
      <c r="G15" s="377"/>
      <c r="H15" s="377"/>
      <c r="I15" s="377"/>
      <c r="J15" s="378"/>
      <c r="K15" s="374" t="s">
        <v>220</v>
      </c>
      <c r="L15" s="372"/>
      <c r="M15" s="364"/>
      <c r="N15" s="39"/>
      <c r="O15" s="36"/>
      <c r="P15" s="36"/>
      <c r="Q15" s="36"/>
      <c r="R15" s="36"/>
      <c r="S15" s="36"/>
      <c r="T15" s="36"/>
      <c r="U15" s="36"/>
      <c r="V15" s="54">
        <v>2</v>
      </c>
      <c r="W15" s="226">
        <f>L15</f>
        <v>0</v>
      </c>
      <c r="X15" s="226">
        <f>M15</f>
        <v>0</v>
      </c>
      <c r="Y15" s="48"/>
    </row>
    <row r="16" spans="1:25" x14ac:dyDescent="0.2">
      <c r="A16" s="40"/>
      <c r="B16" s="369"/>
      <c r="C16" s="371"/>
      <c r="D16" s="371"/>
      <c r="E16" s="379"/>
      <c r="F16" s="380"/>
      <c r="G16" s="380"/>
      <c r="H16" s="380"/>
      <c r="I16" s="380"/>
      <c r="J16" s="381"/>
      <c r="K16" s="375"/>
      <c r="L16" s="373"/>
      <c r="M16" s="364"/>
      <c r="N16" s="39"/>
      <c r="O16" s="36"/>
      <c r="P16" s="36"/>
      <c r="Q16" s="36"/>
      <c r="R16" s="36"/>
      <c r="S16" s="36"/>
      <c r="T16" s="36"/>
      <c r="U16" s="36"/>
      <c r="V16" s="54">
        <v>3</v>
      </c>
      <c r="W16" s="226">
        <f>L17</f>
        <v>0</v>
      </c>
      <c r="X16" s="226">
        <f>M17</f>
        <v>0</v>
      </c>
      <c r="Y16" s="48"/>
    </row>
    <row r="17" spans="1:25" x14ac:dyDescent="0.2">
      <c r="A17" s="40"/>
      <c r="B17" s="368">
        <v>3</v>
      </c>
      <c r="C17" s="370"/>
      <c r="D17" s="370"/>
      <c r="E17" s="376"/>
      <c r="F17" s="377"/>
      <c r="G17" s="377"/>
      <c r="H17" s="377"/>
      <c r="I17" s="377"/>
      <c r="J17" s="378"/>
      <c r="K17" s="374"/>
      <c r="L17" s="372"/>
      <c r="M17" s="364"/>
      <c r="N17" s="39"/>
      <c r="O17" s="36"/>
      <c r="P17" s="36"/>
      <c r="Q17" s="36"/>
      <c r="R17" s="36"/>
      <c r="S17" s="36"/>
      <c r="T17" s="36"/>
      <c r="U17" s="36"/>
      <c r="V17" s="54"/>
      <c r="W17" s="226"/>
      <c r="X17" s="226"/>
      <c r="Y17" s="48"/>
    </row>
    <row r="18" spans="1:25" x14ac:dyDescent="0.25">
      <c r="A18" s="40"/>
      <c r="B18" s="369"/>
      <c r="C18" s="371"/>
      <c r="D18" s="371"/>
      <c r="E18" s="379"/>
      <c r="F18" s="380"/>
      <c r="G18" s="380"/>
      <c r="H18" s="380"/>
      <c r="I18" s="380"/>
      <c r="J18" s="381"/>
      <c r="K18" s="375"/>
      <c r="L18" s="373"/>
      <c r="M18" s="364"/>
      <c r="N18" s="39"/>
      <c r="O18" s="36"/>
      <c r="P18" s="36"/>
      <c r="Q18" s="36"/>
      <c r="R18" s="36"/>
      <c r="S18" s="36"/>
      <c r="T18" s="36"/>
      <c r="U18" s="36"/>
      <c r="V18" s="56"/>
      <c r="W18" s="48"/>
      <c r="X18" s="48"/>
      <c r="Y18" s="48"/>
    </row>
    <row r="19" spans="1:25" x14ac:dyDescent="0.25">
      <c r="A19" s="40"/>
      <c r="B19" s="368">
        <v>4</v>
      </c>
      <c r="C19" s="370"/>
      <c r="D19" s="370"/>
      <c r="E19" s="386"/>
      <c r="F19" s="387"/>
      <c r="G19" s="387"/>
      <c r="H19" s="387"/>
      <c r="I19" s="387"/>
      <c r="J19" s="388"/>
      <c r="K19" s="384"/>
      <c r="L19" s="373"/>
      <c r="M19" s="364"/>
      <c r="N19" s="39"/>
      <c r="O19" s="36"/>
      <c r="P19" s="36"/>
      <c r="Q19" s="36"/>
      <c r="R19" s="36"/>
      <c r="S19" s="36"/>
      <c r="T19" s="36"/>
      <c r="U19" s="36"/>
      <c r="V19" s="56"/>
      <c r="W19" s="48"/>
      <c r="X19" s="48"/>
      <c r="Y19" s="48"/>
    </row>
    <row r="20" spans="1:25" x14ac:dyDescent="0.25">
      <c r="A20" s="40"/>
      <c r="B20" s="369"/>
      <c r="C20" s="370"/>
      <c r="D20" s="370"/>
      <c r="E20" s="389"/>
      <c r="F20" s="390"/>
      <c r="G20" s="390"/>
      <c r="H20" s="390"/>
      <c r="I20" s="390"/>
      <c r="J20" s="391"/>
      <c r="K20" s="385"/>
      <c r="L20" s="373"/>
      <c r="M20" s="364"/>
      <c r="N20" s="39"/>
      <c r="O20" s="36"/>
      <c r="P20" s="36"/>
      <c r="Q20" s="36"/>
      <c r="R20" s="36"/>
      <c r="S20" s="36"/>
      <c r="T20" s="36"/>
      <c r="U20" s="57"/>
      <c r="V20" s="36"/>
      <c r="W20" s="36"/>
      <c r="X20" s="36"/>
      <c r="Y20" s="36"/>
    </row>
    <row r="21" spans="1:25" ht="15.75" customHeight="1" thickBot="1" x14ac:dyDescent="0.3">
      <c r="A21" s="58"/>
      <c r="B21" s="59"/>
      <c r="C21" s="59"/>
      <c r="D21" s="59"/>
      <c r="E21" s="59"/>
      <c r="F21" s="59"/>
      <c r="G21" s="59"/>
      <c r="H21" s="60"/>
      <c r="I21" s="60"/>
      <c r="J21" s="60"/>
      <c r="K21" s="60"/>
      <c r="L21" s="60"/>
      <c r="M21" s="60"/>
      <c r="N21" s="61"/>
      <c r="O21" s="61"/>
      <c r="P21" s="58"/>
      <c r="Q21" s="36"/>
      <c r="R21" s="36"/>
      <c r="S21" s="36"/>
      <c r="T21" s="36"/>
      <c r="U21" s="57"/>
      <c r="V21" s="36"/>
      <c r="W21" s="36"/>
      <c r="X21" s="36"/>
      <c r="Y21" s="36"/>
    </row>
    <row r="22" spans="1:25" ht="15.75" customHeight="1" x14ac:dyDescent="0.25">
      <c r="A22" s="62"/>
      <c r="B22" s="365" t="s">
        <v>19</v>
      </c>
      <c r="C22" s="366"/>
      <c r="D22" s="366"/>
      <c r="E22" s="366"/>
      <c r="F22" s="366"/>
      <c r="G22" s="367"/>
      <c r="H22" s="63"/>
      <c r="I22" s="64"/>
      <c r="J22" s="64"/>
      <c r="K22" s="64"/>
      <c r="L22" s="64"/>
      <c r="M22" s="64"/>
      <c r="N22" s="64"/>
      <c r="O22" s="64"/>
      <c r="P22" s="64"/>
      <c r="Q22" s="36"/>
      <c r="R22" s="36"/>
      <c r="S22" s="36"/>
      <c r="T22" s="36"/>
      <c r="U22" s="58"/>
      <c r="V22" s="36"/>
      <c r="W22" s="36"/>
      <c r="X22" s="36"/>
      <c r="Y22" s="36"/>
    </row>
    <row r="23" spans="1:25" ht="15.75" customHeight="1" x14ac:dyDescent="0.25">
      <c r="A23" s="65"/>
      <c r="B23" s="382" t="s">
        <v>20</v>
      </c>
      <c r="C23" s="66" t="s">
        <v>21</v>
      </c>
      <c r="D23" s="223" t="s">
        <v>22</v>
      </c>
      <c r="E23" s="67" t="s">
        <v>23</v>
      </c>
      <c r="F23" s="68" t="s">
        <v>24</v>
      </c>
      <c r="G23" s="19"/>
      <c r="H23" s="204"/>
      <c r="I23" s="58"/>
      <c r="J23" s="58"/>
      <c r="K23" s="58"/>
      <c r="L23" s="70"/>
      <c r="M23" s="70"/>
      <c r="N23" s="70"/>
      <c r="O23" s="70"/>
      <c r="P23" s="36"/>
      <c r="Q23" s="36"/>
      <c r="R23" s="36"/>
      <c r="S23" s="36"/>
      <c r="T23" s="36"/>
      <c r="U23" s="58"/>
      <c r="V23" s="36"/>
      <c r="W23" s="36"/>
      <c r="X23" s="36"/>
      <c r="Y23" s="36"/>
    </row>
    <row r="24" spans="1:25" ht="16.5" customHeight="1" thickBot="1" x14ac:dyDescent="0.3">
      <c r="A24" s="65"/>
      <c r="B24" s="383"/>
      <c r="C24" s="71" t="s">
        <v>25</v>
      </c>
      <c r="D24" s="224" t="s">
        <v>25</v>
      </c>
      <c r="E24" s="72" t="s">
        <v>25</v>
      </c>
      <c r="F24" s="73" t="s">
        <v>25</v>
      </c>
      <c r="G24" s="19"/>
      <c r="H24" s="204"/>
      <c r="I24" s="58"/>
      <c r="J24" s="58"/>
      <c r="K24" s="58"/>
      <c r="L24" s="70"/>
      <c r="M24" s="70"/>
      <c r="N24" s="70"/>
      <c r="O24" s="70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1:25" ht="15.75" customHeight="1" thickBot="1" x14ac:dyDescent="0.3">
      <c r="A25" s="62"/>
      <c r="B25" s="74" t="s">
        <v>229</v>
      </c>
      <c r="C25" s="75">
        <f>'S1 - Tunnit'!E15+'S1 - Tunnit'!E19+'S1 - Tunnit'!E23+'S1 - Tunnit'!E27</f>
        <v>17</v>
      </c>
      <c r="D25" s="76">
        <v>6.5</v>
      </c>
      <c r="E25" s="279"/>
      <c r="F25" s="206">
        <f>SUM(C25:E25)</f>
        <v>23.5</v>
      </c>
      <c r="G25" s="19"/>
      <c r="H25" s="204"/>
      <c r="I25" s="58"/>
      <c r="J25" s="58"/>
      <c r="K25" s="58"/>
      <c r="L25" s="70"/>
      <c r="M25" s="70"/>
      <c r="N25" s="70"/>
      <c r="O25" s="70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1:25" ht="15.75" customHeight="1" thickBot="1" x14ac:dyDescent="0.3">
      <c r="A26" s="62"/>
      <c r="B26" s="74" t="s">
        <v>216</v>
      </c>
      <c r="C26" s="77">
        <f>'S1 - Tunnit'!E17+'S1 - Tunnit'!E21+'S1 - Tunnit'!E24+'S1 - Tunnit'!E28</f>
        <v>8</v>
      </c>
      <c r="D26" s="78"/>
      <c r="E26" s="281"/>
      <c r="F26" s="206">
        <f>SUM(B26:E26)</f>
        <v>8</v>
      </c>
      <c r="G26" s="19"/>
      <c r="H26" s="204"/>
      <c r="I26" s="58"/>
      <c r="J26" s="58"/>
      <c r="K26" s="58"/>
      <c r="L26" s="70"/>
      <c r="M26" s="70"/>
      <c r="N26" s="70"/>
      <c r="O26" s="70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1:25" ht="15.75" customHeight="1" thickBot="1" x14ac:dyDescent="0.3">
      <c r="A27" s="62"/>
      <c r="B27" s="74" t="s">
        <v>230</v>
      </c>
      <c r="C27" s="77">
        <f>'S1 - Tunnit'!E16+'S1 - Tunnit'!E20+'S1 - Tunnit'!E25+'S1 - Tunnit'!E29</f>
        <v>9</v>
      </c>
      <c r="D27" s="78">
        <v>1.5</v>
      </c>
      <c r="E27" s="281"/>
      <c r="F27" s="206">
        <f>SUM(B27:E27)</f>
        <v>10.5</v>
      </c>
      <c r="G27" s="19"/>
      <c r="H27" s="204"/>
      <c r="I27" s="58"/>
      <c r="J27" s="58"/>
      <c r="K27" s="58"/>
      <c r="L27" s="70"/>
      <c r="M27" s="70"/>
      <c r="N27" s="70"/>
      <c r="O27" s="70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1:25" ht="15.75" customHeight="1" x14ac:dyDescent="0.25">
      <c r="A28" s="62"/>
      <c r="B28" s="74" t="s">
        <v>228</v>
      </c>
      <c r="C28" s="280">
        <f>'S1 - Tunnit'!E14+'S1 - Tunnit'!E18+'S1 - Tunnit'!E22+'S1 - Tunnit'!E26</f>
        <v>19</v>
      </c>
      <c r="D28" s="252">
        <v>4</v>
      </c>
      <c r="E28" s="281"/>
      <c r="F28" s="206">
        <f>SUM(B28:E28)</f>
        <v>23</v>
      </c>
      <c r="G28" s="19"/>
      <c r="H28" s="204"/>
      <c r="I28" s="58"/>
      <c r="J28" s="58"/>
      <c r="K28" s="58"/>
      <c r="L28" s="70"/>
      <c r="M28" s="70"/>
      <c r="N28" s="70"/>
      <c r="O28" s="70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1:25" s="19" customFormat="1" ht="15.75" customHeight="1" thickBot="1" x14ac:dyDescent="0.3">
      <c r="A29" s="62"/>
      <c r="B29" s="79"/>
      <c r="C29" s="205"/>
      <c r="D29" s="78"/>
      <c r="E29" s="281"/>
      <c r="F29" s="207">
        <f>SUM(C29:E29)</f>
        <v>0</v>
      </c>
      <c r="H29" s="204"/>
      <c r="I29" s="58"/>
      <c r="J29" s="58"/>
      <c r="K29" s="58"/>
      <c r="L29" s="70"/>
      <c r="M29" s="70"/>
      <c r="N29" s="70"/>
      <c r="O29" s="70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spans="1:25" s="19" customFormat="1" ht="15.75" customHeight="1" thickBot="1" x14ac:dyDescent="0.3">
      <c r="A30" s="62"/>
      <c r="B30" s="79"/>
      <c r="C30" s="208"/>
      <c r="D30" s="209"/>
      <c r="E30" s="282"/>
      <c r="F30" s="207">
        <f>SUM(C30:E30)</f>
        <v>0</v>
      </c>
      <c r="H30" s="204"/>
      <c r="I30" s="58"/>
      <c r="J30" s="58"/>
      <c r="K30" s="58"/>
      <c r="L30" s="70"/>
      <c r="M30" s="70"/>
      <c r="N30" s="70"/>
      <c r="O30" s="70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spans="1:25" ht="16.5" customHeight="1" thickBot="1" x14ac:dyDescent="0.3">
      <c r="A31" s="62"/>
      <c r="B31" s="80" t="s">
        <v>26</v>
      </c>
      <c r="C31" s="329">
        <f>SUM(C25:C30)</f>
        <v>53</v>
      </c>
      <c r="D31" s="329">
        <f>SUM(D25:D30)</f>
        <v>12</v>
      </c>
      <c r="E31" s="330">
        <f>SUM(E25:E30)</f>
        <v>0</v>
      </c>
      <c r="F31" s="331">
        <f>SUM(F25:F30)</f>
        <v>65</v>
      </c>
      <c r="G31" s="19"/>
      <c r="H31" s="204"/>
      <c r="I31" s="58"/>
      <c r="J31" s="58"/>
      <c r="K31" s="58"/>
      <c r="L31" s="70"/>
      <c r="M31" s="70"/>
      <c r="N31" s="70"/>
      <c r="O31" s="70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spans="1:25" x14ac:dyDescent="0.25">
      <c r="A32" s="58"/>
      <c r="B32" s="81"/>
      <c r="C32" s="82"/>
      <c r="D32" s="82"/>
      <c r="E32" s="82"/>
      <c r="F32" s="82"/>
      <c r="G32" s="204"/>
      <c r="H32" s="58"/>
      <c r="I32" s="58"/>
      <c r="J32" s="58"/>
      <c r="K32" s="58"/>
      <c r="L32" s="58"/>
      <c r="M32" s="58"/>
      <c r="N32" s="61"/>
      <c r="O32" s="61"/>
      <c r="P32" s="58"/>
      <c r="Q32" s="36"/>
      <c r="R32" s="36"/>
      <c r="S32" s="36"/>
      <c r="T32" s="36"/>
      <c r="U32" s="36"/>
      <c r="V32" s="36"/>
      <c r="W32" s="36"/>
      <c r="X32" s="36"/>
      <c r="Y32" s="36"/>
    </row>
    <row r="33" spans="1:2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70"/>
      <c r="O33" s="70"/>
      <c r="P33" s="58"/>
      <c r="Q33" s="36"/>
      <c r="R33" s="36"/>
      <c r="S33" s="36"/>
      <c r="T33" s="36"/>
      <c r="U33" s="36"/>
      <c r="V33" s="36"/>
      <c r="W33" s="36"/>
      <c r="X33" s="36"/>
      <c r="Y33" s="36"/>
    </row>
    <row r="34" spans="1:25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70"/>
      <c r="O34" s="70"/>
      <c r="P34" s="58"/>
      <c r="Q34" s="36"/>
      <c r="R34" s="36"/>
      <c r="S34" s="36"/>
      <c r="T34" s="36"/>
      <c r="U34" s="70" t="s">
        <v>27</v>
      </c>
      <c r="V34" s="36"/>
      <c r="W34" s="36"/>
      <c r="X34" s="36"/>
      <c r="Y34" s="36"/>
    </row>
    <row r="35" spans="1:25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70"/>
      <c r="O35" s="70"/>
      <c r="P35" s="58"/>
      <c r="Q35" s="36"/>
      <c r="R35" s="36"/>
      <c r="S35" s="36"/>
      <c r="T35" s="36"/>
      <c r="U35" s="36"/>
      <c r="V35" s="36"/>
      <c r="W35" s="36"/>
      <c r="X35" s="36"/>
      <c r="Y35" s="36"/>
    </row>
    <row r="36" spans="1:25" x14ac:dyDescent="0.25">
      <c r="A36" s="58"/>
      <c r="B36" s="58"/>
      <c r="C36" s="57"/>
      <c r="D36" s="57"/>
      <c r="E36" s="58"/>
      <c r="F36" s="58"/>
      <c r="G36" s="58"/>
      <c r="H36" s="58"/>
      <c r="I36" s="58"/>
      <c r="J36" s="58"/>
      <c r="K36" s="58"/>
      <c r="L36" s="58"/>
      <c r="M36" s="58"/>
      <c r="N36" s="70"/>
      <c r="O36" s="70"/>
      <c r="P36" s="58"/>
      <c r="Q36" s="36"/>
      <c r="R36" s="36"/>
      <c r="S36" s="36"/>
      <c r="T36" s="36"/>
      <c r="U36" s="36"/>
      <c r="V36" s="36"/>
      <c r="W36" s="36"/>
      <c r="X36" s="36"/>
      <c r="Y36" s="36"/>
    </row>
    <row r="37" spans="1:25" x14ac:dyDescent="0.25">
      <c r="A37" s="58"/>
      <c r="B37" s="58"/>
      <c r="C37" s="57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70"/>
      <c r="O37" s="70"/>
      <c r="P37" s="58"/>
      <c r="Q37" s="36"/>
      <c r="R37" s="36"/>
      <c r="S37" s="36"/>
      <c r="T37" s="36"/>
      <c r="U37" s="36"/>
      <c r="V37" s="36"/>
      <c r="W37" s="36"/>
      <c r="X37" s="36"/>
      <c r="Y37" s="36"/>
    </row>
    <row r="38" spans="1:25" x14ac:dyDescent="0.25">
      <c r="A38" s="58"/>
      <c r="B38" s="58"/>
      <c r="C38" s="58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70"/>
      <c r="O38" s="70"/>
      <c r="P38" s="58"/>
      <c r="Q38" s="36"/>
      <c r="R38" s="36"/>
      <c r="S38" s="36"/>
      <c r="T38" s="36"/>
      <c r="U38" s="36"/>
      <c r="V38" s="36"/>
      <c r="W38" s="36"/>
      <c r="X38" s="36"/>
      <c r="Y38" s="36"/>
    </row>
    <row r="39" spans="1:25" x14ac:dyDescent="0.25">
      <c r="A39" s="58"/>
      <c r="B39" s="58"/>
      <c r="C39" s="58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70"/>
      <c r="O39" s="70"/>
      <c r="P39" s="58"/>
      <c r="Q39" s="36"/>
      <c r="R39" s="36"/>
      <c r="S39" s="36"/>
      <c r="T39" s="36"/>
      <c r="U39" s="36"/>
      <c r="V39" s="36"/>
      <c r="W39" s="36"/>
      <c r="X39" s="36"/>
      <c r="Y39" s="36"/>
    </row>
    <row r="40" spans="1:25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70"/>
      <c r="O40" s="70"/>
      <c r="P40" s="58"/>
      <c r="Q40" s="36"/>
      <c r="R40" s="36"/>
      <c r="S40" s="36"/>
      <c r="T40" s="36"/>
      <c r="U40" s="36"/>
      <c r="V40" s="36"/>
      <c r="W40" s="36"/>
      <c r="X40" s="36"/>
      <c r="Y40" s="36"/>
    </row>
  </sheetData>
  <mergeCells count="39">
    <mergeCell ref="B2:M2"/>
    <mergeCell ref="B3:L4"/>
    <mergeCell ref="C6:M6"/>
    <mergeCell ref="C7:M7"/>
    <mergeCell ref="C8:M8"/>
    <mergeCell ref="C9:M9"/>
    <mergeCell ref="B11:M11"/>
    <mergeCell ref="E12:J12"/>
    <mergeCell ref="V12:X12"/>
    <mergeCell ref="B13:B14"/>
    <mergeCell ref="C13:C14"/>
    <mergeCell ref="D13:D14"/>
    <mergeCell ref="E13:J14"/>
    <mergeCell ref="L13:L14"/>
    <mergeCell ref="M13:M14"/>
    <mergeCell ref="K13:K14"/>
    <mergeCell ref="B23:B24"/>
    <mergeCell ref="B19:B20"/>
    <mergeCell ref="C19:C20"/>
    <mergeCell ref="D19:D20"/>
    <mergeCell ref="L19:L20"/>
    <mergeCell ref="K19:K20"/>
    <mergeCell ref="E19:J20"/>
    <mergeCell ref="M19:M20"/>
    <mergeCell ref="B22:G22"/>
    <mergeCell ref="M15:M16"/>
    <mergeCell ref="B17:B18"/>
    <mergeCell ref="C17:C18"/>
    <mergeCell ref="D17:D18"/>
    <mergeCell ref="L17:L18"/>
    <mergeCell ref="M17:M18"/>
    <mergeCell ref="B15:B16"/>
    <mergeCell ref="C15:C16"/>
    <mergeCell ref="D15:D16"/>
    <mergeCell ref="L15:L16"/>
    <mergeCell ref="K15:K16"/>
    <mergeCell ref="K17:K18"/>
    <mergeCell ref="E15:J16"/>
    <mergeCell ref="E17:J18"/>
  </mergeCells>
  <pageMargins left="0.7" right="0.7" top="0.75" bottom="0.75" header="0.3" footer="0.3"/>
  <pageSetup paperSize="9" scale="61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51" t="s">
        <v>51</v>
      </c>
      <c r="B1" s="552"/>
      <c r="C1" s="552"/>
      <c r="D1" s="552"/>
      <c r="E1" s="552"/>
      <c r="F1" s="553"/>
      <c r="G1" s="173"/>
    </row>
    <row r="2" spans="1:7" x14ac:dyDescent="0.25">
      <c r="A2" s="174" t="s">
        <v>20</v>
      </c>
      <c r="B2" s="51" t="s">
        <v>25</v>
      </c>
      <c r="C2" s="51" t="s">
        <v>153</v>
      </c>
      <c r="D2" s="483" t="s">
        <v>53</v>
      </c>
      <c r="E2" s="483"/>
      <c r="F2" s="483"/>
      <c r="G2" s="175"/>
    </row>
    <row r="3" spans="1:7" x14ac:dyDescent="0.25">
      <c r="A3" s="176" t="s">
        <v>154</v>
      </c>
      <c r="B3" s="177">
        <f>SUMIF(B13:B998,"Anu",E13:E998)</f>
        <v>29.5</v>
      </c>
      <c r="C3" s="177">
        <f>B3/4</f>
        <v>7.375</v>
      </c>
      <c r="D3" s="554" t="s">
        <v>155</v>
      </c>
      <c r="E3" s="555"/>
      <c r="F3" s="556"/>
      <c r="G3" s="173"/>
    </row>
    <row r="4" spans="1:7" x14ac:dyDescent="0.25">
      <c r="A4" s="176" t="s">
        <v>156</v>
      </c>
      <c r="B4" s="177">
        <f>SUMIF(B13:B998,"Ari",E13:E998)</f>
        <v>39</v>
      </c>
      <c r="C4" s="177">
        <f>B4/4</f>
        <v>9.75</v>
      </c>
      <c r="D4" s="540" t="s">
        <v>157</v>
      </c>
      <c r="E4" s="541"/>
      <c r="F4" s="542"/>
      <c r="G4" s="173"/>
    </row>
    <row r="5" spans="1:7" x14ac:dyDescent="0.25">
      <c r="A5" s="176" t="s">
        <v>158</v>
      </c>
      <c r="B5" s="177">
        <f>SUMIF(B13:B998,"Ilkka",E13:E998)</f>
        <v>29</v>
      </c>
      <c r="C5" s="177">
        <f>B5/4</f>
        <v>7.25</v>
      </c>
      <c r="D5" s="540"/>
      <c r="E5" s="541"/>
      <c r="F5" s="542"/>
      <c r="G5" s="173"/>
    </row>
    <row r="6" spans="1:7" x14ac:dyDescent="0.25">
      <c r="A6" s="176" t="s">
        <v>159</v>
      </c>
      <c r="B6" s="177">
        <f>SUMIF(B13:B998,"Ka",E13:E998)</f>
        <v>19</v>
      </c>
      <c r="C6" s="177">
        <f>B6/4</f>
        <v>4.75</v>
      </c>
      <c r="D6" s="540"/>
      <c r="E6" s="541"/>
      <c r="F6" s="542"/>
      <c r="G6" s="173"/>
    </row>
    <row r="7" spans="1:7" x14ac:dyDescent="0.25">
      <c r="A7" s="178" t="s">
        <v>160</v>
      </c>
      <c r="B7" s="179">
        <f>SUMIF(B13:B998,"Tero",E13:E998)</f>
        <v>24.5</v>
      </c>
      <c r="C7" s="179">
        <f>B7/4</f>
        <v>6.125</v>
      </c>
      <c r="D7" s="540"/>
      <c r="E7" s="541"/>
      <c r="F7" s="542"/>
      <c r="G7" s="173"/>
    </row>
    <row r="8" spans="1:7" x14ac:dyDescent="0.25">
      <c r="A8" s="543" t="s">
        <v>54</v>
      </c>
      <c r="B8" s="545">
        <f>IF((SUM(B3:B7)=0),"",SUM(B3:B7))</f>
        <v>141</v>
      </c>
      <c r="C8" s="545">
        <f>IF((SUM(C3:C7)=0),"",SUM(C3:C7))</f>
        <v>35.25</v>
      </c>
      <c r="D8" s="540"/>
      <c r="E8" s="541"/>
      <c r="F8" s="542"/>
      <c r="G8" s="173"/>
    </row>
    <row r="9" spans="1:7" s="11" customFormat="1" x14ac:dyDescent="0.25">
      <c r="A9" s="544"/>
      <c r="B9" s="546"/>
      <c r="C9" s="547"/>
      <c r="D9" s="548"/>
      <c r="E9" s="549"/>
      <c r="F9" s="550"/>
      <c r="G9" s="173"/>
    </row>
    <row r="10" spans="1:7" s="11" customFormat="1" x14ac:dyDescent="0.25">
      <c r="A10" s="532" t="s">
        <v>56</v>
      </c>
      <c r="B10" s="533"/>
      <c r="C10" s="533"/>
      <c r="D10" s="533"/>
      <c r="E10" s="534"/>
      <c r="F10" s="533"/>
      <c r="G10" s="175"/>
    </row>
    <row r="11" spans="1:7" x14ac:dyDescent="0.25">
      <c r="A11" s="535" t="s">
        <v>29</v>
      </c>
      <c r="B11" s="382" t="s">
        <v>20</v>
      </c>
      <c r="C11" s="398" t="s">
        <v>57</v>
      </c>
      <c r="D11" s="400"/>
      <c r="E11" s="536" t="s">
        <v>58</v>
      </c>
      <c r="F11" s="538" t="s">
        <v>161</v>
      </c>
      <c r="G11" s="173"/>
    </row>
    <row r="12" spans="1:7" ht="15.75" customHeight="1" x14ac:dyDescent="0.25">
      <c r="A12" s="535"/>
      <c r="B12" s="382"/>
      <c r="C12" s="350" t="s">
        <v>32</v>
      </c>
      <c r="D12" s="180" t="s">
        <v>60</v>
      </c>
      <c r="E12" s="537"/>
      <c r="F12" s="539"/>
      <c r="G12" s="173"/>
    </row>
    <row r="13" spans="1:7" x14ac:dyDescent="0.25">
      <c r="A13" s="181">
        <v>41317</v>
      </c>
      <c r="B13" s="182" t="s">
        <v>154</v>
      </c>
      <c r="C13" s="183"/>
      <c r="D13" s="184" t="s">
        <v>162</v>
      </c>
      <c r="E13" s="185">
        <v>2</v>
      </c>
      <c r="F13" s="186" t="s">
        <v>163</v>
      </c>
      <c r="G13" s="173"/>
    </row>
    <row r="14" spans="1:7" x14ac:dyDescent="0.25">
      <c r="A14" s="181">
        <v>41319</v>
      </c>
      <c r="B14" s="182" t="s">
        <v>154</v>
      </c>
      <c r="C14" s="187"/>
      <c r="D14" s="184" t="s">
        <v>162</v>
      </c>
      <c r="E14" s="185">
        <v>3</v>
      </c>
      <c r="F14" s="188"/>
      <c r="G14" s="189"/>
    </row>
    <row r="15" spans="1:7" ht="30" customHeight="1" x14ac:dyDescent="0.25">
      <c r="A15" s="181">
        <v>41320</v>
      </c>
      <c r="B15" s="182" t="s">
        <v>154</v>
      </c>
      <c r="C15" s="190"/>
      <c r="D15" s="184" t="s">
        <v>164</v>
      </c>
      <c r="E15" s="185">
        <v>1</v>
      </c>
      <c r="F15" s="186" t="s">
        <v>165</v>
      </c>
      <c r="G15" s="173"/>
    </row>
    <row r="16" spans="1:7" x14ac:dyDescent="0.25">
      <c r="A16" s="181">
        <v>41320</v>
      </c>
      <c r="B16" s="182" t="s">
        <v>154</v>
      </c>
      <c r="C16" s="191" t="s">
        <v>137</v>
      </c>
      <c r="D16" s="184" t="s">
        <v>166</v>
      </c>
      <c r="E16" s="185">
        <v>2</v>
      </c>
      <c r="F16" s="188"/>
      <c r="G16" s="189"/>
    </row>
    <row r="17" spans="1:7" x14ac:dyDescent="0.25">
      <c r="A17" s="181">
        <v>41320</v>
      </c>
      <c r="B17" s="182" t="s">
        <v>154</v>
      </c>
      <c r="C17" s="191" t="s">
        <v>137</v>
      </c>
      <c r="D17" s="184" t="s">
        <v>167</v>
      </c>
      <c r="E17" s="185">
        <v>1</v>
      </c>
      <c r="F17" s="186" t="s">
        <v>168</v>
      </c>
      <c r="G17" s="173"/>
    </row>
    <row r="18" spans="1:7" x14ac:dyDescent="0.25">
      <c r="A18" s="181">
        <v>41317</v>
      </c>
      <c r="B18" s="182" t="s">
        <v>156</v>
      </c>
      <c r="C18" s="183"/>
      <c r="D18" s="184" t="s">
        <v>162</v>
      </c>
      <c r="E18" s="185">
        <v>2</v>
      </c>
      <c r="F18" s="186" t="s">
        <v>163</v>
      </c>
      <c r="G18" s="173"/>
    </row>
    <row r="19" spans="1:7" x14ac:dyDescent="0.25">
      <c r="A19" s="181">
        <v>41319</v>
      </c>
      <c r="B19" s="182" t="s">
        <v>156</v>
      </c>
      <c r="C19" s="190"/>
      <c r="D19" s="184" t="s">
        <v>162</v>
      </c>
      <c r="E19" s="185">
        <v>3</v>
      </c>
      <c r="F19" s="192"/>
      <c r="G19" s="189"/>
    </row>
    <row r="20" spans="1:7" x14ac:dyDescent="0.25">
      <c r="A20" s="181">
        <v>41318</v>
      </c>
      <c r="B20" s="182" t="s">
        <v>156</v>
      </c>
      <c r="C20" s="193"/>
      <c r="D20" s="184" t="s">
        <v>169</v>
      </c>
      <c r="E20" s="185">
        <v>1</v>
      </c>
      <c r="F20" s="175"/>
      <c r="G20" s="189"/>
    </row>
    <row r="21" spans="1:7" x14ac:dyDescent="0.25">
      <c r="A21" s="181">
        <v>41322</v>
      </c>
      <c r="B21" s="182" t="s">
        <v>156</v>
      </c>
      <c r="C21" s="193" t="s">
        <v>86</v>
      </c>
      <c r="D21" s="184" t="s">
        <v>170</v>
      </c>
      <c r="E21" s="185">
        <v>1</v>
      </c>
      <c r="F21" s="175"/>
      <c r="G21" s="189"/>
    </row>
    <row r="22" spans="1:7" x14ac:dyDescent="0.25">
      <c r="A22" s="181">
        <v>41322</v>
      </c>
      <c r="B22" s="182" t="s">
        <v>158</v>
      </c>
      <c r="C22" s="193" t="s">
        <v>86</v>
      </c>
      <c r="D22" s="184" t="s">
        <v>170</v>
      </c>
      <c r="E22" s="185">
        <v>1</v>
      </c>
      <c r="F22" s="175"/>
      <c r="G22" s="189"/>
    </row>
    <row r="23" spans="1:7" x14ac:dyDescent="0.25">
      <c r="A23" s="181">
        <v>41317</v>
      </c>
      <c r="B23" s="182" t="s">
        <v>159</v>
      </c>
      <c r="C23" s="183"/>
      <c r="D23" s="184" t="s">
        <v>162</v>
      </c>
      <c r="E23" s="185">
        <v>2</v>
      </c>
      <c r="F23" s="175"/>
      <c r="G23" s="194"/>
    </row>
    <row r="24" spans="1:7" x14ac:dyDescent="0.25">
      <c r="A24" s="181">
        <v>41319</v>
      </c>
      <c r="B24" s="182" t="s">
        <v>159</v>
      </c>
      <c r="C24" s="190"/>
      <c r="D24" s="184" t="s">
        <v>162</v>
      </c>
      <c r="E24" s="185">
        <v>3</v>
      </c>
      <c r="F24" s="175"/>
      <c r="G24" s="195"/>
    </row>
    <row r="25" spans="1:7" x14ac:dyDescent="0.25">
      <c r="A25" s="181">
        <v>41323</v>
      </c>
      <c r="B25" s="182" t="s">
        <v>159</v>
      </c>
      <c r="C25" s="191" t="s">
        <v>171</v>
      </c>
      <c r="D25" s="184" t="s">
        <v>172</v>
      </c>
      <c r="E25" s="185">
        <v>1</v>
      </c>
      <c r="F25" s="175"/>
      <c r="G25" s="195"/>
    </row>
    <row r="26" spans="1:7" x14ac:dyDescent="0.25">
      <c r="A26" s="181">
        <v>41323</v>
      </c>
      <c r="B26" s="182" t="s">
        <v>159</v>
      </c>
      <c r="C26" s="191" t="s">
        <v>171</v>
      </c>
      <c r="D26" s="184" t="s">
        <v>173</v>
      </c>
      <c r="E26" s="185">
        <v>1</v>
      </c>
      <c r="F26" s="175"/>
      <c r="G26" s="195"/>
    </row>
    <row r="27" spans="1:7" x14ac:dyDescent="0.25">
      <c r="A27" s="181">
        <v>41317</v>
      </c>
      <c r="B27" s="182" t="s">
        <v>160</v>
      </c>
      <c r="C27" s="183"/>
      <c r="D27" s="184" t="s">
        <v>162</v>
      </c>
      <c r="E27" s="185">
        <v>2</v>
      </c>
      <c r="F27" s="175"/>
      <c r="G27" s="195"/>
    </row>
    <row r="28" spans="1:7" x14ac:dyDescent="0.25">
      <c r="A28" s="181">
        <v>41319</v>
      </c>
      <c r="B28" s="182" t="s">
        <v>160</v>
      </c>
      <c r="C28" s="187"/>
      <c r="D28" s="184" t="s">
        <v>162</v>
      </c>
      <c r="E28" s="185">
        <v>3</v>
      </c>
      <c r="F28" s="175"/>
      <c r="G28" s="195"/>
    </row>
    <row r="29" spans="1:7" x14ac:dyDescent="0.25">
      <c r="A29" s="181">
        <v>41324</v>
      </c>
      <c r="B29" s="182" t="s">
        <v>160</v>
      </c>
      <c r="C29" s="187"/>
      <c r="D29" s="184" t="s">
        <v>162</v>
      </c>
      <c r="E29" s="185">
        <v>1</v>
      </c>
      <c r="F29" s="175"/>
      <c r="G29" s="189"/>
    </row>
    <row r="30" spans="1:7" x14ac:dyDescent="0.25">
      <c r="A30" s="181">
        <v>41317</v>
      </c>
      <c r="B30" s="182" t="s">
        <v>158</v>
      </c>
      <c r="C30" s="187"/>
      <c r="D30" s="184" t="s">
        <v>162</v>
      </c>
      <c r="E30" s="185">
        <v>2</v>
      </c>
      <c r="F30" s="175"/>
      <c r="G30" s="189"/>
    </row>
    <row r="31" spans="1:7" x14ac:dyDescent="0.25">
      <c r="A31" s="181">
        <v>41319</v>
      </c>
      <c r="B31" s="182" t="s">
        <v>158</v>
      </c>
      <c r="C31" s="190"/>
      <c r="D31" s="184" t="s">
        <v>162</v>
      </c>
      <c r="E31" s="185">
        <v>3</v>
      </c>
      <c r="F31" s="175"/>
      <c r="G31" s="189"/>
    </row>
    <row r="32" spans="1:7" x14ac:dyDescent="0.25">
      <c r="A32" s="181">
        <v>41323</v>
      </c>
      <c r="B32" s="182" t="s">
        <v>158</v>
      </c>
      <c r="C32" s="191" t="s">
        <v>174</v>
      </c>
      <c r="D32" s="184" t="s">
        <v>175</v>
      </c>
      <c r="E32" s="185">
        <v>1</v>
      </c>
      <c r="F32" s="175"/>
      <c r="G32" s="189"/>
    </row>
    <row r="33" spans="1:7" x14ac:dyDescent="0.25">
      <c r="A33" s="181">
        <v>41324</v>
      </c>
      <c r="B33" s="182" t="s">
        <v>156</v>
      </c>
      <c r="C33" s="182"/>
      <c r="D33" s="184" t="s">
        <v>162</v>
      </c>
      <c r="E33" s="185">
        <v>1</v>
      </c>
      <c r="F33" s="175"/>
      <c r="G33" s="189"/>
    </row>
    <row r="34" spans="1:7" x14ac:dyDescent="0.25">
      <c r="A34" s="181">
        <v>41324</v>
      </c>
      <c r="B34" s="182" t="s">
        <v>156</v>
      </c>
      <c r="C34" s="193" t="s">
        <v>86</v>
      </c>
      <c r="D34" s="184" t="s">
        <v>176</v>
      </c>
      <c r="E34" s="185">
        <v>2</v>
      </c>
      <c r="F34" s="175"/>
      <c r="G34" s="189"/>
    </row>
    <row r="35" spans="1:7" x14ac:dyDescent="0.25">
      <c r="A35" s="181">
        <v>41324</v>
      </c>
      <c r="B35" s="182" t="s">
        <v>154</v>
      </c>
      <c r="C35" s="182"/>
      <c r="D35" s="184" t="s">
        <v>162</v>
      </c>
      <c r="E35" s="185">
        <v>1</v>
      </c>
      <c r="F35" s="175"/>
      <c r="G35" s="189"/>
    </row>
    <row r="36" spans="1:7" x14ac:dyDescent="0.25">
      <c r="A36" s="181">
        <v>41325</v>
      </c>
      <c r="B36" s="182" t="s">
        <v>158</v>
      </c>
      <c r="C36" s="191" t="s">
        <v>174</v>
      </c>
      <c r="D36" s="184" t="s">
        <v>177</v>
      </c>
      <c r="E36" s="185">
        <v>1</v>
      </c>
      <c r="F36" s="175"/>
      <c r="G36" s="189"/>
    </row>
    <row r="37" spans="1:7" x14ac:dyDescent="0.25">
      <c r="A37" s="181">
        <v>41325</v>
      </c>
      <c r="B37" s="182" t="s">
        <v>156</v>
      </c>
      <c r="C37" s="191" t="s">
        <v>174</v>
      </c>
      <c r="D37" s="184" t="s">
        <v>177</v>
      </c>
      <c r="E37" s="185">
        <v>1</v>
      </c>
      <c r="F37" s="196"/>
      <c r="G37" s="189"/>
    </row>
    <row r="38" spans="1:7" x14ac:dyDescent="0.25">
      <c r="A38" s="181">
        <v>41325</v>
      </c>
      <c r="B38" s="182" t="s">
        <v>160</v>
      </c>
      <c r="C38" s="191" t="s">
        <v>178</v>
      </c>
      <c r="D38" s="184" t="s">
        <v>179</v>
      </c>
      <c r="E38" s="185">
        <v>2</v>
      </c>
      <c r="F38" s="186" t="s">
        <v>180</v>
      </c>
      <c r="G38" s="173"/>
    </row>
    <row r="39" spans="1:7" x14ac:dyDescent="0.25">
      <c r="A39" s="181">
        <v>41326</v>
      </c>
      <c r="B39" s="182" t="s">
        <v>156</v>
      </c>
      <c r="C39" s="193" t="s">
        <v>86</v>
      </c>
      <c r="D39" s="184" t="s">
        <v>181</v>
      </c>
      <c r="E39" s="185">
        <v>6</v>
      </c>
      <c r="F39" s="192"/>
      <c r="G39" s="189"/>
    </row>
    <row r="40" spans="1:7" ht="30" customHeight="1" x14ac:dyDescent="0.25">
      <c r="A40" s="181">
        <v>41328</v>
      </c>
      <c r="B40" s="182" t="s">
        <v>160</v>
      </c>
      <c r="C40" s="191" t="s">
        <v>178</v>
      </c>
      <c r="D40" s="184" t="s">
        <v>182</v>
      </c>
      <c r="E40" s="185">
        <v>2</v>
      </c>
      <c r="F40" s="196"/>
      <c r="G40" s="189"/>
    </row>
    <row r="41" spans="1:7" x14ac:dyDescent="0.25">
      <c r="A41" s="181">
        <v>41328</v>
      </c>
      <c r="B41" s="182" t="s">
        <v>154</v>
      </c>
      <c r="C41" s="183"/>
      <c r="D41" s="184" t="s">
        <v>183</v>
      </c>
      <c r="E41" s="185">
        <v>1</v>
      </c>
      <c r="F41" s="186" t="s">
        <v>184</v>
      </c>
      <c r="G41" s="173"/>
    </row>
    <row r="42" spans="1:7" x14ac:dyDescent="0.25">
      <c r="A42" s="181">
        <v>41329</v>
      </c>
      <c r="B42" s="182" t="s">
        <v>156</v>
      </c>
      <c r="C42" s="190"/>
      <c r="D42" s="184" t="s">
        <v>162</v>
      </c>
      <c r="E42" s="185">
        <v>2</v>
      </c>
      <c r="F42" s="192"/>
      <c r="G42" s="189"/>
    </row>
    <row r="43" spans="1:7" x14ac:dyDescent="0.25">
      <c r="A43" s="181">
        <v>41328</v>
      </c>
      <c r="B43" s="182" t="s">
        <v>158</v>
      </c>
      <c r="C43" s="191" t="s">
        <v>174</v>
      </c>
      <c r="D43" s="184" t="s">
        <v>185</v>
      </c>
      <c r="E43" s="185">
        <v>3</v>
      </c>
      <c r="F43" s="196"/>
      <c r="G43" s="189"/>
    </row>
    <row r="44" spans="1:7" ht="30" customHeight="1" x14ac:dyDescent="0.25">
      <c r="A44" s="181">
        <v>41329</v>
      </c>
      <c r="B44" s="182" t="s">
        <v>158</v>
      </c>
      <c r="C44" s="182"/>
      <c r="D44" s="184" t="s">
        <v>162</v>
      </c>
      <c r="E44" s="185">
        <v>2</v>
      </c>
      <c r="F44" s="186" t="s">
        <v>186</v>
      </c>
      <c r="G44" s="173"/>
    </row>
    <row r="45" spans="1:7" x14ac:dyDescent="0.25">
      <c r="A45" s="181">
        <v>41329</v>
      </c>
      <c r="B45" s="182" t="s">
        <v>156</v>
      </c>
      <c r="C45" s="191" t="s">
        <v>187</v>
      </c>
      <c r="D45" s="184" t="s">
        <v>188</v>
      </c>
      <c r="E45" s="185">
        <v>2</v>
      </c>
      <c r="F45" s="192"/>
      <c r="G45" s="189"/>
    </row>
    <row r="46" spans="1:7" x14ac:dyDescent="0.25">
      <c r="A46" s="181">
        <v>41329</v>
      </c>
      <c r="B46" s="182" t="s">
        <v>160</v>
      </c>
      <c r="C46" s="183"/>
      <c r="D46" s="184" t="s">
        <v>162</v>
      </c>
      <c r="E46" s="185">
        <v>2</v>
      </c>
      <c r="F46" s="175"/>
      <c r="G46" s="189"/>
    </row>
    <row r="47" spans="1:7" x14ac:dyDescent="0.25">
      <c r="A47" s="181">
        <v>41329</v>
      </c>
      <c r="B47" s="182" t="s">
        <v>159</v>
      </c>
      <c r="C47" s="187"/>
      <c r="D47" s="184" t="s">
        <v>162</v>
      </c>
      <c r="E47" s="185">
        <v>2</v>
      </c>
      <c r="F47" s="175"/>
      <c r="G47" s="189"/>
    </row>
    <row r="48" spans="1:7" x14ac:dyDescent="0.25">
      <c r="A48" s="181">
        <v>41329</v>
      </c>
      <c r="B48" s="182" t="s">
        <v>154</v>
      </c>
      <c r="C48" s="190"/>
      <c r="D48" s="184" t="s">
        <v>162</v>
      </c>
      <c r="E48" s="185">
        <v>2</v>
      </c>
      <c r="F48" s="175"/>
      <c r="G48" s="189"/>
    </row>
    <row r="49" spans="1:7" x14ac:dyDescent="0.25">
      <c r="A49" s="181">
        <v>41333</v>
      </c>
      <c r="B49" s="182" t="s">
        <v>158</v>
      </c>
      <c r="C49" s="193" t="s">
        <v>80</v>
      </c>
      <c r="D49" s="184" t="s">
        <v>189</v>
      </c>
      <c r="E49" s="185">
        <v>0.5</v>
      </c>
      <c r="F49" s="175"/>
      <c r="G49" s="189"/>
    </row>
    <row r="50" spans="1:7" x14ac:dyDescent="0.25">
      <c r="A50" s="181">
        <v>41334</v>
      </c>
      <c r="B50" s="182" t="s">
        <v>160</v>
      </c>
      <c r="C50" s="183"/>
      <c r="D50" s="184" t="s">
        <v>190</v>
      </c>
      <c r="E50" s="185">
        <v>2</v>
      </c>
      <c r="F50" s="175"/>
      <c r="G50" s="189"/>
    </row>
    <row r="51" spans="1:7" x14ac:dyDescent="0.25">
      <c r="A51" s="181">
        <v>41335</v>
      </c>
      <c r="B51" s="182" t="s">
        <v>154</v>
      </c>
      <c r="C51" s="187"/>
      <c r="D51" s="184" t="s">
        <v>162</v>
      </c>
      <c r="E51" s="185">
        <v>2.5</v>
      </c>
      <c r="F51" s="175"/>
      <c r="G51" s="189"/>
    </row>
    <row r="52" spans="1:7" x14ac:dyDescent="0.25">
      <c r="A52" s="181">
        <v>41335</v>
      </c>
      <c r="B52" s="182" t="s">
        <v>158</v>
      </c>
      <c r="C52" s="187"/>
      <c r="D52" s="184" t="s">
        <v>162</v>
      </c>
      <c r="E52" s="185">
        <v>2.5</v>
      </c>
      <c r="F52" s="175"/>
      <c r="G52" s="189"/>
    </row>
    <row r="53" spans="1:7" x14ac:dyDescent="0.25">
      <c r="A53" s="181">
        <v>41335</v>
      </c>
      <c r="B53" s="182" t="s">
        <v>160</v>
      </c>
      <c r="C53" s="187"/>
      <c r="D53" s="184" t="s">
        <v>162</v>
      </c>
      <c r="E53" s="185">
        <v>2.5</v>
      </c>
      <c r="F53" s="175"/>
      <c r="G53" s="189"/>
    </row>
    <row r="54" spans="1:7" x14ac:dyDescent="0.25">
      <c r="A54" s="181">
        <v>41335</v>
      </c>
      <c r="B54" s="182" t="s">
        <v>156</v>
      </c>
      <c r="C54" s="190"/>
      <c r="D54" s="184" t="s">
        <v>162</v>
      </c>
      <c r="E54" s="185">
        <v>2.5</v>
      </c>
      <c r="F54" s="175"/>
      <c r="G54" s="189"/>
    </row>
    <row r="55" spans="1:7" x14ac:dyDescent="0.25">
      <c r="A55" s="181">
        <v>41337</v>
      </c>
      <c r="B55" s="182" t="s">
        <v>154</v>
      </c>
      <c r="C55" s="193" t="s">
        <v>80</v>
      </c>
      <c r="D55" s="184" t="s">
        <v>191</v>
      </c>
      <c r="E55" s="185">
        <v>2</v>
      </c>
      <c r="F55" s="175"/>
      <c r="G55" s="189"/>
    </row>
    <row r="56" spans="1:7" x14ac:dyDescent="0.25">
      <c r="A56" s="181">
        <v>41337</v>
      </c>
      <c r="B56" s="182" t="s">
        <v>154</v>
      </c>
      <c r="C56" s="183"/>
      <c r="D56" s="184" t="s">
        <v>162</v>
      </c>
      <c r="E56" s="185">
        <v>2</v>
      </c>
      <c r="F56" s="175"/>
      <c r="G56" s="189"/>
    </row>
    <row r="57" spans="1:7" x14ac:dyDescent="0.25">
      <c r="A57" s="181">
        <v>41337</v>
      </c>
      <c r="B57" s="182" t="s">
        <v>156</v>
      </c>
      <c r="C57" s="187"/>
      <c r="D57" s="184" t="s">
        <v>162</v>
      </c>
      <c r="E57" s="185">
        <v>2</v>
      </c>
      <c r="F57" s="175"/>
      <c r="G57" s="189"/>
    </row>
    <row r="58" spans="1:7" x14ac:dyDescent="0.25">
      <c r="A58" s="181">
        <v>41337</v>
      </c>
      <c r="B58" s="182" t="s">
        <v>159</v>
      </c>
      <c r="C58" s="187"/>
      <c r="D58" s="184" t="s">
        <v>162</v>
      </c>
      <c r="E58" s="185">
        <v>2</v>
      </c>
      <c r="F58" s="175"/>
      <c r="G58" s="189"/>
    </row>
    <row r="59" spans="1:7" x14ac:dyDescent="0.25">
      <c r="A59" s="181">
        <v>41337</v>
      </c>
      <c r="B59" s="182" t="s">
        <v>158</v>
      </c>
      <c r="C59" s="187"/>
      <c r="D59" s="184" t="s">
        <v>162</v>
      </c>
      <c r="E59" s="185">
        <v>2</v>
      </c>
      <c r="F59" s="196"/>
      <c r="G59" s="189"/>
    </row>
    <row r="60" spans="1:7" x14ac:dyDescent="0.25">
      <c r="A60" s="181">
        <v>41337</v>
      </c>
      <c r="B60" s="182" t="s">
        <v>160</v>
      </c>
      <c r="C60" s="190"/>
      <c r="D60" s="184" t="s">
        <v>162</v>
      </c>
      <c r="E60" s="185">
        <v>0.5</v>
      </c>
      <c r="F60" s="186" t="s">
        <v>192</v>
      </c>
      <c r="G60" s="173"/>
    </row>
    <row r="61" spans="1:7" x14ac:dyDescent="0.25">
      <c r="A61" s="181">
        <v>41337</v>
      </c>
      <c r="B61" s="182" t="s">
        <v>160</v>
      </c>
      <c r="C61" s="193" t="s">
        <v>193</v>
      </c>
      <c r="D61" s="184" t="s">
        <v>194</v>
      </c>
      <c r="E61" s="185">
        <v>2</v>
      </c>
      <c r="F61" s="192"/>
      <c r="G61" s="189"/>
    </row>
    <row r="62" spans="1:7" x14ac:dyDescent="0.25">
      <c r="A62" s="181">
        <v>41338</v>
      </c>
      <c r="B62" s="182" t="s">
        <v>154</v>
      </c>
      <c r="C62" s="193"/>
      <c r="D62" s="184" t="s">
        <v>195</v>
      </c>
      <c r="E62" s="185">
        <v>0.5</v>
      </c>
      <c r="F62" s="175"/>
      <c r="G62" s="189"/>
    </row>
    <row r="63" spans="1:7" ht="30" customHeight="1" x14ac:dyDescent="0.25">
      <c r="A63" s="181">
        <v>41338</v>
      </c>
      <c r="B63" s="182" t="s">
        <v>160</v>
      </c>
      <c r="C63" s="191" t="s">
        <v>196</v>
      </c>
      <c r="D63" s="84" t="s">
        <v>197</v>
      </c>
      <c r="E63" s="185">
        <v>2.5</v>
      </c>
      <c r="F63" s="175"/>
      <c r="G63" s="189"/>
    </row>
    <row r="64" spans="1:7" x14ac:dyDescent="0.25">
      <c r="A64" s="181">
        <v>41336</v>
      </c>
      <c r="B64" s="182" t="s">
        <v>158</v>
      </c>
      <c r="C64" s="193" t="s">
        <v>198</v>
      </c>
      <c r="D64" s="184" t="s">
        <v>199</v>
      </c>
      <c r="E64" s="185">
        <v>3</v>
      </c>
      <c r="F64" s="175"/>
      <c r="G64" s="189"/>
    </row>
    <row r="65" spans="1:7" x14ac:dyDescent="0.25">
      <c r="A65" s="181">
        <v>41337</v>
      </c>
      <c r="B65" s="182"/>
      <c r="C65" s="197"/>
      <c r="D65" s="198"/>
      <c r="E65" s="185"/>
      <c r="F65" s="175"/>
      <c r="G65" s="189"/>
    </row>
    <row r="66" spans="1:7" x14ac:dyDescent="0.25">
      <c r="A66" s="181">
        <v>41338</v>
      </c>
      <c r="B66" s="182" t="s">
        <v>154</v>
      </c>
      <c r="C66" s="187"/>
      <c r="D66" s="184" t="s">
        <v>162</v>
      </c>
      <c r="E66" s="185">
        <v>1.5</v>
      </c>
      <c r="F66" s="175"/>
      <c r="G66" s="189"/>
    </row>
    <row r="67" spans="1:7" x14ac:dyDescent="0.25">
      <c r="A67" s="181">
        <v>41338</v>
      </c>
      <c r="B67" s="182" t="s">
        <v>156</v>
      </c>
      <c r="C67" s="187"/>
      <c r="D67" s="184" t="s">
        <v>162</v>
      </c>
      <c r="E67" s="185">
        <v>1.5</v>
      </c>
      <c r="F67" s="175"/>
      <c r="G67" s="189"/>
    </row>
    <row r="68" spans="1:7" x14ac:dyDescent="0.25">
      <c r="A68" s="181">
        <v>41338</v>
      </c>
      <c r="B68" s="182" t="s">
        <v>158</v>
      </c>
      <c r="C68" s="187"/>
      <c r="D68" s="184" t="s">
        <v>162</v>
      </c>
      <c r="E68" s="185">
        <v>1.5</v>
      </c>
      <c r="F68" s="175"/>
      <c r="G68" s="189"/>
    </row>
    <row r="69" spans="1:7" x14ac:dyDescent="0.25">
      <c r="A69" s="181">
        <v>41338</v>
      </c>
      <c r="B69" s="182" t="s">
        <v>159</v>
      </c>
      <c r="C69" s="187"/>
      <c r="D69" s="184" t="s">
        <v>162</v>
      </c>
      <c r="E69" s="185">
        <v>1.5</v>
      </c>
      <c r="F69" s="175"/>
      <c r="G69" s="189"/>
    </row>
    <row r="70" spans="1:7" x14ac:dyDescent="0.25">
      <c r="A70" s="181">
        <v>41338</v>
      </c>
      <c r="B70" s="182" t="s">
        <v>160</v>
      </c>
      <c r="C70" s="187"/>
      <c r="D70" s="184" t="s">
        <v>162</v>
      </c>
      <c r="E70" s="185">
        <v>1.5</v>
      </c>
      <c r="F70" s="175"/>
      <c r="G70" s="189"/>
    </row>
    <row r="71" spans="1:7" x14ac:dyDescent="0.25">
      <c r="A71" s="181">
        <v>41338</v>
      </c>
      <c r="B71" s="182" t="s">
        <v>154</v>
      </c>
      <c r="C71" s="190"/>
      <c r="D71" s="184" t="s">
        <v>200</v>
      </c>
      <c r="E71" s="185">
        <v>3</v>
      </c>
      <c r="F71" s="175"/>
      <c r="G71" s="189"/>
    </row>
    <row r="72" spans="1:7" ht="30" customHeight="1" x14ac:dyDescent="0.25">
      <c r="A72" s="181">
        <v>41337</v>
      </c>
      <c r="B72" s="182" t="s">
        <v>156</v>
      </c>
      <c r="C72" s="191" t="s">
        <v>201</v>
      </c>
      <c r="D72" s="184" t="s">
        <v>202</v>
      </c>
      <c r="E72" s="185">
        <v>4.5</v>
      </c>
      <c r="F72" s="175"/>
      <c r="G72" s="189"/>
    </row>
    <row r="73" spans="1:7" x14ac:dyDescent="0.25">
      <c r="A73" s="181">
        <v>41339</v>
      </c>
      <c r="B73" s="182" t="s">
        <v>154</v>
      </c>
      <c r="C73" s="193"/>
      <c r="D73" s="184" t="s">
        <v>200</v>
      </c>
      <c r="E73" s="185">
        <v>2.5</v>
      </c>
      <c r="F73" s="175"/>
      <c r="G73" s="189"/>
    </row>
    <row r="74" spans="1:7" x14ac:dyDescent="0.25">
      <c r="A74" s="181">
        <v>41341</v>
      </c>
      <c r="B74" s="182" t="s">
        <v>154</v>
      </c>
      <c r="C74" s="183"/>
      <c r="D74" s="184" t="s">
        <v>162</v>
      </c>
      <c r="E74" s="185">
        <v>1.5</v>
      </c>
      <c r="F74" s="175"/>
      <c r="G74" s="189"/>
    </row>
    <row r="75" spans="1:7" x14ac:dyDescent="0.25">
      <c r="A75" s="181">
        <v>41341</v>
      </c>
      <c r="B75" s="182" t="s">
        <v>156</v>
      </c>
      <c r="C75" s="187"/>
      <c r="D75" s="184" t="s">
        <v>162</v>
      </c>
      <c r="E75" s="185">
        <v>1.5</v>
      </c>
      <c r="F75" s="175"/>
      <c r="G75" s="189"/>
    </row>
    <row r="76" spans="1:7" x14ac:dyDescent="0.25">
      <c r="A76" s="181">
        <v>41341</v>
      </c>
      <c r="B76" s="182" t="s">
        <v>160</v>
      </c>
      <c r="C76" s="187"/>
      <c r="D76" s="184" t="s">
        <v>162</v>
      </c>
      <c r="E76" s="185">
        <v>1.5</v>
      </c>
      <c r="F76" s="175"/>
      <c r="G76" s="189"/>
    </row>
    <row r="77" spans="1:7" x14ac:dyDescent="0.25">
      <c r="A77" s="181">
        <v>41341</v>
      </c>
      <c r="B77" s="182" t="s">
        <v>159</v>
      </c>
      <c r="C77" s="187"/>
      <c r="D77" s="184" t="s">
        <v>162</v>
      </c>
      <c r="E77" s="185">
        <v>1.5</v>
      </c>
      <c r="F77" s="175"/>
      <c r="G77" s="189"/>
    </row>
    <row r="78" spans="1:7" x14ac:dyDescent="0.25">
      <c r="A78" s="181">
        <v>41341</v>
      </c>
      <c r="B78" s="182" t="s">
        <v>158</v>
      </c>
      <c r="C78" s="190"/>
      <c r="D78" s="184" t="s">
        <v>162</v>
      </c>
      <c r="E78" s="185">
        <v>1.5</v>
      </c>
      <c r="F78" s="196"/>
      <c r="G78" s="189"/>
    </row>
    <row r="79" spans="1:7" ht="30" customHeight="1" x14ac:dyDescent="0.25">
      <c r="A79" s="181">
        <v>41341</v>
      </c>
      <c r="B79" s="182" t="s">
        <v>154</v>
      </c>
      <c r="C79" s="193"/>
      <c r="D79" s="184" t="s">
        <v>203</v>
      </c>
      <c r="E79" s="185">
        <v>1</v>
      </c>
      <c r="F79" s="186" t="s">
        <v>204</v>
      </c>
      <c r="G79" s="173"/>
    </row>
    <row r="80" spans="1:7" ht="30" customHeight="1" x14ac:dyDescent="0.25">
      <c r="A80" s="181">
        <v>41341</v>
      </c>
      <c r="B80" s="182" t="s">
        <v>156</v>
      </c>
      <c r="C80" s="191" t="s">
        <v>205</v>
      </c>
      <c r="D80" s="184" t="s">
        <v>206</v>
      </c>
      <c r="E80" s="185">
        <v>6</v>
      </c>
      <c r="F80" s="192"/>
      <c r="G80" s="189"/>
    </row>
    <row r="81" spans="1:7" ht="30" customHeight="1" x14ac:dyDescent="0.25">
      <c r="A81" s="181">
        <v>41323</v>
      </c>
      <c r="B81" s="191" t="s">
        <v>159</v>
      </c>
      <c r="C81" s="191" t="s">
        <v>207</v>
      </c>
      <c r="D81" s="184" t="s">
        <v>208</v>
      </c>
      <c r="E81" s="199">
        <v>2</v>
      </c>
      <c r="F81" s="175"/>
      <c r="G81" s="189"/>
    </row>
    <row r="82" spans="1:7" x14ac:dyDescent="0.25">
      <c r="A82" s="181">
        <v>41328</v>
      </c>
      <c r="B82" s="191" t="s">
        <v>159</v>
      </c>
      <c r="C82" s="191" t="s">
        <v>89</v>
      </c>
      <c r="D82" s="184" t="s">
        <v>209</v>
      </c>
      <c r="E82" s="199">
        <v>1</v>
      </c>
      <c r="F82" s="175"/>
      <c r="G82" s="189"/>
    </row>
    <row r="83" spans="1:7" ht="30" customHeight="1" x14ac:dyDescent="0.25">
      <c r="A83" s="181">
        <v>41340</v>
      </c>
      <c r="B83" s="191" t="s">
        <v>159</v>
      </c>
      <c r="C83" s="191" t="s">
        <v>94</v>
      </c>
      <c r="D83" s="184" t="s">
        <v>210</v>
      </c>
      <c r="E83" s="199">
        <v>1.5</v>
      </c>
      <c r="F83" s="175"/>
      <c r="G83" s="189"/>
    </row>
    <row r="84" spans="1:7" x14ac:dyDescent="0.25">
      <c r="A84" s="181">
        <v>41341</v>
      </c>
      <c r="B84" s="191" t="s">
        <v>159</v>
      </c>
      <c r="C84" s="191" t="s">
        <v>94</v>
      </c>
      <c r="D84" s="184" t="s">
        <v>211</v>
      </c>
      <c r="E84" s="199">
        <v>0.5</v>
      </c>
      <c r="F84" s="175"/>
      <c r="G84" s="189"/>
    </row>
    <row r="85" spans="1:7" x14ac:dyDescent="0.25">
      <c r="A85" s="181">
        <v>41340</v>
      </c>
      <c r="B85" s="191" t="s">
        <v>158</v>
      </c>
      <c r="C85" s="183"/>
      <c r="D85" s="184" t="s">
        <v>212</v>
      </c>
      <c r="E85" s="199">
        <v>2</v>
      </c>
      <c r="F85" s="175"/>
      <c r="G85" s="189"/>
    </row>
    <row r="86" spans="1:7" x14ac:dyDescent="0.25">
      <c r="A86" s="181">
        <v>41341</v>
      </c>
      <c r="B86" s="191" t="s">
        <v>158</v>
      </c>
      <c r="C86" s="187"/>
      <c r="D86" s="184" t="s">
        <v>213</v>
      </c>
      <c r="E86" s="199">
        <v>3</v>
      </c>
      <c r="F86" s="175"/>
      <c r="G86" s="189"/>
    </row>
  </sheetData>
  <autoFilter ref="A12:F12"/>
  <mergeCells count="18">
    <mergeCell ref="A1:F1"/>
    <mergeCell ref="D2:F2"/>
    <mergeCell ref="D3:F3"/>
    <mergeCell ref="D4:F4"/>
    <mergeCell ref="D5:F5"/>
    <mergeCell ref="D6:F6"/>
    <mergeCell ref="D7:F7"/>
    <mergeCell ref="A8:A9"/>
    <mergeCell ref="B8:B9"/>
    <mergeCell ref="C8:C9"/>
    <mergeCell ref="D8:F8"/>
    <mergeCell ref="D9:F9"/>
    <mergeCell ref="A10:F10"/>
    <mergeCell ref="A11:A12"/>
    <mergeCell ref="B11:B12"/>
    <mergeCell ref="C11:D11"/>
    <mergeCell ref="E11:E12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6"/>
  <sheetViews>
    <sheetView workbookViewId="0">
      <pane ySplit="3" topLeftCell="A31" activePane="bottomLeft" state="frozen"/>
      <selection pane="bottomLeft" activeCell="E40" sqref="E40"/>
    </sheetView>
  </sheetViews>
  <sheetFormatPr defaultColWidth="11.28515625" defaultRowHeight="15" x14ac:dyDescent="0.25"/>
  <cols>
    <col min="1" max="1" width="2.7109375" style="314" customWidth="1"/>
    <col min="2" max="2" width="12.42578125" style="315" customWidth="1"/>
    <col min="3" max="3" width="9.42578125" style="316" customWidth="1"/>
    <col min="4" max="4" width="2.28515625" style="317" customWidth="1"/>
    <col min="5" max="5" width="49.42578125" style="311" customWidth="1"/>
    <col min="6" max="6" width="8.7109375" style="312" customWidth="1"/>
    <col min="7" max="7" width="62.140625" style="313" customWidth="1"/>
    <col min="8" max="8" width="8.85546875" style="318" customWidth="1"/>
    <col min="9" max="9" width="61.85546875" style="313" customWidth="1"/>
    <col min="10" max="10" width="77" style="313" customWidth="1"/>
    <col min="11" max="12" width="11.28515625" style="314"/>
    <col min="13" max="42" width="11.28515625" style="4"/>
    <col min="43" max="16384" width="11.28515625" style="19"/>
  </cols>
  <sheetData>
    <row r="1" spans="1:42" x14ac:dyDescent="0.2">
      <c r="A1" s="36"/>
      <c r="B1" s="292"/>
      <c r="C1" s="293"/>
      <c r="D1" s="294"/>
      <c r="E1" s="334"/>
      <c r="F1" s="295"/>
      <c r="G1" s="334"/>
      <c r="H1" s="296"/>
      <c r="I1" s="297"/>
      <c r="J1" s="297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</row>
    <row r="2" spans="1:42" x14ac:dyDescent="0.25">
      <c r="A2" s="298"/>
      <c r="B2" s="433" t="s">
        <v>28</v>
      </c>
      <c r="C2" s="434"/>
      <c r="D2" s="433"/>
      <c r="E2" s="433"/>
      <c r="F2" s="433"/>
      <c r="G2" s="435"/>
      <c r="H2" s="433"/>
      <c r="I2" s="433"/>
      <c r="J2" s="433"/>
      <c r="K2" s="299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</row>
    <row r="3" spans="1:42" ht="30.75" thickBot="1" x14ac:dyDescent="0.25">
      <c r="A3" s="300"/>
      <c r="B3" s="301" t="s">
        <v>29</v>
      </c>
      <c r="C3" s="436" t="s">
        <v>30</v>
      </c>
      <c r="D3" s="437"/>
      <c r="E3" s="302" t="s">
        <v>31</v>
      </c>
      <c r="F3" s="303" t="s">
        <v>32</v>
      </c>
      <c r="G3" s="304" t="s">
        <v>33</v>
      </c>
      <c r="H3" s="303" t="s">
        <v>32</v>
      </c>
      <c r="I3" s="305" t="s">
        <v>34</v>
      </c>
      <c r="J3" s="306" t="s">
        <v>35</v>
      </c>
      <c r="K3" s="307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</row>
    <row r="4" spans="1:42" x14ac:dyDescent="0.25">
      <c r="A4" s="298"/>
      <c r="B4" s="418"/>
      <c r="C4" s="419"/>
      <c r="D4" s="420"/>
      <c r="E4" s="418"/>
      <c r="F4" s="418"/>
      <c r="G4" s="421"/>
      <c r="H4" s="418"/>
      <c r="I4" s="418"/>
      <c r="J4" s="418"/>
      <c r="K4" s="299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</row>
    <row r="5" spans="1:42" x14ac:dyDescent="0.25">
      <c r="A5" s="298"/>
      <c r="B5" s="432">
        <v>42814</v>
      </c>
      <c r="C5" s="227" t="s">
        <v>229</v>
      </c>
      <c r="D5" s="338" t="s">
        <v>231</v>
      </c>
      <c r="E5" s="337" t="s">
        <v>232</v>
      </c>
      <c r="F5" s="333"/>
      <c r="G5" s="337" t="s">
        <v>240</v>
      </c>
      <c r="H5" s="218"/>
      <c r="I5" s="84"/>
      <c r="J5" s="84"/>
      <c r="K5" s="299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</row>
    <row r="6" spans="1:42" x14ac:dyDescent="0.25">
      <c r="A6" s="298"/>
      <c r="B6" s="432"/>
      <c r="C6" s="227" t="s">
        <v>230</v>
      </c>
      <c r="D6" s="338" t="s">
        <v>242</v>
      </c>
      <c r="E6" s="337" t="s">
        <v>233</v>
      </c>
      <c r="F6" s="333"/>
      <c r="G6" s="337" t="s">
        <v>241</v>
      </c>
      <c r="H6" s="218"/>
      <c r="I6" s="84" t="s">
        <v>238</v>
      </c>
      <c r="J6" s="84"/>
      <c r="K6" s="299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</row>
    <row r="7" spans="1:42" x14ac:dyDescent="0.25">
      <c r="A7" s="298"/>
      <c r="B7" s="432"/>
      <c r="C7" s="227" t="s">
        <v>216</v>
      </c>
      <c r="D7" s="338" t="s">
        <v>242</v>
      </c>
      <c r="E7" s="337" t="s">
        <v>234</v>
      </c>
      <c r="F7" s="333"/>
      <c r="G7" s="360" t="s">
        <v>237</v>
      </c>
      <c r="H7" s="218"/>
      <c r="I7" s="84"/>
      <c r="J7" s="84"/>
      <c r="K7" s="299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2" ht="30" x14ac:dyDescent="0.25">
      <c r="A8" s="298"/>
      <c r="B8" s="432"/>
      <c r="C8" s="227" t="s">
        <v>228</v>
      </c>
      <c r="D8" s="338" t="s">
        <v>242</v>
      </c>
      <c r="E8" s="337" t="s">
        <v>235</v>
      </c>
      <c r="F8" s="333"/>
      <c r="G8" s="337" t="s">
        <v>239</v>
      </c>
      <c r="H8" s="218"/>
      <c r="I8" s="84" t="s">
        <v>236</v>
      </c>
      <c r="J8" s="84"/>
      <c r="K8" s="299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</row>
    <row r="9" spans="1:42" x14ac:dyDescent="0.25">
      <c r="A9" s="298"/>
      <c r="B9" s="432"/>
      <c r="C9" s="227"/>
      <c r="D9" s="338"/>
      <c r="E9" s="337"/>
      <c r="F9" s="333"/>
      <c r="G9" s="337"/>
      <c r="H9" s="218"/>
      <c r="I9" s="84"/>
      <c r="J9" s="84"/>
      <c r="K9" s="299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</row>
    <row r="10" spans="1:42" x14ac:dyDescent="0.25">
      <c r="A10" s="298"/>
      <c r="B10" s="432"/>
      <c r="C10" s="227"/>
      <c r="D10" s="338"/>
      <c r="E10" s="337"/>
      <c r="F10" s="333"/>
      <c r="G10" s="337"/>
      <c r="H10" s="218"/>
      <c r="I10" s="84"/>
      <c r="J10" s="84"/>
      <c r="K10" s="299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</row>
    <row r="11" spans="1:42" x14ac:dyDescent="0.25">
      <c r="A11" s="309"/>
      <c r="B11" s="432"/>
      <c r="C11" s="227"/>
      <c r="D11" s="338"/>
      <c r="E11" s="337"/>
      <c r="F11" s="333"/>
      <c r="G11" s="337"/>
      <c r="H11" s="218"/>
      <c r="I11" s="84"/>
      <c r="J11" s="84"/>
      <c r="K11" s="299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</row>
    <row r="12" spans="1:42" x14ac:dyDescent="0.25">
      <c r="A12" s="309"/>
      <c r="B12" s="432"/>
      <c r="C12" s="227"/>
      <c r="D12" s="338"/>
      <c r="E12" s="337"/>
      <c r="F12" s="333"/>
      <c r="G12" s="337"/>
      <c r="H12" s="218"/>
      <c r="I12" s="55"/>
      <c r="J12" s="84"/>
      <c r="K12" s="299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</row>
    <row r="13" spans="1:42" x14ac:dyDescent="0.25">
      <c r="A13" s="309"/>
      <c r="B13" s="418"/>
      <c r="C13" s="419"/>
      <c r="D13" s="420"/>
      <c r="E13" s="418"/>
      <c r="F13" s="418"/>
      <c r="G13" s="421"/>
      <c r="H13" s="418"/>
      <c r="I13" s="418"/>
      <c r="J13" s="418"/>
      <c r="K13" s="299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</row>
    <row r="14" spans="1:42" ht="30" x14ac:dyDescent="0.25">
      <c r="A14" s="309"/>
      <c r="B14" s="432">
        <v>42821</v>
      </c>
      <c r="C14" s="227" t="s">
        <v>229</v>
      </c>
      <c r="D14" s="338" t="s">
        <v>231</v>
      </c>
      <c r="E14" s="337" t="s">
        <v>248</v>
      </c>
      <c r="F14" s="333"/>
      <c r="G14" s="337" t="s">
        <v>249</v>
      </c>
      <c r="H14" s="218"/>
      <c r="I14" s="84"/>
      <c r="J14" s="84"/>
      <c r="K14" s="299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</row>
    <row r="15" spans="1:42" x14ac:dyDescent="0.25">
      <c r="A15" s="298"/>
      <c r="B15" s="432"/>
      <c r="C15" s="227" t="s">
        <v>230</v>
      </c>
      <c r="D15" s="338" t="s">
        <v>242</v>
      </c>
      <c r="E15" s="337" t="s">
        <v>243</v>
      </c>
      <c r="F15" s="333"/>
      <c r="G15" s="337" t="s">
        <v>244</v>
      </c>
      <c r="H15" s="218"/>
      <c r="I15" s="84"/>
      <c r="J15" s="84"/>
      <c r="K15" s="299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</row>
    <row r="16" spans="1:42" x14ac:dyDescent="0.25">
      <c r="A16" s="298"/>
      <c r="B16" s="432"/>
      <c r="C16" s="227" t="s">
        <v>216</v>
      </c>
      <c r="D16" s="338" t="s">
        <v>242</v>
      </c>
      <c r="E16" s="337" t="s">
        <v>245</v>
      </c>
      <c r="F16" s="333"/>
      <c r="G16" s="84" t="s">
        <v>246</v>
      </c>
      <c r="H16" s="218"/>
      <c r="I16" s="55"/>
      <c r="J16" s="84"/>
      <c r="K16" s="299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</row>
    <row r="17" spans="1:42" ht="30" x14ac:dyDescent="0.25">
      <c r="A17" s="298"/>
      <c r="B17" s="432"/>
      <c r="C17" s="227" t="s">
        <v>228</v>
      </c>
      <c r="D17" s="338" t="s">
        <v>242</v>
      </c>
      <c r="E17" s="337" t="s">
        <v>247</v>
      </c>
      <c r="F17" s="333"/>
      <c r="G17" s="337" t="s">
        <v>250</v>
      </c>
      <c r="H17" s="218"/>
      <c r="I17" s="84"/>
      <c r="J17" s="84"/>
      <c r="K17" s="299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</row>
    <row r="18" spans="1:42" x14ac:dyDescent="0.25">
      <c r="A18" s="298"/>
      <c r="B18" s="432"/>
      <c r="C18" s="227"/>
      <c r="D18" s="338"/>
      <c r="E18" s="337"/>
      <c r="F18" s="333"/>
      <c r="G18" s="337"/>
      <c r="H18" s="218"/>
      <c r="I18" s="84"/>
      <c r="J18" s="84"/>
      <c r="K18" s="299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</row>
    <row r="19" spans="1:42" x14ac:dyDescent="0.25">
      <c r="A19" s="298"/>
      <c r="B19" s="432"/>
      <c r="C19" s="333"/>
      <c r="D19" s="338"/>
      <c r="E19" s="339"/>
      <c r="F19" s="333"/>
      <c r="G19" s="337"/>
      <c r="H19" s="218"/>
      <c r="I19" s="84"/>
      <c r="J19" s="84"/>
      <c r="K19" s="299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</row>
    <row r="20" spans="1:42" x14ac:dyDescent="0.25">
      <c r="A20" s="298"/>
      <c r="B20" s="418"/>
      <c r="C20" s="419"/>
      <c r="D20" s="420"/>
      <c r="E20" s="418"/>
      <c r="F20" s="418"/>
      <c r="G20" s="421"/>
      <c r="H20" s="418"/>
      <c r="I20" s="418"/>
      <c r="J20" s="418"/>
      <c r="K20" s="299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</row>
    <row r="21" spans="1:42" x14ac:dyDescent="0.25">
      <c r="A21" s="298"/>
      <c r="B21" s="432">
        <v>42830</v>
      </c>
      <c r="C21" s="227" t="s">
        <v>229</v>
      </c>
      <c r="D21" s="338" t="s">
        <v>242</v>
      </c>
      <c r="E21" s="337" t="s">
        <v>262</v>
      </c>
      <c r="F21" s="333"/>
      <c r="G21" s="337" t="s">
        <v>263</v>
      </c>
      <c r="H21" s="218"/>
      <c r="I21" s="84"/>
      <c r="J21" s="84"/>
      <c r="K21" s="299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</row>
    <row r="22" spans="1:42" x14ac:dyDescent="0.25">
      <c r="A22" s="298"/>
      <c r="B22" s="432"/>
      <c r="C22" s="227" t="s">
        <v>230</v>
      </c>
      <c r="D22" s="338" t="s">
        <v>231</v>
      </c>
      <c r="E22" s="337" t="s">
        <v>261</v>
      </c>
      <c r="F22" s="333"/>
      <c r="G22" s="337" t="s">
        <v>264</v>
      </c>
      <c r="H22" s="218"/>
      <c r="I22" s="55"/>
      <c r="J22" s="84"/>
      <c r="K22" s="299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</row>
    <row r="23" spans="1:42" x14ac:dyDescent="0.25">
      <c r="A23" s="298"/>
      <c r="B23" s="432"/>
      <c r="C23" s="227" t="s">
        <v>216</v>
      </c>
      <c r="D23" s="338" t="s">
        <v>231</v>
      </c>
      <c r="E23" s="337"/>
      <c r="F23" s="333"/>
      <c r="G23" s="337" t="s">
        <v>264</v>
      </c>
      <c r="H23" s="218"/>
      <c r="I23" s="84"/>
      <c r="J23" s="84"/>
      <c r="K23" s="299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</row>
    <row r="24" spans="1:42" ht="30" x14ac:dyDescent="0.25">
      <c r="A24" s="298"/>
      <c r="B24" s="432"/>
      <c r="C24" s="227" t="s">
        <v>228</v>
      </c>
      <c r="D24" s="338" t="s">
        <v>242</v>
      </c>
      <c r="E24" s="337" t="s">
        <v>260</v>
      </c>
      <c r="F24" s="333"/>
      <c r="G24" s="337" t="s">
        <v>256</v>
      </c>
      <c r="H24" s="218"/>
      <c r="I24" s="84"/>
      <c r="J24" s="84"/>
      <c r="K24" s="299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</row>
    <row r="25" spans="1:42" x14ac:dyDescent="0.25">
      <c r="A25" s="298"/>
      <c r="B25" s="432"/>
      <c r="C25" s="227"/>
      <c r="D25" s="338"/>
      <c r="E25" s="337"/>
      <c r="F25" s="333"/>
      <c r="G25" s="337"/>
      <c r="H25" s="218"/>
      <c r="I25" s="84"/>
      <c r="J25" s="84"/>
      <c r="K25" s="299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</row>
    <row r="26" spans="1:42" x14ac:dyDescent="0.25">
      <c r="A26" s="298"/>
      <c r="B26" s="432"/>
      <c r="C26" s="227"/>
      <c r="D26" s="338"/>
      <c r="E26" s="337"/>
      <c r="F26" s="333"/>
      <c r="G26" s="337"/>
      <c r="H26" s="218"/>
      <c r="I26" s="84"/>
      <c r="J26" s="84"/>
      <c r="K26" s="299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</row>
    <row r="27" spans="1:42" x14ac:dyDescent="0.25">
      <c r="A27" s="298"/>
      <c r="B27" s="432"/>
      <c r="C27" s="333"/>
      <c r="D27" s="338"/>
      <c r="E27" s="337"/>
      <c r="F27" s="333"/>
      <c r="G27" s="337"/>
      <c r="H27" s="218"/>
      <c r="I27" s="84"/>
      <c r="J27" s="84"/>
      <c r="K27" s="299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</row>
    <row r="28" spans="1:42" x14ac:dyDescent="0.25">
      <c r="A28" s="298"/>
      <c r="B28" s="418"/>
      <c r="C28" s="419"/>
      <c r="D28" s="420"/>
      <c r="E28" s="418"/>
      <c r="F28" s="418"/>
      <c r="G28" s="421"/>
      <c r="H28" s="418"/>
      <c r="I28" s="418"/>
      <c r="J28" s="418"/>
      <c r="K28" s="299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</row>
    <row r="29" spans="1:42" x14ac:dyDescent="0.25">
      <c r="A29" s="298"/>
      <c r="B29" s="431">
        <v>42837</v>
      </c>
      <c r="C29" s="270" t="s">
        <v>229</v>
      </c>
      <c r="D29" s="333" t="s">
        <v>242</v>
      </c>
      <c r="E29" s="337" t="s">
        <v>302</v>
      </c>
      <c r="F29" s="361"/>
      <c r="G29" s="337"/>
      <c r="H29" s="218"/>
      <c r="I29" s="84"/>
      <c r="J29" s="84"/>
      <c r="K29" s="299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</row>
    <row r="30" spans="1:42" x14ac:dyDescent="0.25">
      <c r="A30" s="298"/>
      <c r="B30" s="431"/>
      <c r="C30" s="270" t="s">
        <v>228</v>
      </c>
      <c r="D30" s="333" t="s">
        <v>242</v>
      </c>
      <c r="E30" s="337" t="s">
        <v>289</v>
      </c>
      <c r="F30" s="333"/>
      <c r="G30" s="337"/>
      <c r="H30" s="218"/>
      <c r="I30" s="84"/>
      <c r="J30" s="84"/>
      <c r="K30" s="299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1:42" x14ac:dyDescent="0.25">
      <c r="A31" s="298"/>
      <c r="B31" s="431"/>
      <c r="C31" s="270" t="s">
        <v>230</v>
      </c>
      <c r="D31" s="333" t="s">
        <v>242</v>
      </c>
      <c r="E31" s="337" t="s">
        <v>301</v>
      </c>
      <c r="F31" s="333"/>
      <c r="G31" s="337"/>
      <c r="H31" s="218"/>
      <c r="I31" s="84"/>
      <c r="J31" s="84"/>
      <c r="K31" s="299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1:42" x14ac:dyDescent="0.25">
      <c r="A32" s="298"/>
      <c r="B32" s="431"/>
      <c r="C32" s="270" t="s">
        <v>216</v>
      </c>
      <c r="D32" s="333" t="s">
        <v>231</v>
      </c>
      <c r="E32" s="337"/>
      <c r="F32" s="333"/>
      <c r="G32" s="337"/>
      <c r="H32" s="218"/>
      <c r="I32" s="84"/>
      <c r="J32" s="84"/>
      <c r="K32" s="299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 x14ac:dyDescent="0.25">
      <c r="A33" s="298"/>
      <c r="B33" s="431"/>
      <c r="C33" s="270"/>
      <c r="D33" s="333"/>
      <c r="E33" s="337"/>
      <c r="F33" s="333"/>
      <c r="G33" s="337"/>
      <c r="H33" s="218"/>
      <c r="I33" s="84"/>
      <c r="J33" s="84"/>
      <c r="K33" s="299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 x14ac:dyDescent="0.25">
      <c r="A34" s="298"/>
      <c r="B34" s="431"/>
      <c r="C34" s="270"/>
      <c r="D34" s="333"/>
      <c r="E34" s="337"/>
      <c r="F34" s="333"/>
      <c r="G34" s="337"/>
      <c r="H34" s="218"/>
      <c r="I34" s="84"/>
      <c r="J34" s="84"/>
      <c r="K34" s="299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</row>
    <row r="35" spans="1:42" x14ac:dyDescent="0.25">
      <c r="A35" s="298"/>
      <c r="B35" s="418"/>
      <c r="C35" s="419"/>
      <c r="D35" s="420"/>
      <c r="E35" s="418"/>
      <c r="F35" s="418"/>
      <c r="G35" s="421"/>
      <c r="H35" s="418"/>
      <c r="I35" s="418"/>
      <c r="J35" s="418"/>
      <c r="K35" s="299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</row>
    <row r="36" spans="1:42" x14ac:dyDescent="0.25">
      <c r="A36" s="298"/>
      <c r="B36" s="431">
        <v>42845</v>
      </c>
      <c r="C36" s="270" t="s">
        <v>229</v>
      </c>
      <c r="D36" s="338" t="s">
        <v>242</v>
      </c>
      <c r="E36" s="362" t="s">
        <v>302</v>
      </c>
      <c r="F36" s="333"/>
      <c r="G36" s="337"/>
      <c r="H36" s="218"/>
      <c r="I36" s="84"/>
      <c r="J36" s="84"/>
      <c r="K36" s="299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</row>
    <row r="37" spans="1:42" x14ac:dyDescent="0.25">
      <c r="A37" s="298"/>
      <c r="B37" s="431"/>
      <c r="C37" s="270" t="s">
        <v>228</v>
      </c>
      <c r="D37" s="363" t="s">
        <v>242</v>
      </c>
      <c r="E37" s="362" t="s">
        <v>289</v>
      </c>
      <c r="F37" s="333"/>
      <c r="G37" s="337"/>
      <c r="H37" s="218"/>
      <c r="I37" s="84"/>
      <c r="J37" s="84"/>
      <c r="K37" s="299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</row>
    <row r="38" spans="1:42" x14ac:dyDescent="0.25">
      <c r="A38" s="298"/>
      <c r="B38" s="431"/>
      <c r="C38" s="270" t="s">
        <v>230</v>
      </c>
      <c r="D38" s="363" t="s">
        <v>242</v>
      </c>
      <c r="E38" s="362" t="s">
        <v>301</v>
      </c>
      <c r="F38" s="333"/>
      <c r="G38" s="337"/>
      <c r="H38" s="218"/>
      <c r="I38" s="84"/>
      <c r="J38" s="84"/>
      <c r="K38" s="299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</row>
    <row r="39" spans="1:42" x14ac:dyDescent="0.25">
      <c r="A39" s="298"/>
      <c r="B39" s="431"/>
      <c r="C39" s="270" t="s">
        <v>216</v>
      </c>
      <c r="D39" s="363" t="s">
        <v>231</v>
      </c>
      <c r="E39" s="362"/>
      <c r="F39" s="333"/>
      <c r="G39" s="337"/>
      <c r="H39" s="218"/>
      <c r="I39" s="84"/>
      <c r="J39" s="84"/>
      <c r="K39" s="299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 x14ac:dyDescent="0.25">
      <c r="A40" s="298"/>
      <c r="B40" s="431"/>
      <c r="C40" s="270"/>
      <c r="D40" s="338"/>
      <c r="E40" s="337"/>
      <c r="F40" s="333"/>
      <c r="G40" s="337"/>
      <c r="H40" s="218"/>
      <c r="I40" s="84"/>
      <c r="J40" s="84"/>
      <c r="K40" s="299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 x14ac:dyDescent="0.25">
      <c r="A41" s="298"/>
      <c r="B41" s="431"/>
      <c r="C41" s="270"/>
      <c r="D41" s="338"/>
      <c r="E41" s="337"/>
      <c r="F41" s="333"/>
      <c r="G41" s="337"/>
      <c r="H41" s="218"/>
      <c r="I41" s="84"/>
      <c r="J41" s="84"/>
      <c r="K41" s="299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</row>
    <row r="42" spans="1:42" x14ac:dyDescent="0.25">
      <c r="A42" s="298"/>
      <c r="B42" s="418"/>
      <c r="C42" s="419"/>
      <c r="D42" s="420"/>
      <c r="E42" s="418"/>
      <c r="F42" s="418"/>
      <c r="G42" s="421"/>
      <c r="H42" s="418"/>
      <c r="I42" s="418"/>
      <c r="J42" s="418"/>
      <c r="K42" s="299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</row>
    <row r="43" spans="1:42" x14ac:dyDescent="0.25">
      <c r="A43" s="298"/>
      <c r="B43" s="431"/>
      <c r="C43" s="270"/>
      <c r="D43" s="333"/>
      <c r="E43" s="337"/>
      <c r="F43" s="333"/>
      <c r="G43" s="230"/>
      <c r="H43" s="218"/>
      <c r="I43" s="84"/>
      <c r="J43" s="337"/>
      <c r="K43" s="299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</row>
    <row r="44" spans="1:42" x14ac:dyDescent="0.25">
      <c r="A44" s="298"/>
      <c r="B44" s="431"/>
      <c r="C44" s="270"/>
      <c r="D44" s="333"/>
      <c r="E44" s="337"/>
      <c r="F44" s="333"/>
      <c r="G44" s="230"/>
      <c r="H44" s="218"/>
      <c r="I44" s="84"/>
      <c r="J44" s="337"/>
      <c r="K44" s="299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</row>
    <row r="45" spans="1:42" x14ac:dyDescent="0.25">
      <c r="A45" s="298"/>
      <c r="B45" s="431"/>
      <c r="C45" s="270"/>
      <c r="D45" s="333"/>
      <c r="E45" s="337"/>
      <c r="F45" s="333"/>
      <c r="G45" s="84"/>
      <c r="H45" s="218"/>
      <c r="I45" s="84"/>
      <c r="J45" s="84"/>
      <c r="K45" s="299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</row>
    <row r="46" spans="1:42" x14ac:dyDescent="0.25">
      <c r="A46" s="298"/>
      <c r="B46" s="431"/>
      <c r="C46" s="270"/>
      <c r="D46" s="333"/>
      <c r="E46" s="337"/>
      <c r="F46" s="333"/>
      <c r="G46" s="55"/>
      <c r="H46" s="218"/>
      <c r="I46" s="84"/>
      <c r="J46" s="228"/>
      <c r="K46" s="299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 x14ac:dyDescent="0.25">
      <c r="A47" s="298"/>
      <c r="B47" s="431"/>
      <c r="C47" s="270"/>
      <c r="D47" s="333"/>
      <c r="E47" s="337"/>
      <c r="F47" s="333"/>
      <c r="G47" s="337"/>
      <c r="H47" s="218"/>
      <c r="I47" s="84"/>
      <c r="J47" s="84"/>
      <c r="K47" s="299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</row>
    <row r="48" spans="1:42" x14ac:dyDescent="0.25">
      <c r="A48" s="298"/>
      <c r="B48" s="431"/>
      <c r="C48" s="270"/>
      <c r="D48" s="333"/>
      <c r="E48" s="337"/>
      <c r="F48" s="333"/>
      <c r="G48" s="337"/>
      <c r="H48" s="218"/>
      <c r="I48" s="84"/>
      <c r="J48" s="84"/>
      <c r="K48" s="299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</row>
    <row r="49" spans="1:42" x14ac:dyDescent="0.25">
      <c r="A49" s="298"/>
      <c r="B49" s="421"/>
      <c r="C49" s="425"/>
      <c r="D49" s="426"/>
      <c r="E49" s="421"/>
      <c r="F49" s="421"/>
      <c r="G49" s="421"/>
      <c r="H49" s="421"/>
      <c r="I49" s="421"/>
      <c r="J49" s="421"/>
      <c r="K49" s="299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</row>
    <row r="50" spans="1:42" x14ac:dyDescent="0.25">
      <c r="A50" s="298"/>
      <c r="B50" s="427"/>
      <c r="C50" s="270"/>
      <c r="D50" s="333"/>
      <c r="E50" s="230"/>
      <c r="F50" s="333"/>
      <c r="G50" s="230"/>
      <c r="H50" s="218"/>
      <c r="I50" s="84"/>
      <c r="J50" s="84"/>
      <c r="K50" s="299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</row>
    <row r="51" spans="1:42" x14ac:dyDescent="0.25">
      <c r="A51" s="298"/>
      <c r="B51" s="427"/>
      <c r="C51" s="270"/>
      <c r="D51" s="333"/>
      <c r="E51" s="339"/>
      <c r="F51" s="333"/>
      <c r="G51" s="337"/>
      <c r="H51" s="218"/>
      <c r="I51" s="84"/>
      <c r="J51" s="84"/>
      <c r="K51" s="299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</row>
    <row r="52" spans="1:42" x14ac:dyDescent="0.25">
      <c r="A52" s="298"/>
      <c r="B52" s="427"/>
      <c r="C52" s="270"/>
      <c r="D52" s="333"/>
      <c r="E52" s="337"/>
      <c r="F52" s="333"/>
      <c r="G52" s="337"/>
      <c r="H52" s="218"/>
      <c r="I52" s="84"/>
      <c r="J52" s="84"/>
      <c r="K52" s="299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</row>
    <row r="53" spans="1:42" x14ac:dyDescent="0.25">
      <c r="A53" s="298"/>
      <c r="B53" s="427"/>
      <c r="C53" s="270"/>
      <c r="D53" s="333"/>
      <c r="E53" s="337"/>
      <c r="F53" s="333"/>
      <c r="G53" s="337"/>
      <c r="H53" s="218"/>
      <c r="I53" s="84"/>
      <c r="J53" s="84"/>
      <c r="K53" s="299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</row>
    <row r="54" spans="1:42" x14ac:dyDescent="0.25">
      <c r="A54" s="298"/>
      <c r="B54" s="427"/>
      <c r="C54" s="270"/>
      <c r="D54" s="333"/>
      <c r="E54" s="339"/>
      <c r="F54" s="333"/>
      <c r="G54" s="337"/>
      <c r="H54" s="218"/>
      <c r="I54" s="55"/>
      <c r="J54" s="84"/>
      <c r="K54" s="299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</row>
    <row r="55" spans="1:42" x14ac:dyDescent="0.25">
      <c r="A55" s="298"/>
      <c r="B55" s="427"/>
      <c r="C55" s="270"/>
      <c r="D55" s="333"/>
      <c r="E55" s="337"/>
      <c r="F55" s="333"/>
      <c r="G55" s="337"/>
      <c r="H55" s="218"/>
      <c r="I55" s="84"/>
      <c r="J55" s="84"/>
      <c r="K55" s="299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</row>
    <row r="56" spans="1:42" x14ac:dyDescent="0.25">
      <c r="A56" s="298"/>
      <c r="B56" s="421"/>
      <c r="C56" s="425"/>
      <c r="D56" s="426"/>
      <c r="E56" s="421"/>
      <c r="F56" s="421"/>
      <c r="G56" s="421"/>
      <c r="H56" s="421"/>
      <c r="I56" s="421"/>
      <c r="J56" s="421"/>
      <c r="K56" s="299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</row>
    <row r="57" spans="1:42" x14ac:dyDescent="0.25">
      <c r="A57" s="298"/>
      <c r="B57" s="428"/>
      <c r="C57" s="270"/>
      <c r="D57" s="333"/>
      <c r="E57" s="337"/>
      <c r="F57" s="333"/>
      <c r="G57" s="337"/>
      <c r="H57" s="218"/>
      <c r="I57" s="84"/>
      <c r="J57" s="84"/>
      <c r="K57" s="299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</row>
    <row r="58" spans="1:42" x14ac:dyDescent="0.25">
      <c r="A58" s="298"/>
      <c r="B58" s="429"/>
      <c r="C58" s="270"/>
      <c r="D58" s="333"/>
      <c r="E58" s="337"/>
      <c r="F58" s="333"/>
      <c r="G58" s="291"/>
      <c r="H58" s="218"/>
      <c r="I58" s="261"/>
      <c r="J58" s="84"/>
      <c r="K58" s="299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</row>
    <row r="59" spans="1:42" x14ac:dyDescent="0.25">
      <c r="A59" s="298"/>
      <c r="B59" s="429"/>
      <c r="C59" s="270"/>
      <c r="D59" s="333"/>
      <c r="E59" s="337"/>
      <c r="F59" s="333"/>
      <c r="G59" s="291"/>
      <c r="H59" s="218"/>
      <c r="I59" s="84"/>
      <c r="J59" s="84"/>
      <c r="K59" s="299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</row>
    <row r="60" spans="1:42" x14ac:dyDescent="0.25">
      <c r="A60" s="298"/>
      <c r="B60" s="429"/>
      <c r="C60" s="270"/>
      <c r="D60" s="333"/>
      <c r="E60" s="337"/>
      <c r="F60" s="333"/>
      <c r="G60" s="337"/>
      <c r="H60" s="218"/>
      <c r="I60" s="84"/>
      <c r="J60" s="84"/>
      <c r="K60" s="299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</row>
    <row r="61" spans="1:42" x14ac:dyDescent="0.25">
      <c r="A61" s="298"/>
      <c r="B61" s="429"/>
      <c r="C61" s="270"/>
      <c r="D61" s="333"/>
      <c r="E61" s="337"/>
      <c r="F61" s="333"/>
      <c r="G61" s="337"/>
      <c r="H61" s="218"/>
      <c r="I61" s="84"/>
      <c r="J61" s="84"/>
      <c r="K61" s="299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</row>
    <row r="62" spans="1:42" x14ac:dyDescent="0.25">
      <c r="A62" s="298"/>
      <c r="B62" s="430"/>
      <c r="C62" s="270"/>
      <c r="D62" s="333"/>
      <c r="E62" s="337"/>
      <c r="F62" s="333"/>
      <c r="G62" s="337"/>
      <c r="H62" s="218"/>
      <c r="I62" s="84"/>
      <c r="J62" s="84"/>
      <c r="K62" s="299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</row>
    <row r="63" spans="1:42" x14ac:dyDescent="0.25">
      <c r="A63" s="298"/>
      <c r="B63" s="418"/>
      <c r="C63" s="419"/>
      <c r="D63" s="420"/>
      <c r="E63" s="418"/>
      <c r="F63" s="418"/>
      <c r="G63" s="421"/>
      <c r="H63" s="418"/>
      <c r="I63" s="418"/>
      <c r="J63" s="418"/>
      <c r="K63" s="299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</row>
    <row r="64" spans="1:42" x14ac:dyDescent="0.25">
      <c r="A64" s="298"/>
      <c r="B64" s="422"/>
      <c r="C64" s="270"/>
      <c r="D64" s="333"/>
      <c r="E64" s="337"/>
      <c r="F64" s="333"/>
      <c r="G64" s="337"/>
      <c r="H64" s="218"/>
      <c r="I64" s="84"/>
      <c r="J64" s="84"/>
      <c r="K64" s="299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</row>
    <row r="65" spans="1:42" x14ac:dyDescent="0.25">
      <c r="A65" s="298"/>
      <c r="B65" s="423"/>
      <c r="C65" s="270"/>
      <c r="D65" s="333"/>
      <c r="E65" s="337"/>
      <c r="F65" s="333"/>
      <c r="G65" s="337"/>
      <c r="H65" s="218"/>
      <c r="I65" s="84"/>
      <c r="J65" s="84"/>
      <c r="K65" s="299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</row>
    <row r="66" spans="1:42" x14ac:dyDescent="0.25">
      <c r="A66" s="298"/>
      <c r="B66" s="423"/>
      <c r="C66" s="270"/>
      <c r="D66" s="333"/>
      <c r="E66" s="337"/>
      <c r="F66" s="333"/>
      <c r="G66" s="337"/>
      <c r="H66" s="218"/>
      <c r="I66" s="84"/>
      <c r="J66" s="84"/>
      <c r="K66" s="299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</row>
    <row r="67" spans="1:42" x14ac:dyDescent="0.25">
      <c r="A67" s="298"/>
      <c r="B67" s="423"/>
      <c r="C67" s="270"/>
      <c r="D67" s="338"/>
      <c r="E67" s="337"/>
      <c r="F67" s="333"/>
      <c r="G67" s="337"/>
      <c r="H67" s="218"/>
      <c r="I67" s="84"/>
      <c r="J67" s="84"/>
      <c r="K67" s="299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2" x14ac:dyDescent="0.25">
      <c r="A68" s="298"/>
      <c r="B68" s="423"/>
      <c r="C68" s="270"/>
      <c r="D68" s="338"/>
      <c r="E68" s="337"/>
      <c r="F68" s="333"/>
      <c r="G68" s="337"/>
      <c r="H68" s="218"/>
      <c r="I68" s="84"/>
      <c r="J68" s="84"/>
      <c r="K68" s="299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</row>
    <row r="69" spans="1:42" x14ac:dyDescent="0.25">
      <c r="A69" s="298"/>
      <c r="B69" s="424"/>
      <c r="C69" s="270"/>
      <c r="D69" s="338"/>
      <c r="E69" s="337"/>
      <c r="F69" s="333"/>
      <c r="G69" s="337"/>
      <c r="H69" s="218"/>
      <c r="I69" s="84"/>
      <c r="J69" s="84"/>
      <c r="K69" s="299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</row>
    <row r="70" spans="1:42" x14ac:dyDescent="0.25">
      <c r="A70" s="298"/>
      <c r="B70" s="418"/>
      <c r="C70" s="419"/>
      <c r="D70" s="420"/>
      <c r="E70" s="418"/>
      <c r="F70" s="418"/>
      <c r="G70" s="421"/>
      <c r="H70" s="418"/>
      <c r="I70" s="418"/>
      <c r="J70" s="418"/>
      <c r="K70" s="299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</row>
    <row r="71" spans="1:42" x14ac:dyDescent="0.25">
      <c r="A71" s="298"/>
      <c r="B71" s="422"/>
      <c r="C71" s="229"/>
      <c r="D71" s="338"/>
      <c r="E71" s="337"/>
      <c r="F71" s="333"/>
      <c r="G71" s="337"/>
      <c r="H71" s="218"/>
      <c r="I71" s="84"/>
      <c r="J71" s="84"/>
      <c r="K71" s="299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</row>
    <row r="72" spans="1:42" x14ac:dyDescent="0.25">
      <c r="A72" s="298"/>
      <c r="B72" s="423"/>
      <c r="C72" s="229"/>
      <c r="D72" s="338"/>
      <c r="E72" s="337"/>
      <c r="F72" s="333"/>
      <c r="G72" s="337"/>
      <c r="H72" s="218"/>
      <c r="I72" s="84"/>
      <c r="J72" s="84"/>
      <c r="K72" s="299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</row>
    <row r="73" spans="1:42" x14ac:dyDescent="0.25">
      <c r="A73" s="298"/>
      <c r="B73" s="423"/>
      <c r="C73" s="229"/>
      <c r="D73" s="338"/>
      <c r="E73" s="337"/>
      <c r="F73" s="333"/>
      <c r="G73" s="337"/>
      <c r="H73" s="218"/>
      <c r="I73" s="84"/>
      <c r="J73" s="84"/>
      <c r="K73" s="299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</row>
    <row r="74" spans="1:42" x14ac:dyDescent="0.25">
      <c r="A74" s="298"/>
      <c r="B74" s="423"/>
      <c r="C74" s="229"/>
      <c r="D74" s="338"/>
      <c r="E74" s="337"/>
      <c r="F74" s="333"/>
      <c r="G74" s="337"/>
      <c r="H74" s="218"/>
      <c r="I74" s="84"/>
      <c r="J74" s="84"/>
      <c r="K74" s="299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</row>
    <row r="75" spans="1:42" x14ac:dyDescent="0.25">
      <c r="A75" s="298"/>
      <c r="B75" s="423"/>
      <c r="C75" s="229"/>
      <c r="D75" s="338"/>
      <c r="E75" s="337"/>
      <c r="F75" s="333"/>
      <c r="G75" s="337"/>
      <c r="H75" s="218"/>
      <c r="I75" s="84"/>
      <c r="J75" s="84"/>
      <c r="K75" s="299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</row>
    <row r="76" spans="1:42" x14ac:dyDescent="0.25">
      <c r="A76" s="298"/>
      <c r="B76" s="424"/>
      <c r="C76" s="229"/>
      <c r="D76" s="338"/>
      <c r="E76" s="337"/>
      <c r="F76" s="333"/>
      <c r="G76" s="337"/>
      <c r="H76" s="218"/>
      <c r="I76" s="84"/>
      <c r="J76" s="84"/>
      <c r="K76" s="299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</row>
    <row r="77" spans="1:42" x14ac:dyDescent="0.25">
      <c r="A77" s="298"/>
      <c r="B77" s="418"/>
      <c r="C77" s="419"/>
      <c r="D77" s="420"/>
      <c r="E77" s="418"/>
      <c r="F77" s="418"/>
      <c r="G77" s="421"/>
      <c r="H77" s="418"/>
      <c r="I77" s="418"/>
      <c r="J77" s="418"/>
      <c r="K77" s="299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</row>
    <row r="78" spans="1:42" x14ac:dyDescent="0.25">
      <c r="A78" s="298"/>
      <c r="B78" s="231"/>
      <c r="C78" s="232"/>
      <c r="D78" s="225"/>
      <c r="E78" s="339"/>
      <c r="F78" s="232"/>
      <c r="G78" s="55"/>
      <c r="H78" s="233"/>
      <c r="I78" s="55"/>
      <c r="J78" s="55"/>
      <c r="K78" s="299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</row>
    <row r="79" spans="1:42" x14ac:dyDescent="0.25">
      <c r="A79" s="298"/>
      <c r="B79" s="231"/>
      <c r="C79" s="232"/>
      <c r="D79" s="225"/>
      <c r="E79" s="339"/>
      <c r="F79" s="232"/>
      <c r="G79" s="55"/>
      <c r="H79" s="233"/>
      <c r="I79" s="55"/>
      <c r="J79" s="55"/>
      <c r="K79" s="299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</row>
    <row r="80" spans="1:42" x14ac:dyDescent="0.25">
      <c r="A80" s="298"/>
      <c r="B80" s="231"/>
      <c r="C80" s="232"/>
      <c r="D80" s="225"/>
      <c r="E80" s="339"/>
      <c r="F80" s="232"/>
      <c r="G80" s="55"/>
      <c r="H80" s="233"/>
      <c r="I80" s="55"/>
      <c r="J80" s="55"/>
      <c r="K80" s="299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</row>
    <row r="81" spans="1:42" x14ac:dyDescent="0.25">
      <c r="A81" s="298"/>
      <c r="B81" s="231"/>
      <c r="C81" s="232"/>
      <c r="D81" s="225"/>
      <c r="E81" s="339"/>
      <c r="F81" s="232"/>
      <c r="G81" s="55"/>
      <c r="H81" s="233"/>
      <c r="I81" s="55"/>
      <c r="J81" s="55"/>
      <c r="K81" s="299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</row>
    <row r="82" spans="1:42" x14ac:dyDescent="0.25">
      <c r="A82" s="298"/>
      <c r="B82" s="231"/>
      <c r="C82" s="232"/>
      <c r="D82" s="225"/>
      <c r="E82" s="339"/>
      <c r="F82" s="232"/>
      <c r="G82" s="55"/>
      <c r="H82" s="233"/>
      <c r="I82" s="55"/>
      <c r="J82" s="55"/>
      <c r="K82" s="299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</row>
    <row r="83" spans="1:42" x14ac:dyDescent="0.25">
      <c r="A83" s="298"/>
      <c r="B83" s="231"/>
      <c r="C83" s="232"/>
      <c r="D83" s="225"/>
      <c r="E83" s="339"/>
      <c r="F83" s="232"/>
      <c r="G83" s="55"/>
      <c r="H83" s="233"/>
      <c r="I83" s="55"/>
      <c r="J83" s="55"/>
      <c r="K83" s="299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</row>
    <row r="84" spans="1:42" x14ac:dyDescent="0.25">
      <c r="A84" s="298"/>
      <c r="B84" s="231"/>
      <c r="C84" s="232"/>
      <c r="D84" s="225"/>
      <c r="E84" s="339"/>
      <c r="F84" s="232"/>
      <c r="G84" s="55"/>
      <c r="H84" s="233"/>
      <c r="I84" s="55"/>
      <c r="J84" s="55"/>
      <c r="K84" s="299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</row>
    <row r="85" spans="1:42" x14ac:dyDescent="0.25">
      <c r="A85" s="298"/>
      <c r="B85" s="231"/>
      <c r="C85" s="232"/>
      <c r="D85" s="225"/>
      <c r="E85" s="339"/>
      <c r="F85" s="232"/>
      <c r="G85" s="55"/>
      <c r="H85" s="233"/>
      <c r="I85" s="55"/>
      <c r="J85" s="55"/>
      <c r="K85" s="299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</row>
    <row r="86" spans="1:42" x14ac:dyDescent="0.25">
      <c r="A86" s="298"/>
      <c r="B86" s="231"/>
      <c r="C86" s="232"/>
      <c r="D86" s="225"/>
      <c r="E86" s="339"/>
      <c r="F86" s="232"/>
      <c r="G86" s="55"/>
      <c r="H86" s="233"/>
      <c r="I86" s="55"/>
      <c r="J86" s="55"/>
      <c r="K86" s="299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</row>
    <row r="87" spans="1:42" x14ac:dyDescent="0.25">
      <c r="A87" s="298"/>
      <c r="B87" s="231"/>
      <c r="C87" s="232"/>
      <c r="D87" s="225"/>
      <c r="E87" s="339"/>
      <c r="F87" s="232"/>
      <c r="G87" s="55"/>
      <c r="H87" s="233"/>
      <c r="I87" s="55"/>
      <c r="J87" s="55"/>
      <c r="K87" s="299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</row>
    <row r="88" spans="1:42" x14ac:dyDescent="0.25">
      <c r="A88" s="298"/>
      <c r="B88" s="231"/>
      <c r="C88" s="232"/>
      <c r="D88" s="225"/>
      <c r="E88" s="339"/>
      <c r="F88" s="232"/>
      <c r="G88" s="55"/>
      <c r="H88" s="233"/>
      <c r="I88" s="55"/>
      <c r="J88" s="55"/>
      <c r="K88" s="299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</row>
    <row r="89" spans="1:42" x14ac:dyDescent="0.25">
      <c r="A89" s="298"/>
      <c r="B89" s="231"/>
      <c r="C89" s="232"/>
      <c r="D89" s="225"/>
      <c r="E89" s="339"/>
      <c r="F89" s="232"/>
      <c r="G89" s="55"/>
      <c r="H89" s="233"/>
      <c r="I89" s="55"/>
      <c r="J89" s="55"/>
      <c r="K89" s="299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</row>
    <row r="90" spans="1:42" x14ac:dyDescent="0.25">
      <c r="A90" s="298"/>
      <c r="B90" s="231"/>
      <c r="C90" s="232"/>
      <c r="D90" s="225"/>
      <c r="E90" s="339"/>
      <c r="F90" s="232"/>
      <c r="G90" s="55"/>
      <c r="H90" s="233"/>
      <c r="I90" s="55"/>
      <c r="J90" s="55"/>
      <c r="K90" s="299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</row>
    <row r="91" spans="1:42" x14ac:dyDescent="0.25">
      <c r="A91" s="298"/>
      <c r="B91" s="231"/>
      <c r="C91" s="232"/>
      <c r="D91" s="225"/>
      <c r="E91" s="339"/>
      <c r="F91" s="232"/>
      <c r="G91" s="55"/>
      <c r="H91" s="233"/>
      <c r="I91" s="55"/>
      <c r="J91" s="55"/>
      <c r="K91" s="299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</row>
    <row r="92" spans="1:42" x14ac:dyDescent="0.25">
      <c r="A92" s="298"/>
      <c r="B92" s="231"/>
      <c r="C92" s="232"/>
      <c r="D92" s="225"/>
      <c r="E92" s="339"/>
      <c r="F92" s="232"/>
      <c r="G92" s="55"/>
      <c r="H92" s="233"/>
      <c r="I92" s="55"/>
      <c r="J92" s="55"/>
      <c r="K92" s="299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</row>
    <row r="93" spans="1:42" x14ac:dyDescent="0.25">
      <c r="A93" s="298"/>
      <c r="B93" s="231"/>
      <c r="C93" s="232"/>
      <c r="D93" s="225"/>
      <c r="E93" s="339"/>
      <c r="F93" s="232"/>
      <c r="G93" s="55"/>
      <c r="H93" s="233"/>
      <c r="I93" s="55"/>
      <c r="J93" s="55"/>
      <c r="K93" s="299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</row>
    <row r="94" spans="1:42" x14ac:dyDescent="0.25">
      <c r="A94" s="298"/>
      <c r="B94" s="231"/>
      <c r="C94" s="232"/>
      <c r="D94" s="225"/>
      <c r="E94" s="339"/>
      <c r="F94" s="232"/>
      <c r="G94" s="55"/>
      <c r="H94" s="233"/>
      <c r="I94" s="55"/>
      <c r="J94" s="55"/>
      <c r="K94" s="299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</row>
    <row r="95" spans="1:42" x14ac:dyDescent="0.25">
      <c r="A95" s="298"/>
      <c r="B95" s="231"/>
      <c r="C95" s="232"/>
      <c r="D95" s="225"/>
      <c r="E95" s="339"/>
      <c r="F95" s="232"/>
      <c r="G95" s="55"/>
      <c r="H95" s="233"/>
      <c r="I95" s="55"/>
      <c r="J95" s="55"/>
      <c r="K95" s="299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</row>
    <row r="96" spans="1:42" x14ac:dyDescent="0.25">
      <c r="A96" s="298"/>
      <c r="B96" s="231"/>
      <c r="C96" s="232"/>
      <c r="D96" s="225"/>
      <c r="E96" s="339"/>
      <c r="F96" s="232"/>
      <c r="G96" s="55"/>
      <c r="H96" s="233"/>
      <c r="I96" s="55"/>
      <c r="J96" s="55"/>
      <c r="K96" s="299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</row>
    <row r="97" spans="1:42" x14ac:dyDescent="0.25">
      <c r="A97" s="298"/>
      <c r="B97" s="231"/>
      <c r="C97" s="232"/>
      <c r="D97" s="225"/>
      <c r="E97" s="339"/>
      <c r="F97" s="232"/>
      <c r="G97" s="55"/>
      <c r="H97" s="233"/>
      <c r="I97" s="55"/>
      <c r="J97" s="55"/>
      <c r="K97" s="299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</row>
    <row r="98" spans="1:42" x14ac:dyDescent="0.25">
      <c r="A98" s="298"/>
      <c r="B98" s="231"/>
      <c r="C98" s="232"/>
      <c r="D98" s="225"/>
      <c r="E98" s="339"/>
      <c r="F98" s="232"/>
      <c r="G98" s="55"/>
      <c r="H98" s="233"/>
      <c r="I98" s="55"/>
      <c r="J98" s="55"/>
      <c r="K98" s="299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</row>
    <row r="99" spans="1:42" x14ac:dyDescent="0.25">
      <c r="A99" s="298"/>
      <c r="B99" s="231"/>
      <c r="C99" s="232"/>
      <c r="D99" s="225"/>
      <c r="E99" s="339"/>
      <c r="F99" s="232"/>
      <c r="G99" s="55"/>
      <c r="H99" s="233"/>
      <c r="I99" s="55"/>
      <c r="J99" s="55"/>
      <c r="K99" s="299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</row>
    <row r="100" spans="1:42" x14ac:dyDescent="0.25">
      <c r="A100" s="298"/>
      <c r="B100" s="231"/>
      <c r="C100" s="232"/>
      <c r="D100" s="225"/>
      <c r="E100" s="339"/>
      <c r="F100" s="232"/>
      <c r="G100" s="55"/>
      <c r="H100" s="233"/>
      <c r="I100" s="55"/>
      <c r="J100" s="55"/>
      <c r="K100" s="299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</row>
    <row r="101" spans="1:42" x14ac:dyDescent="0.25">
      <c r="A101" s="298"/>
      <c r="B101" s="231"/>
      <c r="C101" s="232"/>
      <c r="D101" s="225"/>
      <c r="E101" s="339"/>
      <c r="F101" s="232"/>
      <c r="G101" s="55"/>
      <c r="H101" s="233"/>
      <c r="I101" s="55"/>
      <c r="J101" s="55"/>
      <c r="K101" s="299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</row>
    <row r="102" spans="1:42" x14ac:dyDescent="0.25">
      <c r="A102" s="298"/>
      <c r="K102" s="299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</row>
    <row r="103" spans="1:42" x14ac:dyDescent="0.25">
      <c r="A103" s="298"/>
      <c r="K103" s="299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</row>
    <row r="104" spans="1:42" x14ac:dyDescent="0.25">
      <c r="A104" s="298"/>
      <c r="K104" s="299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</row>
    <row r="105" spans="1:42" x14ac:dyDescent="0.25">
      <c r="A105" s="298"/>
      <c r="K105" s="299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</row>
    <row r="106" spans="1:42" x14ac:dyDescent="0.25">
      <c r="A106" s="298"/>
      <c r="K106" s="299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</row>
    <row r="107" spans="1:42" x14ac:dyDescent="0.25">
      <c r="A107" s="298"/>
      <c r="K107" s="299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</row>
    <row r="108" spans="1:42" ht="23.25" customHeight="1" x14ac:dyDescent="0.25">
      <c r="A108" s="298"/>
      <c r="K108" s="299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</row>
    <row r="109" spans="1:42" ht="15" customHeight="1" x14ac:dyDescent="0.25">
      <c r="A109" s="298"/>
      <c r="K109" s="299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</row>
    <row r="110" spans="1:42" x14ac:dyDescent="0.25">
      <c r="A110" s="298"/>
      <c r="K110" s="299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</row>
    <row r="111" spans="1:42" x14ac:dyDescent="0.25">
      <c r="A111" s="298"/>
      <c r="K111" s="299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</row>
    <row r="112" spans="1:42" x14ac:dyDescent="0.25">
      <c r="A112" s="298"/>
      <c r="K112" s="299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</row>
    <row r="113" spans="1:42" x14ac:dyDescent="0.25">
      <c r="A113" s="298"/>
      <c r="K113" s="299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</row>
    <row r="114" spans="1:42" x14ac:dyDescent="0.25">
      <c r="A114" s="298"/>
      <c r="K114" s="299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</row>
    <row r="115" spans="1:42" x14ac:dyDescent="0.25">
      <c r="A115" s="298"/>
      <c r="K115" s="299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</row>
    <row r="116" spans="1:42" x14ac:dyDescent="0.25">
      <c r="A116" s="298"/>
      <c r="K116" s="299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</row>
    <row r="117" spans="1:42" x14ac:dyDescent="0.25">
      <c r="A117" s="298"/>
      <c r="K117" s="299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</row>
    <row r="118" spans="1:42" x14ac:dyDescent="0.25">
      <c r="A118" s="298"/>
      <c r="K118" s="299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</row>
    <row r="119" spans="1:42" x14ac:dyDescent="0.25">
      <c r="A119" s="298"/>
      <c r="K119" s="299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</row>
    <row r="120" spans="1:42" x14ac:dyDescent="0.25">
      <c r="A120" s="298"/>
      <c r="K120" s="299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</row>
    <row r="121" spans="1:42" x14ac:dyDescent="0.25">
      <c r="A121" s="36"/>
      <c r="K121" s="299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</row>
    <row r="122" spans="1:42" x14ac:dyDescent="0.25">
      <c r="A122" s="36"/>
      <c r="K122" s="299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</row>
    <row r="123" spans="1:42" x14ac:dyDescent="0.25">
      <c r="A123" s="36"/>
      <c r="K123" s="299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</row>
    <row r="124" spans="1:42" x14ac:dyDescent="0.25">
      <c r="A124" s="36"/>
      <c r="K124" s="299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</row>
    <row r="125" spans="1:42" x14ac:dyDescent="0.25">
      <c r="A125" s="36"/>
      <c r="K125" s="299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</row>
    <row r="126" spans="1:42" x14ac:dyDescent="0.25">
      <c r="A126" s="36"/>
      <c r="K126" s="299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</row>
    <row r="127" spans="1:42" x14ac:dyDescent="0.25">
      <c r="A127" s="36"/>
      <c r="K127" s="299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</row>
    <row r="128" spans="1:42" x14ac:dyDescent="0.25">
      <c r="A128" s="298"/>
      <c r="K128" s="299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</row>
    <row r="129" spans="1:42" x14ac:dyDescent="0.25">
      <c r="A129" s="298"/>
      <c r="K129" s="299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</row>
    <row r="130" spans="1:42" x14ac:dyDescent="0.25">
      <c r="A130" s="36"/>
      <c r="K130" s="299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</row>
    <row r="131" spans="1:42" x14ac:dyDescent="0.25">
      <c r="A131" s="36"/>
      <c r="K131" s="299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</row>
    <row r="132" spans="1:42" x14ac:dyDescent="0.25">
      <c r="A132" s="36"/>
      <c r="K132" s="299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</row>
    <row r="133" spans="1:42" x14ac:dyDescent="0.25">
      <c r="A133" s="36"/>
      <c r="K133" s="299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</row>
    <row r="134" spans="1:42" x14ac:dyDescent="0.25">
      <c r="A134" s="36"/>
      <c r="K134" s="299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</row>
    <row r="135" spans="1:42" x14ac:dyDescent="0.25">
      <c r="A135" s="298"/>
      <c r="K135" s="299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</row>
    <row r="136" spans="1:42" x14ac:dyDescent="0.25">
      <c r="A136" s="298"/>
      <c r="K136" s="299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</row>
    <row r="137" spans="1:42" x14ac:dyDescent="0.25">
      <c r="A137" s="310"/>
      <c r="K137" s="299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</row>
    <row r="138" spans="1:42" x14ac:dyDescent="0.25">
      <c r="A138" s="36"/>
      <c r="K138" s="299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</row>
    <row r="139" spans="1:42" x14ac:dyDescent="0.25">
      <c r="A139" s="36"/>
      <c r="K139" s="299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</row>
    <row r="140" spans="1:42" x14ac:dyDescent="0.25">
      <c r="A140" s="36"/>
      <c r="K140" s="299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</row>
    <row r="141" spans="1:42" x14ac:dyDescent="0.25">
      <c r="A141" s="36"/>
      <c r="K141" s="299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</row>
    <row r="142" spans="1:42" x14ac:dyDescent="0.25">
      <c r="A142" s="36"/>
      <c r="K142" s="299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</row>
    <row r="143" spans="1:42" x14ac:dyDescent="0.25">
      <c r="A143" s="298"/>
      <c r="K143" s="299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</row>
    <row r="144" spans="1:42" x14ac:dyDescent="0.25">
      <c r="A144" s="298"/>
      <c r="K144" s="299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</row>
    <row r="145" spans="1:42" x14ac:dyDescent="0.25">
      <c r="A145" s="36"/>
      <c r="K145" s="299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</row>
    <row r="146" spans="1:42" x14ac:dyDescent="0.25">
      <c r="A146" s="36"/>
      <c r="K146" s="299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</row>
    <row r="147" spans="1:42" x14ac:dyDescent="0.25">
      <c r="A147" s="36"/>
      <c r="K147" s="299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</row>
    <row r="148" spans="1:42" x14ac:dyDescent="0.25">
      <c r="A148" s="36"/>
      <c r="K148" s="299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</row>
    <row r="149" spans="1:42" x14ac:dyDescent="0.25">
      <c r="A149" s="36"/>
      <c r="K149" s="299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</row>
    <row r="150" spans="1:42" x14ac:dyDescent="0.25">
      <c r="A150" s="298"/>
      <c r="K150" s="299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</row>
    <row r="151" spans="1:42" x14ac:dyDescent="0.25">
      <c r="A151" s="298"/>
      <c r="K151" s="299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</row>
    <row r="152" spans="1:42" x14ac:dyDescent="0.25">
      <c r="A152" s="36"/>
      <c r="K152" s="299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</row>
    <row r="153" spans="1:42" x14ac:dyDescent="0.25">
      <c r="A153" s="36"/>
      <c r="K153" s="299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</row>
    <row r="154" spans="1:42" x14ac:dyDescent="0.25">
      <c r="A154" s="36"/>
      <c r="K154" s="299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</row>
    <row r="155" spans="1:42" x14ac:dyDescent="0.25">
      <c r="A155" s="36"/>
      <c r="K155" s="299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</row>
    <row r="156" spans="1:42" x14ac:dyDescent="0.25">
      <c r="A156" s="36"/>
      <c r="K156" s="299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</row>
    <row r="157" spans="1:42" x14ac:dyDescent="0.25">
      <c r="A157" s="40"/>
      <c r="K157" s="299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</row>
    <row r="158" spans="1:42" x14ac:dyDescent="0.25">
      <c r="A158" s="40"/>
      <c r="K158" s="299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</row>
    <row r="159" spans="1:42" x14ac:dyDescent="0.25">
      <c r="A159" s="40"/>
      <c r="K159" s="299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</row>
    <row r="160" spans="1:42" x14ac:dyDescent="0.25">
      <c r="A160" s="40"/>
      <c r="K160" s="299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</row>
    <row r="161" spans="1:42" x14ac:dyDescent="0.25">
      <c r="A161" s="40"/>
      <c r="K161" s="299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</row>
    <row r="162" spans="1:42" x14ac:dyDescent="0.25">
      <c r="A162" s="40"/>
      <c r="K162" s="299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</row>
    <row r="163" spans="1:42" x14ac:dyDescent="0.25">
      <c r="A163" s="40"/>
      <c r="K163" s="299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</row>
    <row r="164" spans="1:42" x14ac:dyDescent="0.25">
      <c r="A164" s="40"/>
      <c r="K164" s="299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</row>
    <row r="165" spans="1:42" x14ac:dyDescent="0.25">
      <c r="A165" s="40"/>
      <c r="K165" s="299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</row>
    <row r="166" spans="1:42" x14ac:dyDescent="0.25">
      <c r="A166" s="40"/>
      <c r="K166" s="299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</row>
    <row r="167" spans="1:42" x14ac:dyDescent="0.25">
      <c r="A167" s="40"/>
      <c r="K167" s="299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</row>
    <row r="168" spans="1:42" x14ac:dyDescent="0.25">
      <c r="A168" s="40"/>
      <c r="K168" s="299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</row>
    <row r="169" spans="1:42" x14ac:dyDescent="0.25">
      <c r="A169" s="40"/>
      <c r="K169" s="299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</row>
    <row r="170" spans="1:42" x14ac:dyDescent="0.25">
      <c r="A170" s="40"/>
      <c r="K170" s="299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</row>
    <row r="171" spans="1:42" x14ac:dyDescent="0.25">
      <c r="A171" s="40"/>
      <c r="K171" s="299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</row>
    <row r="172" spans="1:42" x14ac:dyDescent="0.25">
      <c r="A172" s="40"/>
      <c r="K172" s="299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</row>
    <row r="173" spans="1:42" x14ac:dyDescent="0.25">
      <c r="A173" s="40"/>
      <c r="K173" s="299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</row>
    <row r="174" spans="1:42" x14ac:dyDescent="0.25">
      <c r="A174" s="40"/>
      <c r="K174" s="299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</row>
    <row r="175" spans="1:42" x14ac:dyDescent="0.25">
      <c r="A175" s="40"/>
      <c r="K175" s="299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</row>
    <row r="176" spans="1:42" x14ac:dyDescent="0.25">
      <c r="A176" s="40"/>
      <c r="K176" s="299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</row>
    <row r="177" spans="1:42" x14ac:dyDescent="0.25">
      <c r="A177" s="40"/>
      <c r="K177" s="299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</row>
    <row r="178" spans="1:42" x14ac:dyDescent="0.25">
      <c r="A178" s="40"/>
      <c r="K178" s="299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</row>
    <row r="179" spans="1:42" x14ac:dyDescent="0.25">
      <c r="A179" s="40"/>
      <c r="K179" s="299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</row>
    <row r="180" spans="1:42" x14ac:dyDescent="0.25">
      <c r="A180" s="40"/>
      <c r="K180" s="299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</row>
    <row r="181" spans="1:42" x14ac:dyDescent="0.25">
      <c r="A181" s="40"/>
      <c r="K181" s="299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</row>
    <row r="182" spans="1:42" x14ac:dyDescent="0.25">
      <c r="A182" s="40"/>
      <c r="K182" s="299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</row>
    <row r="183" spans="1:42" x14ac:dyDescent="0.25">
      <c r="A183" s="40"/>
      <c r="K183" s="299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</row>
    <row r="184" spans="1:42" x14ac:dyDescent="0.25">
      <c r="A184" s="40"/>
      <c r="K184" s="299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</row>
    <row r="185" spans="1:42" x14ac:dyDescent="0.25">
      <c r="A185" s="40"/>
      <c r="K185" s="299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</row>
    <row r="186" spans="1:42" x14ac:dyDescent="0.25">
      <c r="A186" s="40"/>
      <c r="K186" s="299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</row>
    <row r="187" spans="1:42" x14ac:dyDescent="0.25">
      <c r="A187" s="40"/>
      <c r="K187" s="299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</row>
    <row r="188" spans="1:42" x14ac:dyDescent="0.25">
      <c r="A188" s="40"/>
      <c r="K188" s="299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</row>
    <row r="189" spans="1:42" x14ac:dyDescent="0.25">
      <c r="A189" s="40"/>
      <c r="K189" s="299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</row>
    <row r="190" spans="1:42" x14ac:dyDescent="0.25">
      <c r="A190" s="40"/>
      <c r="K190" s="299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</row>
    <row r="191" spans="1:42" x14ac:dyDescent="0.25">
      <c r="A191" s="40"/>
      <c r="K191" s="299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</row>
    <row r="192" spans="1:42" x14ac:dyDescent="0.25">
      <c r="A192" s="40"/>
      <c r="K192" s="299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</row>
    <row r="193" spans="1:42" x14ac:dyDescent="0.25">
      <c r="A193" s="248"/>
      <c r="K193" s="248"/>
      <c r="L193" s="248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</row>
    <row r="194" spans="1:42" x14ac:dyDescent="0.25">
      <c r="A194" s="248"/>
      <c r="K194" s="248"/>
      <c r="L194" s="248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</row>
    <row r="195" spans="1:42" x14ac:dyDescent="0.25">
      <c r="A195" s="248"/>
      <c r="K195" s="248"/>
      <c r="L195" s="248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</row>
    <row r="196" spans="1:42" x14ac:dyDescent="0.25">
      <c r="A196" s="248"/>
      <c r="K196" s="248"/>
      <c r="L196" s="248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</row>
    <row r="197" spans="1:42" x14ac:dyDescent="0.25">
      <c r="A197" s="248"/>
      <c r="K197" s="248"/>
      <c r="L197" s="248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</row>
    <row r="198" spans="1:42" x14ac:dyDescent="0.25">
      <c r="A198" s="248"/>
      <c r="K198" s="248"/>
      <c r="L198" s="248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</row>
    <row r="199" spans="1:42" x14ac:dyDescent="0.25">
      <c r="A199" s="248"/>
      <c r="K199" s="248"/>
      <c r="L199" s="248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</row>
    <row r="200" spans="1:42" x14ac:dyDescent="0.25">
      <c r="A200" s="248"/>
      <c r="K200" s="248"/>
      <c r="L200" s="248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</row>
    <row r="201" spans="1:42" x14ac:dyDescent="0.25">
      <c r="A201" s="248"/>
      <c r="K201" s="248"/>
      <c r="L201" s="248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</row>
    <row r="202" spans="1:42" x14ac:dyDescent="0.25">
      <c r="A202" s="248"/>
      <c r="K202" s="248"/>
      <c r="L202" s="248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</row>
    <row r="203" spans="1:42" x14ac:dyDescent="0.25">
      <c r="A203" s="248"/>
      <c r="K203" s="248"/>
      <c r="L203" s="248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</row>
    <row r="204" spans="1:42" x14ac:dyDescent="0.25">
      <c r="A204" s="248"/>
      <c r="K204" s="248"/>
      <c r="L204" s="248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</row>
    <row r="205" spans="1:42" x14ac:dyDescent="0.25">
      <c r="A205" s="248"/>
      <c r="K205" s="248"/>
      <c r="L205" s="248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</row>
    <row r="206" spans="1:42" x14ac:dyDescent="0.25">
      <c r="A206" s="248"/>
      <c r="K206" s="248"/>
      <c r="L206" s="248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</row>
    <row r="207" spans="1:42" x14ac:dyDescent="0.25">
      <c r="A207" s="248"/>
      <c r="K207" s="248"/>
      <c r="L207" s="248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</row>
    <row r="208" spans="1:42" x14ac:dyDescent="0.25">
      <c r="A208" s="248"/>
      <c r="K208" s="248"/>
      <c r="L208" s="248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</row>
    <row r="209" spans="1:42" x14ac:dyDescent="0.25">
      <c r="A209" s="248"/>
      <c r="K209" s="248"/>
      <c r="L209" s="248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</row>
    <row r="210" spans="1:42" x14ac:dyDescent="0.25">
      <c r="A210" s="248"/>
      <c r="K210" s="248"/>
      <c r="L210" s="248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</row>
    <row r="211" spans="1:42" x14ac:dyDescent="0.25">
      <c r="A211" s="248"/>
      <c r="K211" s="248"/>
      <c r="L211" s="248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</row>
    <row r="212" spans="1:42" x14ac:dyDescent="0.25">
      <c r="A212" s="248"/>
      <c r="K212" s="248"/>
      <c r="L212" s="248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</row>
    <row r="213" spans="1:42" x14ac:dyDescent="0.25">
      <c r="A213" s="248"/>
      <c r="K213" s="248"/>
      <c r="L213" s="248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</row>
    <row r="214" spans="1:42" x14ac:dyDescent="0.25">
      <c r="A214" s="248"/>
      <c r="K214" s="248"/>
      <c r="L214" s="248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</row>
    <row r="215" spans="1:42" x14ac:dyDescent="0.25">
      <c r="A215" s="248"/>
      <c r="K215" s="248"/>
      <c r="L215" s="248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</row>
    <row r="216" spans="1:42" x14ac:dyDescent="0.25">
      <c r="A216" s="248"/>
      <c r="K216" s="248"/>
      <c r="L216" s="248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</row>
  </sheetData>
  <mergeCells count="23">
    <mergeCell ref="B2:J2"/>
    <mergeCell ref="C3:D3"/>
    <mergeCell ref="B4:J4"/>
    <mergeCell ref="B5:B12"/>
    <mergeCell ref="B13:J13"/>
    <mergeCell ref="B14:B19"/>
    <mergeCell ref="B20:J20"/>
    <mergeCell ref="B21:B27"/>
    <mergeCell ref="B28:J28"/>
    <mergeCell ref="B29:B34"/>
    <mergeCell ref="B35:J35"/>
    <mergeCell ref="B36:B41"/>
    <mergeCell ref="B42:J42"/>
    <mergeCell ref="B43:B48"/>
    <mergeCell ref="B64:B69"/>
    <mergeCell ref="B70:J70"/>
    <mergeCell ref="B71:B76"/>
    <mergeCell ref="B77:J77"/>
    <mergeCell ref="B49:J49"/>
    <mergeCell ref="B50:B55"/>
    <mergeCell ref="B56:J56"/>
    <mergeCell ref="B57:B62"/>
    <mergeCell ref="B63:J6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B10" workbookViewId="0">
      <selection activeCell="J23" sqref="J23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customHeight="1" x14ac:dyDescent="0.25">
      <c r="A2" s="92"/>
      <c r="B2" s="342" t="s">
        <v>36</v>
      </c>
      <c r="C2" s="342"/>
      <c r="D2" s="342" t="s">
        <v>37</v>
      </c>
      <c r="E2" s="442" t="s">
        <v>38</v>
      </c>
      <c r="F2" s="443"/>
      <c r="G2" s="445" t="s">
        <v>39</v>
      </c>
      <c r="H2" s="446"/>
      <c r="I2" s="342" t="s">
        <v>40</v>
      </c>
      <c r="J2" s="342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30" customHeight="1" x14ac:dyDescent="0.25">
      <c r="A3" s="25"/>
      <c r="B3" s="31"/>
      <c r="C3" s="31"/>
      <c r="D3" s="31"/>
      <c r="E3" s="447"/>
      <c r="F3" s="447"/>
      <c r="G3" s="440"/>
      <c r="H3" s="440"/>
      <c r="I3" s="201"/>
      <c r="J3" s="258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" customHeight="1" x14ac:dyDescent="0.25">
      <c r="B4" s="25"/>
      <c r="C4" s="25"/>
      <c r="D4" s="31"/>
      <c r="E4" s="444"/>
      <c r="F4" s="444"/>
      <c r="G4" s="440"/>
      <c r="H4" s="440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" customHeight="1" x14ac:dyDescent="0.25">
      <c r="B5" s="25"/>
      <c r="C5" s="25"/>
      <c r="D5" s="31"/>
      <c r="E5" s="444"/>
      <c r="F5" s="444"/>
      <c r="G5" s="440"/>
      <c r="H5" s="440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" customHeight="1" x14ac:dyDescent="0.25">
      <c r="B6" s="25"/>
      <c r="C6" s="25"/>
      <c r="D6" s="31"/>
      <c r="E6" s="444"/>
      <c r="F6" s="444"/>
      <c r="G6" s="440"/>
      <c r="H6" s="440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" customHeight="1" x14ac:dyDescent="0.25">
      <c r="B7" s="25"/>
      <c r="C7" s="25"/>
      <c r="D7" s="31"/>
      <c r="E7" s="444"/>
      <c r="F7" s="444"/>
      <c r="G7" s="440"/>
      <c r="H7" s="440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" customHeight="1" x14ac:dyDescent="0.25">
      <c r="B8" s="25"/>
      <c r="C8" s="25"/>
      <c r="D8" s="31"/>
      <c r="E8" s="444"/>
      <c r="F8" s="444"/>
      <c r="G8" s="440"/>
      <c r="H8" s="440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" customHeight="1" x14ac:dyDescent="0.25">
      <c r="B9" s="25"/>
      <c r="C9" s="25"/>
      <c r="D9" s="31"/>
      <c r="E9" s="444"/>
      <c r="F9" s="444"/>
      <c r="G9" s="440"/>
      <c r="H9" s="440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" customHeight="1" x14ac:dyDescent="0.25">
      <c r="B10" s="25"/>
      <c r="C10" s="25"/>
      <c r="D10" s="25"/>
      <c r="E10" s="444"/>
      <c r="F10" s="444"/>
      <c r="G10" s="440"/>
      <c r="H10" s="440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" customHeight="1" x14ac:dyDescent="0.25">
      <c r="C11" s="93"/>
      <c r="D11" s="93"/>
      <c r="E11" s="454"/>
      <c r="F11" s="454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30.75" customHeight="1" x14ac:dyDescent="0.25">
      <c r="B12" s="94"/>
      <c r="C12" s="449" t="s">
        <v>41</v>
      </c>
      <c r="D12" s="450"/>
      <c r="E12" s="451"/>
      <c r="F12" s="26"/>
      <c r="G12" s="26"/>
      <c r="H12" s="211" t="s">
        <v>42</v>
      </c>
      <c r="I12" s="212">
        <f>SUM(I3:I11)</f>
        <v>0</v>
      </c>
      <c r="J12" s="214">
        <f>SUM(J3:J11)</f>
        <v>0</v>
      </c>
      <c r="K12" s="341"/>
      <c r="L12" s="341"/>
      <c r="M12" s="341"/>
      <c r="N12" s="341"/>
      <c r="O12" s="341"/>
      <c r="P12" s="341"/>
      <c r="Q12" s="341"/>
      <c r="R12" s="341"/>
      <c r="S12" s="341"/>
      <c r="T12" s="341"/>
    </row>
    <row r="13" spans="1:20" ht="15" customHeight="1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41"/>
      <c r="L13" s="341"/>
      <c r="M13" s="341"/>
      <c r="N13" s="341"/>
      <c r="O13" s="341"/>
      <c r="P13" s="341"/>
      <c r="Q13" s="341"/>
      <c r="R13" s="341"/>
      <c r="S13" s="341"/>
      <c r="T13" s="341"/>
    </row>
    <row r="14" spans="1:20" ht="45" customHeight="1" x14ac:dyDescent="0.25">
      <c r="A14" s="92"/>
      <c r="B14" s="343" t="s">
        <v>43</v>
      </c>
      <c r="C14" s="343" t="s">
        <v>44</v>
      </c>
      <c r="D14" s="452" t="s">
        <v>45</v>
      </c>
      <c r="E14" s="453"/>
      <c r="F14" s="200" t="s">
        <v>46</v>
      </c>
      <c r="G14" s="343" t="s">
        <v>47</v>
      </c>
      <c r="H14" s="343" t="s">
        <v>48</v>
      </c>
      <c r="I14" s="343" t="s">
        <v>49</v>
      </c>
      <c r="J14" s="343" t="s">
        <v>50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</row>
    <row r="15" spans="1:20" ht="15.75" x14ac:dyDescent="0.25">
      <c r="B15" s="33"/>
      <c r="C15" s="341">
        <v>1</v>
      </c>
      <c r="D15" s="441" t="s">
        <v>217</v>
      </c>
      <c r="E15" s="441"/>
      <c r="F15" s="34" t="s">
        <v>218</v>
      </c>
      <c r="G15" s="341"/>
      <c r="H15" s="341" t="s">
        <v>219</v>
      </c>
      <c r="I15" s="341"/>
      <c r="J15" s="349">
        <v>1</v>
      </c>
      <c r="K15" s="341"/>
      <c r="L15" s="341"/>
      <c r="M15" s="341"/>
      <c r="N15" s="341"/>
      <c r="O15" s="341"/>
      <c r="P15" s="341"/>
      <c r="Q15" s="341"/>
      <c r="R15" s="341"/>
      <c r="S15" s="341"/>
      <c r="T15" s="341"/>
    </row>
    <row r="16" spans="1:20" ht="15.75" customHeight="1" x14ac:dyDescent="0.25">
      <c r="B16" s="33"/>
      <c r="C16" s="341">
        <v>1</v>
      </c>
      <c r="D16" s="438" t="s">
        <v>223</v>
      </c>
      <c r="E16" s="438"/>
      <c r="F16" s="34" t="s">
        <v>218</v>
      </c>
      <c r="G16" s="341"/>
      <c r="H16" s="341" t="s">
        <v>220</v>
      </c>
      <c r="I16" s="341"/>
      <c r="J16" s="349">
        <v>20</v>
      </c>
      <c r="K16" s="341"/>
      <c r="L16" s="341"/>
      <c r="M16" s="341"/>
      <c r="N16" s="341"/>
      <c r="O16" s="341"/>
      <c r="P16" s="341"/>
      <c r="Q16" s="341"/>
      <c r="R16" s="341"/>
      <c r="S16" s="341"/>
      <c r="T16" s="341"/>
    </row>
    <row r="17" spans="2:20" ht="15.75" customHeight="1" x14ac:dyDescent="0.25">
      <c r="B17" s="33"/>
      <c r="C17" s="341">
        <v>1</v>
      </c>
      <c r="D17" s="448" t="s">
        <v>259</v>
      </c>
      <c r="E17" s="448"/>
      <c r="F17" s="34" t="s">
        <v>218</v>
      </c>
      <c r="G17" s="341"/>
      <c r="H17" s="341" t="s">
        <v>219</v>
      </c>
      <c r="I17" s="341"/>
      <c r="J17" s="349">
        <v>20</v>
      </c>
      <c r="K17" s="341"/>
      <c r="L17" s="341"/>
      <c r="M17" s="341"/>
      <c r="N17" s="341"/>
      <c r="O17" s="341"/>
      <c r="P17" s="341"/>
      <c r="Q17" s="341"/>
      <c r="R17" s="341"/>
      <c r="S17" s="341"/>
      <c r="T17" s="341"/>
    </row>
    <row r="18" spans="2:20" ht="15.75" customHeight="1" x14ac:dyDescent="0.25">
      <c r="B18" s="33"/>
      <c r="C18" s="341">
        <v>1</v>
      </c>
      <c r="D18" s="438" t="s">
        <v>222</v>
      </c>
      <c r="E18" s="438"/>
      <c r="F18" s="34" t="s">
        <v>218</v>
      </c>
      <c r="G18" s="341"/>
      <c r="H18" s="341" t="s">
        <v>225</v>
      </c>
      <c r="I18" s="341"/>
      <c r="J18" s="349">
        <v>1</v>
      </c>
      <c r="K18" s="341"/>
      <c r="L18" s="341"/>
      <c r="M18" s="341"/>
      <c r="N18" s="341"/>
      <c r="O18" s="341"/>
      <c r="P18" s="341"/>
      <c r="Q18" s="341"/>
      <c r="R18" s="341"/>
      <c r="S18" s="341"/>
      <c r="T18" s="341"/>
    </row>
    <row r="19" spans="2:20" ht="15.75" x14ac:dyDescent="0.25">
      <c r="B19" s="33"/>
      <c r="C19" s="341">
        <v>1</v>
      </c>
      <c r="D19" s="438" t="s">
        <v>258</v>
      </c>
      <c r="E19" s="438"/>
      <c r="F19" s="34" t="s">
        <v>251</v>
      </c>
      <c r="G19" s="341"/>
      <c r="H19" s="341" t="s">
        <v>221</v>
      </c>
      <c r="I19" s="341"/>
      <c r="J19" s="349">
        <v>8</v>
      </c>
      <c r="K19" s="341"/>
      <c r="L19" s="341"/>
      <c r="M19" s="341"/>
      <c r="N19" s="341"/>
      <c r="O19" s="341"/>
      <c r="P19" s="341"/>
      <c r="Q19" s="341"/>
      <c r="R19" s="341"/>
      <c r="S19" s="341"/>
      <c r="T19" s="341"/>
    </row>
    <row r="20" spans="2:20" ht="15.75" customHeight="1" x14ac:dyDescent="0.25">
      <c r="B20" s="33"/>
      <c r="C20" s="341">
        <v>2</v>
      </c>
      <c r="D20" s="438" t="s">
        <v>226</v>
      </c>
      <c r="E20" s="438"/>
      <c r="F20" s="34" t="s">
        <v>218</v>
      </c>
      <c r="G20" s="341"/>
      <c r="H20" s="341" t="s">
        <v>220</v>
      </c>
      <c r="I20" s="341"/>
      <c r="J20" s="349">
        <v>3</v>
      </c>
      <c r="K20" s="341"/>
      <c r="L20" s="341"/>
      <c r="M20" s="341"/>
      <c r="N20" s="341"/>
      <c r="O20" s="32"/>
      <c r="T20" s="22"/>
    </row>
    <row r="21" spans="2:20" ht="15" customHeight="1" x14ac:dyDescent="0.25">
      <c r="B21" s="33"/>
      <c r="C21" s="341">
        <v>2</v>
      </c>
      <c r="D21" s="438" t="s">
        <v>227</v>
      </c>
      <c r="E21" s="438"/>
      <c r="F21" s="34" t="s">
        <v>218</v>
      </c>
      <c r="G21" s="341"/>
      <c r="H21" s="341" t="s">
        <v>220</v>
      </c>
      <c r="I21" s="341" t="s">
        <v>257</v>
      </c>
      <c r="J21" s="349">
        <v>20</v>
      </c>
      <c r="K21" s="341"/>
      <c r="L21" s="341"/>
      <c r="M21" s="341"/>
      <c r="N21" s="341"/>
      <c r="O21" s="32"/>
      <c r="T21" s="22"/>
    </row>
    <row r="22" spans="2:20" ht="15" customHeight="1" x14ac:dyDescent="0.25">
      <c r="B22" s="33"/>
      <c r="C22" s="341">
        <v>2</v>
      </c>
      <c r="D22" s="438" t="s">
        <v>265</v>
      </c>
      <c r="E22" s="438"/>
      <c r="F22" s="34" t="s">
        <v>218</v>
      </c>
      <c r="G22" s="341"/>
      <c r="H22" s="341" t="s">
        <v>221</v>
      </c>
      <c r="I22" s="341"/>
      <c r="J22" s="349">
        <v>1</v>
      </c>
      <c r="K22" s="341"/>
      <c r="L22" s="341"/>
      <c r="M22" s="341"/>
      <c r="N22" s="341"/>
      <c r="O22" s="32"/>
      <c r="T22" s="22"/>
    </row>
    <row r="23" spans="2:20" ht="15" customHeight="1" x14ac:dyDescent="0.25">
      <c r="B23" s="33"/>
      <c r="C23" s="341">
        <v>2</v>
      </c>
      <c r="D23" s="340" t="s">
        <v>266</v>
      </c>
      <c r="E23" s="340"/>
      <c r="F23" s="34" t="s">
        <v>218</v>
      </c>
      <c r="G23" s="341"/>
      <c r="H23" s="341" t="s">
        <v>221</v>
      </c>
      <c r="I23" s="341"/>
      <c r="J23" s="349">
        <v>1</v>
      </c>
      <c r="K23" s="341"/>
      <c r="L23" s="341"/>
      <c r="M23" s="341"/>
      <c r="N23" s="341"/>
      <c r="O23" s="32"/>
      <c r="T23" s="22"/>
    </row>
    <row r="24" spans="2:20" ht="15" customHeight="1" x14ac:dyDescent="0.25">
      <c r="B24" s="33"/>
      <c r="C24" s="341"/>
      <c r="D24" s="340"/>
      <c r="E24" s="340"/>
      <c r="F24" s="34"/>
      <c r="G24" s="341"/>
      <c r="H24" s="341"/>
      <c r="I24" s="341"/>
      <c r="J24" s="349"/>
      <c r="K24" s="341"/>
      <c r="L24" s="341"/>
      <c r="M24" s="341"/>
      <c r="N24" s="341"/>
      <c r="O24" s="32"/>
      <c r="T24" s="22"/>
    </row>
    <row r="25" spans="2:20" ht="15.75" customHeight="1" x14ac:dyDescent="0.25">
      <c r="B25" s="33"/>
      <c r="C25" s="341"/>
      <c r="D25" s="438"/>
      <c r="E25" s="438"/>
      <c r="F25" s="34"/>
      <c r="G25" s="341"/>
      <c r="H25" s="341"/>
      <c r="I25" s="341"/>
      <c r="J25" s="349"/>
      <c r="K25" s="341"/>
      <c r="L25" s="341"/>
      <c r="M25" s="341"/>
      <c r="N25" s="341"/>
      <c r="O25" s="32"/>
      <c r="T25" s="22"/>
    </row>
    <row r="26" spans="2:20" ht="15.75" customHeight="1" x14ac:dyDescent="0.25">
      <c r="B26" s="33"/>
      <c r="C26" s="341"/>
      <c r="D26" s="438"/>
      <c r="E26" s="438"/>
      <c r="F26" s="34"/>
      <c r="G26" s="341"/>
      <c r="H26" s="341"/>
      <c r="I26" s="341"/>
      <c r="J26" s="349"/>
      <c r="K26" s="341"/>
      <c r="L26" s="341"/>
      <c r="M26" s="341"/>
      <c r="N26" s="341"/>
      <c r="O26" s="32"/>
      <c r="P26" s="22"/>
      <c r="Q26" s="22"/>
      <c r="R26" s="22"/>
      <c r="S26" s="22"/>
      <c r="T26" s="22"/>
    </row>
    <row r="27" spans="2:20" ht="15" customHeight="1" x14ac:dyDescent="0.25">
      <c r="B27" s="33"/>
      <c r="C27" s="341"/>
      <c r="D27" s="438"/>
      <c r="E27" s="438"/>
      <c r="F27" s="34"/>
      <c r="G27" s="341"/>
      <c r="H27" s="341"/>
      <c r="I27" s="341"/>
      <c r="J27" s="349"/>
      <c r="K27" s="341"/>
      <c r="L27" s="341"/>
      <c r="M27" s="341"/>
      <c r="N27" s="341"/>
      <c r="O27" s="349"/>
      <c r="P27" s="22"/>
      <c r="Q27" s="22"/>
      <c r="R27" s="22"/>
      <c r="S27" s="22"/>
      <c r="T27" s="22"/>
    </row>
    <row r="28" spans="2:20" ht="15" customHeight="1" x14ac:dyDescent="0.25">
      <c r="B28" s="33"/>
      <c r="C28" s="341"/>
      <c r="D28" s="438"/>
      <c r="E28" s="438"/>
      <c r="F28" s="34"/>
      <c r="G28" s="341"/>
      <c r="H28" s="341"/>
      <c r="I28" s="341"/>
      <c r="J28" s="349"/>
      <c r="K28" s="341"/>
      <c r="L28" s="341"/>
      <c r="M28" s="341"/>
      <c r="N28" s="341"/>
      <c r="O28" s="349"/>
      <c r="P28" s="22"/>
      <c r="Q28" s="22"/>
      <c r="R28" s="22"/>
      <c r="S28" s="22"/>
      <c r="T28" s="22"/>
    </row>
    <row r="29" spans="2:20" ht="15" customHeight="1" x14ac:dyDescent="0.25">
      <c r="B29" s="33"/>
      <c r="C29" s="341"/>
      <c r="D29" s="438"/>
      <c r="E29" s="438"/>
      <c r="F29" s="34"/>
      <c r="G29" s="341"/>
      <c r="H29" s="341"/>
      <c r="I29" s="341"/>
      <c r="J29" s="349"/>
      <c r="K29" s="341"/>
      <c r="L29" s="341"/>
      <c r="M29" s="341"/>
      <c r="N29" s="341"/>
      <c r="O29" s="349"/>
      <c r="P29" s="22"/>
      <c r="Q29" s="22"/>
      <c r="R29" s="22"/>
      <c r="S29" s="22"/>
      <c r="T29" s="22"/>
    </row>
    <row r="30" spans="2:20" ht="15" customHeight="1" x14ac:dyDescent="0.25">
      <c r="B30" s="33"/>
      <c r="C30" s="341"/>
      <c r="D30" s="340"/>
      <c r="E30" s="340"/>
      <c r="F30" s="34"/>
      <c r="G30" s="341"/>
      <c r="H30" s="341"/>
      <c r="I30" s="341"/>
      <c r="J30" s="349"/>
      <c r="K30" s="341"/>
      <c r="L30" s="341"/>
      <c r="M30" s="341"/>
      <c r="N30" s="341"/>
      <c r="O30" s="349"/>
      <c r="P30" s="22"/>
      <c r="Q30" s="22"/>
      <c r="R30" s="22"/>
      <c r="S30" s="22"/>
      <c r="T30" s="22"/>
    </row>
    <row r="31" spans="2:20" ht="15" customHeight="1" x14ac:dyDescent="0.25">
      <c r="B31" s="33"/>
      <c r="C31" s="341"/>
      <c r="D31" s="438"/>
      <c r="E31" s="438"/>
      <c r="F31" s="34"/>
      <c r="G31" s="341"/>
      <c r="H31" s="341"/>
      <c r="I31" s="341"/>
      <c r="J31" s="349"/>
      <c r="K31" s="341"/>
      <c r="L31" s="341"/>
      <c r="M31" s="341"/>
      <c r="N31" s="341"/>
      <c r="O31" s="349"/>
      <c r="P31" s="22"/>
      <c r="Q31" s="22"/>
      <c r="R31" s="22"/>
      <c r="S31" s="22"/>
      <c r="T31" s="22"/>
    </row>
    <row r="32" spans="2:20" ht="15" customHeight="1" x14ac:dyDescent="0.25">
      <c r="B32" s="33"/>
      <c r="C32" s="341"/>
      <c r="D32" s="438"/>
      <c r="E32" s="438"/>
      <c r="F32" s="34"/>
      <c r="G32" s="341"/>
      <c r="H32" s="341"/>
      <c r="I32" s="341"/>
      <c r="J32" s="349"/>
      <c r="K32" s="341"/>
      <c r="L32" s="341"/>
      <c r="M32" s="341"/>
      <c r="N32" s="341"/>
      <c r="O32" s="349"/>
      <c r="P32" s="22"/>
      <c r="Q32" s="22"/>
      <c r="R32" s="22"/>
      <c r="S32" s="22"/>
      <c r="T32" s="22"/>
    </row>
    <row r="33" spans="2:20" ht="15" customHeight="1" x14ac:dyDescent="0.25">
      <c r="B33" s="33"/>
      <c r="C33" s="341"/>
      <c r="D33" s="438"/>
      <c r="E33" s="438"/>
      <c r="F33" s="34"/>
      <c r="G33" s="341"/>
      <c r="H33" s="341"/>
      <c r="I33" s="341"/>
      <c r="J33" s="349"/>
      <c r="K33" s="341"/>
      <c r="L33" s="341"/>
      <c r="M33" s="341"/>
      <c r="N33" s="341"/>
      <c r="O33" s="349"/>
      <c r="P33" s="22"/>
      <c r="Q33" s="22"/>
      <c r="R33" s="22"/>
      <c r="S33" s="22"/>
      <c r="T33" s="22"/>
    </row>
    <row r="34" spans="2:20" ht="15" customHeight="1" x14ac:dyDescent="0.25">
      <c r="B34" s="33"/>
      <c r="C34" s="341"/>
      <c r="D34" s="438"/>
      <c r="E34" s="438"/>
      <c r="F34" s="34"/>
      <c r="G34" s="341"/>
      <c r="H34" s="341"/>
      <c r="I34" s="341"/>
      <c r="J34" s="349"/>
      <c r="K34" s="341"/>
      <c r="L34" s="341"/>
      <c r="M34" s="341"/>
      <c r="N34" s="341"/>
      <c r="O34" s="349"/>
      <c r="P34" s="22"/>
      <c r="Q34" s="22"/>
      <c r="R34" s="22"/>
      <c r="S34" s="22"/>
      <c r="T34" s="22"/>
    </row>
    <row r="35" spans="2:20" ht="15" customHeight="1" x14ac:dyDescent="0.25">
      <c r="B35" s="33"/>
      <c r="C35" s="341"/>
      <c r="D35" s="438"/>
      <c r="E35" s="438"/>
      <c r="F35" s="34"/>
      <c r="G35" s="341"/>
      <c r="H35" s="341"/>
      <c r="I35" s="341"/>
      <c r="J35" s="349"/>
      <c r="K35" s="341"/>
      <c r="L35" s="341"/>
      <c r="M35" s="341"/>
      <c r="N35" s="341"/>
      <c r="O35" s="349"/>
      <c r="P35" s="22"/>
      <c r="Q35" s="22"/>
      <c r="R35" s="22"/>
      <c r="S35" s="22"/>
      <c r="T35" s="22"/>
    </row>
    <row r="36" spans="2:20" ht="15.75" x14ac:dyDescent="0.25">
      <c r="B36" s="33"/>
      <c r="C36" s="341"/>
      <c r="D36" s="438"/>
      <c r="E36" s="438"/>
      <c r="F36" s="34"/>
      <c r="G36" s="341"/>
      <c r="H36" s="341"/>
      <c r="I36" s="341"/>
      <c r="J36" s="349"/>
      <c r="K36" s="341"/>
      <c r="L36" s="341"/>
      <c r="M36" s="341"/>
      <c r="N36" s="341"/>
      <c r="O36" s="349"/>
      <c r="P36" s="22"/>
      <c r="Q36" s="22"/>
      <c r="R36" s="22"/>
      <c r="S36" s="22"/>
      <c r="T36" s="22"/>
    </row>
    <row r="37" spans="2:20" ht="15" customHeight="1" x14ac:dyDescent="0.25">
      <c r="B37" s="33"/>
      <c r="C37" s="341"/>
      <c r="D37" s="438"/>
      <c r="E37" s="438"/>
      <c r="F37" s="341"/>
      <c r="G37" s="341"/>
      <c r="H37" s="341"/>
      <c r="I37" s="341"/>
      <c r="J37" s="349"/>
      <c r="K37" s="341"/>
      <c r="L37" s="341"/>
      <c r="M37" s="341"/>
      <c r="N37" s="341"/>
      <c r="O37" s="349"/>
      <c r="P37" s="22"/>
      <c r="Q37" s="22"/>
      <c r="R37" s="22"/>
      <c r="S37" s="22"/>
      <c r="T37" s="22"/>
    </row>
    <row r="38" spans="2:20" ht="15" customHeight="1" x14ac:dyDescent="0.25">
      <c r="B38" s="33"/>
      <c r="C38" s="341"/>
      <c r="D38" s="438"/>
      <c r="E38" s="438"/>
      <c r="F38" s="341"/>
      <c r="G38" s="341"/>
      <c r="H38" s="341"/>
      <c r="I38" s="341"/>
      <c r="J38" s="341"/>
      <c r="K38" s="341"/>
      <c r="L38" s="341"/>
      <c r="M38" s="341"/>
      <c r="N38" s="341"/>
      <c r="O38" s="349"/>
      <c r="P38" s="22"/>
      <c r="Q38" s="22"/>
      <c r="R38" s="22"/>
      <c r="S38" s="22"/>
      <c r="T38" s="22"/>
    </row>
    <row r="39" spans="2:20" ht="15" customHeight="1" x14ac:dyDescent="0.25">
      <c r="B39" s="35"/>
      <c r="C39" s="341"/>
      <c r="D39" s="438"/>
      <c r="E39" s="438"/>
      <c r="F39" s="341"/>
      <c r="G39" s="341"/>
      <c r="H39" s="341"/>
      <c r="I39" s="341"/>
      <c r="J39" s="341"/>
      <c r="K39" s="341"/>
      <c r="L39" s="341"/>
      <c r="M39" s="341"/>
      <c r="N39" s="341"/>
      <c r="O39" s="349"/>
      <c r="P39" s="22"/>
      <c r="Q39" s="22"/>
      <c r="R39" s="22"/>
      <c r="S39" s="22"/>
      <c r="T39" s="22"/>
    </row>
    <row r="40" spans="2:20" ht="15.75" customHeight="1" x14ac:dyDescent="0.25">
      <c r="B40" s="35"/>
      <c r="C40" s="341"/>
      <c r="D40" s="439"/>
      <c r="E40" s="439"/>
      <c r="F40" s="341"/>
      <c r="G40" s="341"/>
      <c r="H40" s="341"/>
      <c r="I40" s="341"/>
      <c r="J40" s="341"/>
      <c r="K40" s="341"/>
      <c r="L40" s="341"/>
      <c r="M40" s="341"/>
      <c r="N40" s="341"/>
      <c r="O40" s="349"/>
      <c r="P40" s="22"/>
      <c r="Q40" s="22"/>
      <c r="R40" s="22"/>
      <c r="S40" s="22"/>
      <c r="T40" s="22"/>
    </row>
    <row r="41" spans="2:20" ht="15.75" customHeight="1" x14ac:dyDescent="0.25">
      <c r="B41" s="35"/>
      <c r="C41" s="341"/>
      <c r="D41" s="439"/>
      <c r="E41" s="439"/>
      <c r="F41" s="341"/>
      <c r="G41" s="341"/>
      <c r="H41" s="341"/>
      <c r="I41" s="341"/>
      <c r="J41" s="341"/>
      <c r="K41" s="341"/>
      <c r="L41" s="341"/>
      <c r="M41" s="341"/>
      <c r="N41" s="341"/>
      <c r="O41" s="349"/>
      <c r="P41" s="22"/>
      <c r="Q41" s="22"/>
      <c r="R41" s="22"/>
      <c r="S41" s="22"/>
      <c r="T41" s="22"/>
    </row>
    <row r="42" spans="2:20" ht="15.75" customHeight="1" x14ac:dyDescent="0.25">
      <c r="B42" s="35"/>
      <c r="C42" s="341"/>
      <c r="D42" s="439"/>
      <c r="E42" s="439"/>
      <c r="F42" s="341"/>
      <c r="G42" s="341"/>
      <c r="H42" s="341"/>
      <c r="I42" s="341"/>
      <c r="J42" s="341"/>
      <c r="K42" s="341"/>
      <c r="L42" s="341"/>
      <c r="M42" s="341"/>
      <c r="N42" s="341"/>
      <c r="O42" s="349"/>
      <c r="P42" s="22"/>
      <c r="Q42" s="22"/>
      <c r="R42" s="22"/>
      <c r="S42" s="22"/>
      <c r="T42" s="22"/>
    </row>
    <row r="43" spans="2:20" ht="15.75" customHeight="1" x14ac:dyDescent="0.25">
      <c r="B43" s="35"/>
      <c r="C43" s="341"/>
      <c r="D43" s="341"/>
      <c r="E43" s="439"/>
      <c r="F43" s="439"/>
      <c r="G43" s="341"/>
      <c r="H43" s="341"/>
      <c r="I43" s="341"/>
      <c r="J43" s="341"/>
      <c r="K43" s="341"/>
      <c r="L43" s="341"/>
      <c r="M43" s="341"/>
      <c r="N43" s="341"/>
      <c r="O43" s="349"/>
      <c r="P43" s="22"/>
      <c r="Q43" s="22"/>
      <c r="R43" s="22"/>
      <c r="S43" s="22"/>
      <c r="T43" s="22"/>
    </row>
    <row r="44" spans="2:20" ht="15" customHeight="1" x14ac:dyDescent="0.25">
      <c r="B44" s="35"/>
      <c r="C44" s="341"/>
      <c r="D44" s="439"/>
      <c r="E44" s="439"/>
      <c r="F44" s="341"/>
      <c r="G44" s="341"/>
      <c r="H44" s="341"/>
      <c r="I44" s="341"/>
      <c r="J44" s="341"/>
      <c r="K44" s="341"/>
      <c r="L44" s="341"/>
      <c r="M44" s="341"/>
      <c r="N44" s="341"/>
      <c r="O44" s="349"/>
      <c r="P44" s="22"/>
      <c r="Q44" s="22"/>
      <c r="R44" s="22"/>
      <c r="S44" s="22"/>
      <c r="T44" s="22"/>
    </row>
    <row r="45" spans="2:20" ht="15" customHeight="1" x14ac:dyDescent="0.25">
      <c r="B45" s="35"/>
      <c r="C45" s="341"/>
      <c r="D45" s="439"/>
      <c r="E45" s="439"/>
      <c r="F45" s="341"/>
      <c r="G45" s="341"/>
      <c r="H45" s="341"/>
      <c r="I45" s="341"/>
      <c r="J45" s="341"/>
      <c r="K45" s="341"/>
      <c r="L45" s="341"/>
      <c r="M45" s="341"/>
      <c r="N45" s="341"/>
      <c r="O45" s="349"/>
      <c r="P45" s="22"/>
      <c r="Q45" s="22"/>
      <c r="R45" s="22"/>
      <c r="S45" s="22"/>
      <c r="T45" s="22"/>
    </row>
    <row r="46" spans="2:20" ht="15" customHeight="1" x14ac:dyDescent="0.25">
      <c r="B46" s="35"/>
      <c r="C46" s="341"/>
      <c r="D46" s="439"/>
      <c r="E46" s="439"/>
      <c r="F46" s="341"/>
      <c r="G46" s="341"/>
      <c r="H46" s="341"/>
      <c r="I46" s="341"/>
      <c r="J46" s="341"/>
      <c r="K46" s="341"/>
      <c r="L46" s="341"/>
      <c r="M46" s="341"/>
      <c r="N46" s="341"/>
      <c r="O46" s="349"/>
      <c r="P46" s="22"/>
      <c r="Q46" s="22"/>
      <c r="R46" s="22"/>
      <c r="S46" s="22"/>
      <c r="T46" s="22"/>
    </row>
    <row r="47" spans="2:20" ht="15" customHeight="1" x14ac:dyDescent="0.25">
      <c r="B47" s="341"/>
      <c r="C47" s="341"/>
      <c r="D47" s="439"/>
      <c r="E47" s="439"/>
      <c r="F47" s="341"/>
      <c r="G47" s="341"/>
      <c r="H47" s="341"/>
      <c r="I47" s="341"/>
      <c r="J47" s="341"/>
      <c r="K47" s="341"/>
      <c r="L47" s="341"/>
      <c r="M47" s="341"/>
      <c r="N47" s="341"/>
      <c r="O47" s="349"/>
      <c r="P47" s="22"/>
      <c r="Q47" s="22"/>
      <c r="R47" s="22"/>
      <c r="S47" s="22"/>
      <c r="T47" s="22"/>
    </row>
    <row r="48" spans="2:20" ht="15" customHeight="1" x14ac:dyDescent="0.25">
      <c r="B48" s="341"/>
      <c r="C48" s="341"/>
      <c r="D48" s="439"/>
      <c r="E48" s="439"/>
      <c r="F48" s="341"/>
      <c r="G48" s="341"/>
      <c r="H48" s="341"/>
      <c r="I48" s="341"/>
      <c r="J48" s="341"/>
      <c r="K48" s="341"/>
      <c r="L48" s="341"/>
      <c r="M48" s="341"/>
      <c r="N48" s="341"/>
      <c r="O48" s="349"/>
      <c r="P48" s="22"/>
      <c r="Q48" s="22"/>
      <c r="R48" s="22"/>
      <c r="S48" s="22"/>
      <c r="T48" s="22"/>
    </row>
    <row r="49" spans="2:20" ht="15.75" customHeight="1" x14ac:dyDescent="0.25">
      <c r="B49" s="341"/>
      <c r="C49" s="341"/>
      <c r="D49" s="439"/>
      <c r="E49" s="439"/>
      <c r="F49" s="341"/>
      <c r="G49" s="341"/>
      <c r="H49" s="341"/>
      <c r="I49" s="341"/>
      <c r="J49" s="341"/>
      <c r="K49" s="341"/>
      <c r="L49" s="341"/>
      <c r="M49" s="341"/>
      <c r="N49" s="341"/>
      <c r="O49" s="349"/>
      <c r="P49" s="22"/>
      <c r="Q49" s="22"/>
      <c r="R49" s="22"/>
      <c r="S49" s="22"/>
      <c r="T49" s="22"/>
    </row>
    <row r="50" spans="2:20" ht="15.75" customHeight="1" x14ac:dyDescent="0.25">
      <c r="B50" s="341"/>
      <c r="C50" s="341"/>
      <c r="D50" s="439"/>
      <c r="E50" s="439"/>
      <c r="F50" s="341"/>
      <c r="G50" s="341"/>
      <c r="H50" s="341"/>
      <c r="I50" s="341"/>
      <c r="J50" s="341"/>
      <c r="K50" s="341"/>
      <c r="L50" s="341"/>
      <c r="M50" s="341"/>
      <c r="N50" s="341"/>
      <c r="O50" s="349"/>
      <c r="P50" s="22"/>
      <c r="Q50" s="22"/>
      <c r="R50" s="22"/>
      <c r="S50" s="22"/>
      <c r="T50" s="22"/>
    </row>
    <row r="51" spans="2:20" ht="15" customHeight="1" x14ac:dyDescent="0.25">
      <c r="B51" s="341"/>
      <c r="C51" s="341"/>
      <c r="D51" s="439"/>
      <c r="E51" s="439"/>
      <c r="F51" s="341"/>
      <c r="G51" s="341"/>
      <c r="H51" s="341"/>
      <c r="I51" s="341"/>
      <c r="J51" s="341"/>
      <c r="K51" s="341"/>
      <c r="L51" s="341"/>
      <c r="M51" s="341"/>
      <c r="N51" s="341"/>
      <c r="O51" s="349"/>
      <c r="P51" s="22"/>
      <c r="Q51" s="22"/>
      <c r="R51" s="22"/>
      <c r="S51" s="22"/>
      <c r="T51" s="22"/>
    </row>
    <row r="52" spans="2:20" ht="15" customHeight="1" x14ac:dyDescent="0.25"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  <c r="M52" s="341"/>
      <c r="N52" s="341"/>
      <c r="O52" s="349"/>
      <c r="P52" s="22"/>
      <c r="Q52" s="22"/>
      <c r="R52" s="22"/>
      <c r="S52" s="22"/>
      <c r="T52" s="22"/>
    </row>
    <row r="53" spans="2:20" ht="15.75" x14ac:dyDescent="0.25"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2"/>
    </row>
    <row r="54" spans="2:20" ht="15.75" x14ac:dyDescent="0.25">
      <c r="B54" s="341"/>
      <c r="C54" s="341"/>
      <c r="D54" s="341"/>
      <c r="E54" s="341"/>
      <c r="F54" s="341"/>
      <c r="G54" s="341"/>
      <c r="H54" s="341"/>
      <c r="I54" s="341"/>
      <c r="J54" s="341"/>
      <c r="K54" s="341"/>
      <c r="L54" s="341"/>
      <c r="M54" s="341"/>
      <c r="N54" s="341"/>
      <c r="O54" s="20"/>
    </row>
    <row r="55" spans="2:20" ht="12.75" customHeight="1" x14ac:dyDescent="0.25">
      <c r="B55" s="341"/>
      <c r="C55" s="341"/>
      <c r="D55" s="341"/>
      <c r="E55" s="341"/>
      <c r="F55" s="341"/>
      <c r="G55" s="341"/>
      <c r="H55" s="341"/>
      <c r="I55" s="341"/>
      <c r="J55" s="341"/>
      <c r="K55" s="341"/>
      <c r="L55" s="341"/>
      <c r="M55" s="341"/>
      <c r="N55" s="341"/>
    </row>
    <row r="56" spans="2:20" ht="12.75" customHeight="1" x14ac:dyDescent="0.25"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1"/>
      <c r="N56" s="341"/>
    </row>
    <row r="57" spans="2:20" ht="12.75" customHeight="1" x14ac:dyDescent="0.25"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</row>
    <row r="58" spans="2:20" ht="12.75" customHeight="1" x14ac:dyDescent="0.25">
      <c r="B58" s="341"/>
      <c r="C58" s="341"/>
      <c r="D58" s="341"/>
      <c r="E58" s="341"/>
      <c r="F58" s="341"/>
      <c r="G58" s="341"/>
      <c r="H58" s="341"/>
      <c r="I58" s="341"/>
      <c r="J58" s="341"/>
      <c r="K58" s="341"/>
      <c r="L58" s="341"/>
      <c r="M58" s="341"/>
      <c r="N58" s="341"/>
    </row>
    <row r="59" spans="2:20" ht="12.75" customHeight="1" x14ac:dyDescent="0.25"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1"/>
    </row>
  </sheetData>
  <mergeCells count="55">
    <mergeCell ref="G2:H2"/>
    <mergeCell ref="E3:F3"/>
    <mergeCell ref="G3:H3"/>
    <mergeCell ref="D17:E17"/>
    <mergeCell ref="C12:E12"/>
    <mergeCell ref="D14:E14"/>
    <mergeCell ref="D16:E16"/>
    <mergeCell ref="G9:H9"/>
    <mergeCell ref="G10:H10"/>
    <mergeCell ref="E9:F9"/>
    <mergeCell ref="E10:F10"/>
    <mergeCell ref="E11:F11"/>
    <mergeCell ref="G4:H4"/>
    <mergeCell ref="G5:H5"/>
    <mergeCell ref="G6:H6"/>
    <mergeCell ref="G7:H7"/>
    <mergeCell ref="E2:F2"/>
    <mergeCell ref="D51:E51"/>
    <mergeCell ref="D42:E42"/>
    <mergeCell ref="D44:E44"/>
    <mergeCell ref="D45:E45"/>
    <mergeCell ref="D46:E46"/>
    <mergeCell ref="E43:F43"/>
    <mergeCell ref="D50:E50"/>
    <mergeCell ref="E4:F4"/>
    <mergeCell ref="E5:F5"/>
    <mergeCell ref="E6:F6"/>
    <mergeCell ref="E7:F7"/>
    <mergeCell ref="E8:F8"/>
    <mergeCell ref="D47:E47"/>
    <mergeCell ref="D48:E48"/>
    <mergeCell ref="D27:E27"/>
    <mergeCell ref="D31:E31"/>
    <mergeCell ref="D49:E49"/>
    <mergeCell ref="D37:E37"/>
    <mergeCell ref="D38:E38"/>
    <mergeCell ref="D39:E39"/>
    <mergeCell ref="D41:E41"/>
    <mergeCell ref="D32:E32"/>
    <mergeCell ref="D20:E20"/>
    <mergeCell ref="D26:E26"/>
    <mergeCell ref="D36:E36"/>
    <mergeCell ref="D40:E40"/>
    <mergeCell ref="G8:H8"/>
    <mergeCell ref="D28:E28"/>
    <mergeCell ref="D29:E29"/>
    <mergeCell ref="D34:E34"/>
    <mergeCell ref="D35:E35"/>
    <mergeCell ref="D15:E15"/>
    <mergeCell ref="D18:E18"/>
    <mergeCell ref="D33:E33"/>
    <mergeCell ref="D19:E19"/>
    <mergeCell ref="D21:E21"/>
    <mergeCell ref="D22:E22"/>
    <mergeCell ref="D25:E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11" topLeftCell="A12" activePane="bottomLeft" state="frozen"/>
      <selection pane="bottomLeft" activeCell="E28" sqref="E28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80" t="s">
        <v>51</v>
      </c>
      <c r="B1" s="481"/>
      <c r="C1" s="481"/>
      <c r="D1" s="481"/>
      <c r="E1" s="481"/>
      <c r="F1" s="482"/>
      <c r="G1" s="69"/>
      <c r="H1" s="36"/>
    </row>
    <row r="2" spans="1:8" ht="18" customHeight="1" x14ac:dyDescent="0.25">
      <c r="A2" s="100" t="s">
        <v>20</v>
      </c>
      <c r="B2" s="335" t="s">
        <v>25</v>
      </c>
      <c r="C2" s="335" t="s">
        <v>52</v>
      </c>
      <c r="D2" s="483" t="s">
        <v>53</v>
      </c>
      <c r="E2" s="483"/>
      <c r="F2" s="484"/>
      <c r="G2" s="83"/>
      <c r="H2" s="36"/>
    </row>
    <row r="3" spans="1:8" ht="18" customHeight="1" x14ac:dyDescent="0.25">
      <c r="A3" s="74" t="s">
        <v>229</v>
      </c>
      <c r="B3" s="113">
        <f>Yhteenveto!C25</f>
        <v>17</v>
      </c>
      <c r="C3" s="210"/>
      <c r="D3" s="485"/>
      <c r="E3" s="486"/>
      <c r="F3" s="487"/>
      <c r="G3" s="69"/>
      <c r="H3" s="36"/>
    </row>
    <row r="4" spans="1:8" ht="18" customHeight="1" x14ac:dyDescent="0.25">
      <c r="A4" s="74" t="s">
        <v>216</v>
      </c>
      <c r="B4" s="113">
        <f>Yhteenveto!C26</f>
        <v>8</v>
      </c>
      <c r="C4" s="210"/>
      <c r="D4" s="464"/>
      <c r="E4" s="465"/>
      <c r="F4" s="466"/>
      <c r="G4" s="69"/>
      <c r="H4" s="36"/>
    </row>
    <row r="5" spans="1:8" ht="18" customHeight="1" x14ac:dyDescent="0.25">
      <c r="A5" s="74" t="s">
        <v>230</v>
      </c>
      <c r="B5" s="113">
        <f>Yhteenveto!C27</f>
        <v>9</v>
      </c>
      <c r="C5" s="210"/>
      <c r="D5" s="464"/>
      <c r="E5" s="465"/>
      <c r="F5" s="466"/>
      <c r="G5" s="69"/>
      <c r="H5" s="36"/>
    </row>
    <row r="6" spans="1:8" ht="18" customHeight="1" x14ac:dyDescent="0.25">
      <c r="A6" s="74" t="s">
        <v>228</v>
      </c>
      <c r="B6" s="221">
        <f>Yhteenveto!C28</f>
        <v>19</v>
      </c>
      <c r="C6" s="210"/>
      <c r="D6" s="464"/>
      <c r="E6" s="465"/>
      <c r="F6" s="466"/>
      <c r="G6" s="69"/>
      <c r="H6" s="36"/>
    </row>
    <row r="7" spans="1:8" ht="18" customHeight="1" x14ac:dyDescent="0.25">
      <c r="A7" s="79"/>
      <c r="B7" s="219"/>
      <c r="C7" s="210"/>
      <c r="D7" s="467"/>
      <c r="E7" s="467"/>
      <c r="F7" s="467"/>
      <c r="G7" s="204"/>
      <c r="H7" s="36"/>
    </row>
    <row r="8" spans="1:8" s="19" customFormat="1" ht="18" customHeight="1" thickBot="1" x14ac:dyDescent="0.3">
      <c r="A8" s="74"/>
      <c r="B8" s="220"/>
      <c r="C8" s="215"/>
      <c r="D8" s="345"/>
      <c r="E8" s="347"/>
      <c r="F8" s="346"/>
      <c r="G8" s="69"/>
      <c r="H8" s="36"/>
    </row>
    <row r="9" spans="1:8" ht="18" customHeight="1" x14ac:dyDescent="0.25">
      <c r="A9" s="468" t="s">
        <v>54</v>
      </c>
      <c r="B9" s="470">
        <f>SUM(B3:B8)</f>
        <v>53</v>
      </c>
      <c r="C9" s="472" t="str">
        <f>IF((SUM(C3:C7)=0),"",SUM(C3:C7))</f>
        <v/>
      </c>
      <c r="D9" s="474" t="s">
        <v>55</v>
      </c>
      <c r="E9" s="476"/>
      <c r="F9" s="478"/>
      <c r="G9" s="69"/>
      <c r="H9" s="36"/>
    </row>
    <row r="10" spans="1:8" s="10" customFormat="1" ht="18" customHeight="1" x14ac:dyDescent="0.25">
      <c r="A10" s="469"/>
      <c r="B10" s="471"/>
      <c r="C10" s="473"/>
      <c r="D10" s="475"/>
      <c r="E10" s="477"/>
      <c r="F10" s="479"/>
      <c r="G10" s="69"/>
      <c r="H10" s="36"/>
    </row>
    <row r="11" spans="1:8" s="10" customFormat="1" ht="18" customHeight="1" x14ac:dyDescent="0.25">
      <c r="A11" s="455" t="s">
        <v>56</v>
      </c>
      <c r="B11" s="456"/>
      <c r="C11" s="457"/>
      <c r="D11" s="456"/>
      <c r="E11" s="435"/>
      <c r="F11" s="458"/>
      <c r="G11" s="83"/>
      <c r="H11" s="36"/>
    </row>
    <row r="12" spans="1:8" ht="18" customHeight="1" x14ac:dyDescent="0.25">
      <c r="A12" s="459" t="s">
        <v>29</v>
      </c>
      <c r="B12" s="382" t="s">
        <v>20</v>
      </c>
      <c r="C12" s="460" t="s">
        <v>57</v>
      </c>
      <c r="D12" s="461"/>
      <c r="E12" s="462" t="s">
        <v>58</v>
      </c>
      <c r="F12" s="463" t="s">
        <v>59</v>
      </c>
      <c r="G12" s="83"/>
      <c r="H12" s="36"/>
    </row>
    <row r="13" spans="1:8" ht="18" customHeight="1" x14ac:dyDescent="0.25">
      <c r="A13" s="459"/>
      <c r="B13" s="382"/>
      <c r="C13" s="216" t="s">
        <v>32</v>
      </c>
      <c r="D13" s="101" t="s">
        <v>60</v>
      </c>
      <c r="E13" s="462"/>
      <c r="F13" s="463"/>
      <c r="G13" s="83"/>
      <c r="H13" s="36"/>
    </row>
    <row r="14" spans="1:8" ht="18" customHeight="1" x14ac:dyDescent="0.25">
      <c r="A14" s="202" t="s">
        <v>253</v>
      </c>
      <c r="B14" s="234" t="s">
        <v>228</v>
      </c>
      <c r="C14" s="235"/>
      <c r="D14" s="236" t="s">
        <v>254</v>
      </c>
      <c r="E14" s="237">
        <v>3</v>
      </c>
      <c r="F14" s="238"/>
      <c r="G14" s="69"/>
      <c r="H14" s="36"/>
    </row>
    <row r="15" spans="1:8" ht="18" customHeight="1" x14ac:dyDescent="0.25">
      <c r="A15" s="202" t="s">
        <v>253</v>
      </c>
      <c r="B15" s="234" t="s">
        <v>229</v>
      </c>
      <c r="C15" s="235"/>
      <c r="D15" s="236" t="s">
        <v>271</v>
      </c>
      <c r="E15" s="237">
        <v>5</v>
      </c>
      <c r="F15" s="238"/>
      <c r="G15" s="69"/>
      <c r="H15" s="36"/>
    </row>
    <row r="16" spans="1:8" ht="18" customHeight="1" x14ac:dyDescent="0.25">
      <c r="A16" s="202" t="s">
        <v>253</v>
      </c>
      <c r="B16" s="234" t="s">
        <v>230</v>
      </c>
      <c r="C16" s="235"/>
      <c r="D16" s="236" t="s">
        <v>270</v>
      </c>
      <c r="E16" s="237">
        <v>3</v>
      </c>
      <c r="F16" s="238"/>
      <c r="G16" s="69"/>
      <c r="H16" s="36"/>
    </row>
    <row r="17" spans="1:8" ht="18" customHeight="1" x14ac:dyDescent="0.25">
      <c r="A17" s="202" t="s">
        <v>253</v>
      </c>
      <c r="B17" s="234" t="s">
        <v>216</v>
      </c>
      <c r="C17" s="235"/>
      <c r="D17" s="236" t="s">
        <v>278</v>
      </c>
      <c r="E17" s="237">
        <v>1.5</v>
      </c>
      <c r="F17" s="238"/>
      <c r="G17" s="69"/>
      <c r="H17" s="36"/>
    </row>
    <row r="18" spans="1:8" ht="18" customHeight="1" x14ac:dyDescent="0.25">
      <c r="A18" s="202" t="s">
        <v>252</v>
      </c>
      <c r="B18" s="234" t="s">
        <v>228</v>
      </c>
      <c r="C18" s="235"/>
      <c r="D18" s="236" t="s">
        <v>275</v>
      </c>
      <c r="E18" s="237">
        <v>1</v>
      </c>
      <c r="F18" s="238"/>
      <c r="G18" s="69"/>
      <c r="H18" s="36"/>
    </row>
    <row r="19" spans="1:8" s="19" customFormat="1" ht="18" customHeight="1" x14ac:dyDescent="0.25">
      <c r="A19" s="202" t="s">
        <v>252</v>
      </c>
      <c r="B19" s="234" t="s">
        <v>229</v>
      </c>
      <c r="C19" s="235"/>
      <c r="D19" s="236" t="s">
        <v>273</v>
      </c>
      <c r="E19" s="237">
        <v>5</v>
      </c>
      <c r="F19" s="238"/>
      <c r="G19" s="69"/>
      <c r="H19" s="36"/>
    </row>
    <row r="20" spans="1:8" s="19" customFormat="1" ht="18" customHeight="1" x14ac:dyDescent="0.25">
      <c r="A20" s="202" t="s">
        <v>252</v>
      </c>
      <c r="B20" s="234" t="s">
        <v>230</v>
      </c>
      <c r="C20" s="235"/>
      <c r="D20" s="236" t="s">
        <v>276</v>
      </c>
      <c r="E20" s="237">
        <v>2</v>
      </c>
      <c r="F20" s="238" t="s">
        <v>277</v>
      </c>
      <c r="G20" s="69"/>
      <c r="H20" s="36"/>
    </row>
    <row r="21" spans="1:8" s="19" customFormat="1" ht="18" customHeight="1" x14ac:dyDescent="0.25">
      <c r="A21" s="202" t="s">
        <v>252</v>
      </c>
      <c r="B21" s="234" t="s">
        <v>216</v>
      </c>
      <c r="C21" s="235"/>
      <c r="D21" s="236"/>
      <c r="E21" s="237">
        <v>1.5</v>
      </c>
      <c r="F21" s="238"/>
      <c r="G21" s="69"/>
      <c r="H21" s="36"/>
    </row>
    <row r="22" spans="1:8" ht="18" customHeight="1" x14ac:dyDescent="0.25">
      <c r="A22" s="202" t="s">
        <v>255</v>
      </c>
      <c r="B22" s="234" t="s">
        <v>228</v>
      </c>
      <c r="C22" s="235"/>
      <c r="D22" s="236" t="s">
        <v>267</v>
      </c>
      <c r="E22" s="237">
        <v>10</v>
      </c>
      <c r="F22" s="238"/>
      <c r="G22" s="69"/>
      <c r="H22" s="36"/>
    </row>
    <row r="23" spans="1:8" ht="18" customHeight="1" x14ac:dyDescent="0.25">
      <c r="A23" s="202" t="s">
        <v>255</v>
      </c>
      <c r="B23" s="234" t="s">
        <v>229</v>
      </c>
      <c r="C23" s="235"/>
      <c r="D23" s="236" t="s">
        <v>272</v>
      </c>
      <c r="E23" s="237">
        <v>5</v>
      </c>
      <c r="F23" s="238"/>
      <c r="G23" s="69"/>
      <c r="H23" s="36"/>
    </row>
    <row r="24" spans="1:8" ht="18" customHeight="1" x14ac:dyDescent="0.25">
      <c r="A24" s="202" t="s">
        <v>255</v>
      </c>
      <c r="B24" s="234" t="s">
        <v>216</v>
      </c>
      <c r="C24" s="235"/>
      <c r="D24" s="236"/>
      <c r="E24" s="237">
        <v>2</v>
      </c>
      <c r="F24" s="238"/>
      <c r="G24" s="69"/>
      <c r="H24" s="36"/>
    </row>
    <row r="25" spans="1:8" ht="18" customHeight="1" x14ac:dyDescent="0.25">
      <c r="A25" s="202" t="s">
        <v>255</v>
      </c>
      <c r="B25" s="234" t="s">
        <v>230</v>
      </c>
      <c r="C25" s="235"/>
      <c r="D25" s="236"/>
      <c r="E25" s="237">
        <v>2</v>
      </c>
      <c r="F25" s="238"/>
      <c r="G25" s="69"/>
      <c r="H25" s="36"/>
    </row>
    <row r="26" spans="1:8" ht="18" customHeight="1" x14ac:dyDescent="0.25">
      <c r="A26" s="202" t="s">
        <v>268</v>
      </c>
      <c r="B26" s="234" t="s">
        <v>228</v>
      </c>
      <c r="C26" s="235"/>
      <c r="D26" s="236" t="s">
        <v>269</v>
      </c>
      <c r="E26" s="237">
        <v>5</v>
      </c>
      <c r="F26" s="238"/>
      <c r="G26" s="69"/>
      <c r="H26" s="36"/>
    </row>
    <row r="27" spans="1:8" ht="18" customHeight="1" x14ac:dyDescent="0.25">
      <c r="A27" s="202" t="s">
        <v>268</v>
      </c>
      <c r="B27" s="234" t="s">
        <v>229</v>
      </c>
      <c r="C27" s="235"/>
      <c r="D27" s="236" t="s">
        <v>274</v>
      </c>
      <c r="E27" s="237">
        <v>2</v>
      </c>
      <c r="F27" s="238"/>
      <c r="G27" s="69"/>
      <c r="H27" s="36"/>
    </row>
    <row r="28" spans="1:8" ht="18" customHeight="1" x14ac:dyDescent="0.25">
      <c r="A28" s="202" t="s">
        <v>268</v>
      </c>
      <c r="B28" s="234" t="s">
        <v>216</v>
      </c>
      <c r="C28" s="235"/>
      <c r="D28" s="236" t="s">
        <v>279</v>
      </c>
      <c r="E28" s="237">
        <v>3</v>
      </c>
      <c r="F28" s="238"/>
      <c r="G28" s="69"/>
      <c r="H28" s="36"/>
    </row>
    <row r="29" spans="1:8" ht="18" customHeight="1" x14ac:dyDescent="0.25">
      <c r="A29" s="202" t="s">
        <v>268</v>
      </c>
      <c r="B29" s="234" t="s">
        <v>230</v>
      </c>
      <c r="C29" s="235"/>
      <c r="D29" s="236" t="s">
        <v>280</v>
      </c>
      <c r="E29" s="237">
        <v>2</v>
      </c>
      <c r="F29" s="238"/>
      <c r="G29" s="69"/>
      <c r="H29" s="36"/>
    </row>
    <row r="30" spans="1:8" ht="18" customHeight="1" x14ac:dyDescent="0.25">
      <c r="A30" s="202"/>
      <c r="B30" s="234"/>
      <c r="C30" s="235"/>
      <c r="D30" s="236"/>
      <c r="E30" s="237"/>
      <c r="F30" s="238"/>
      <c r="G30" s="69"/>
      <c r="H30" s="36"/>
    </row>
    <row r="31" spans="1:8" ht="18" customHeight="1" x14ac:dyDescent="0.25">
      <c r="A31" s="202"/>
      <c r="B31" s="234"/>
      <c r="C31" s="235"/>
      <c r="D31" s="236"/>
      <c r="E31" s="237"/>
      <c r="F31" s="238"/>
      <c r="G31" s="69"/>
      <c r="H31" s="111"/>
    </row>
    <row r="32" spans="1:8" ht="18" customHeight="1" x14ac:dyDescent="0.25">
      <c r="A32" s="202"/>
      <c r="B32" s="234"/>
      <c r="C32" s="235"/>
      <c r="D32" s="236"/>
      <c r="E32" s="237"/>
      <c r="F32" s="238"/>
      <c r="G32" s="69"/>
      <c r="H32" s="111"/>
    </row>
    <row r="33" spans="1:8" ht="18" customHeight="1" x14ac:dyDescent="0.25">
      <c r="A33" s="202"/>
      <c r="B33" s="234"/>
      <c r="C33" s="235"/>
      <c r="D33" s="236"/>
      <c r="E33" s="237"/>
      <c r="F33" s="238"/>
      <c r="G33" s="69"/>
      <c r="H33" s="111"/>
    </row>
    <row r="34" spans="1:8" ht="18" customHeight="1" x14ac:dyDescent="0.25">
      <c r="A34" s="202"/>
      <c r="B34" s="234"/>
      <c r="C34" s="235"/>
      <c r="D34" s="236"/>
      <c r="E34" s="237"/>
      <c r="F34" s="238"/>
      <c r="G34" s="69"/>
      <c r="H34" s="111"/>
    </row>
    <row r="35" spans="1:8" ht="18" customHeight="1" x14ac:dyDescent="0.25">
      <c r="A35" s="202"/>
      <c r="B35" s="234"/>
      <c r="C35" s="235"/>
      <c r="D35" s="236"/>
      <c r="E35" s="237"/>
      <c r="F35" s="238"/>
      <c r="G35" s="69"/>
      <c r="H35" s="36"/>
    </row>
    <row r="36" spans="1:8" ht="18" customHeight="1" x14ac:dyDescent="0.25">
      <c r="A36" s="202"/>
      <c r="B36" s="234"/>
      <c r="C36" s="239"/>
      <c r="D36" s="236"/>
      <c r="E36" s="237"/>
      <c r="F36" s="238"/>
      <c r="G36" s="69"/>
      <c r="H36" s="36"/>
    </row>
    <row r="37" spans="1:8" ht="18" customHeight="1" x14ac:dyDescent="0.25">
      <c r="A37" s="202"/>
      <c r="B37" s="234"/>
      <c r="C37" s="239"/>
      <c r="D37" s="236"/>
      <c r="E37" s="237"/>
      <c r="F37" s="238"/>
      <c r="G37" s="69"/>
      <c r="H37" s="36"/>
    </row>
    <row r="38" spans="1:8" ht="18" customHeight="1" x14ac:dyDescent="0.25">
      <c r="A38" s="202"/>
      <c r="B38" s="234"/>
      <c r="C38" s="239"/>
      <c r="D38" s="236"/>
      <c r="E38" s="237"/>
      <c r="F38" s="238"/>
      <c r="G38" s="69"/>
      <c r="H38" s="36"/>
    </row>
    <row r="39" spans="1:8" ht="18" customHeight="1" x14ac:dyDescent="0.25">
      <c r="A39" s="202"/>
      <c r="B39" s="234"/>
      <c r="C39" s="235"/>
      <c r="D39" s="236"/>
      <c r="E39" s="237"/>
      <c r="F39" s="238"/>
      <c r="G39" s="69"/>
      <c r="H39" s="36"/>
    </row>
    <row r="40" spans="1:8" ht="18" customHeight="1" x14ac:dyDescent="0.25">
      <c r="A40" s="202"/>
      <c r="B40" s="234"/>
      <c r="C40" s="235"/>
      <c r="D40" s="236"/>
      <c r="E40" s="237"/>
      <c r="F40" s="238"/>
      <c r="G40" s="69"/>
      <c r="H40" s="36"/>
    </row>
    <row r="41" spans="1:8" ht="18" customHeight="1" x14ac:dyDescent="0.25">
      <c r="A41" s="102"/>
      <c r="B41" s="234"/>
      <c r="C41" s="235"/>
      <c r="D41" s="236"/>
      <c r="E41" s="237"/>
      <c r="F41" s="238"/>
      <c r="G41" s="69"/>
      <c r="H41" s="36"/>
    </row>
    <row r="42" spans="1:8" ht="18" customHeight="1" x14ac:dyDescent="0.25">
      <c r="A42" s="102"/>
      <c r="B42" s="234"/>
      <c r="C42" s="235"/>
      <c r="D42" s="236"/>
      <c r="E42" s="237"/>
      <c r="F42" s="238"/>
      <c r="G42" s="69"/>
      <c r="H42" s="36"/>
    </row>
    <row r="43" spans="1:8" ht="18" customHeight="1" x14ac:dyDescent="0.25">
      <c r="A43" s="102"/>
      <c r="B43" s="234"/>
      <c r="C43" s="235"/>
      <c r="D43" s="236"/>
      <c r="E43" s="237"/>
      <c r="F43" s="238"/>
      <c r="G43" s="69"/>
      <c r="H43" s="111"/>
    </row>
    <row r="44" spans="1:8" ht="18" customHeight="1" x14ac:dyDescent="0.25">
      <c r="A44" s="102"/>
      <c r="B44" s="234"/>
      <c r="C44" s="240"/>
      <c r="D44" s="236"/>
      <c r="E44" s="237"/>
      <c r="F44" s="238"/>
      <c r="G44" s="69"/>
      <c r="H44" s="36"/>
    </row>
    <row r="45" spans="1:8" ht="18" customHeight="1" x14ac:dyDescent="0.25">
      <c r="A45" s="102"/>
      <c r="B45" s="234"/>
      <c r="C45" s="240"/>
      <c r="D45" s="236"/>
      <c r="E45" s="237"/>
      <c r="F45" s="238"/>
      <c r="G45" s="69"/>
      <c r="H45" s="36"/>
    </row>
    <row r="46" spans="1:8" ht="18" customHeight="1" x14ac:dyDescent="0.25">
      <c r="A46" s="102"/>
      <c r="B46" s="234"/>
      <c r="C46" s="240"/>
      <c r="D46" s="236"/>
      <c r="E46" s="237"/>
      <c r="F46" s="238"/>
      <c r="G46" s="69"/>
      <c r="H46" s="111"/>
    </row>
    <row r="47" spans="1:8" ht="18" customHeight="1" x14ac:dyDescent="0.25">
      <c r="A47" s="102"/>
      <c r="B47" s="234"/>
      <c r="C47" s="240"/>
      <c r="D47" s="236"/>
      <c r="E47" s="237"/>
      <c r="F47" s="238"/>
      <c r="G47" s="69"/>
      <c r="H47" s="111"/>
    </row>
    <row r="48" spans="1:8" ht="18" customHeight="1" x14ac:dyDescent="0.25">
      <c r="A48" s="102"/>
      <c r="B48" s="234"/>
      <c r="C48" s="240"/>
      <c r="D48" s="236"/>
      <c r="E48" s="237"/>
      <c r="F48" s="238"/>
      <c r="G48" s="69"/>
      <c r="H48" s="111"/>
    </row>
    <row r="49" spans="1:8" ht="18" customHeight="1" x14ac:dyDescent="0.25">
      <c r="A49" s="102"/>
      <c r="B49" s="234"/>
      <c r="C49" s="240"/>
      <c r="D49" s="236"/>
      <c r="E49" s="237"/>
      <c r="F49" s="238"/>
      <c r="G49" s="69"/>
      <c r="H49" s="111"/>
    </row>
    <row r="50" spans="1:8" ht="18" customHeight="1" x14ac:dyDescent="0.25">
      <c r="A50" s="102"/>
      <c r="B50" s="234"/>
      <c r="C50" s="240"/>
      <c r="D50" s="236"/>
      <c r="E50" s="237"/>
      <c r="F50" s="238"/>
      <c r="G50" s="69"/>
      <c r="H50" s="111"/>
    </row>
    <row r="51" spans="1:8" ht="18" customHeight="1" x14ac:dyDescent="0.25">
      <c r="A51" s="102"/>
      <c r="B51" s="234"/>
      <c r="C51" s="240"/>
      <c r="D51" s="236"/>
      <c r="E51" s="237"/>
      <c r="F51" s="238"/>
      <c r="G51" s="69"/>
      <c r="H51" s="36"/>
    </row>
    <row r="52" spans="1:8" ht="18" customHeight="1" x14ac:dyDescent="0.25">
      <c r="A52" s="102"/>
      <c r="B52" s="234"/>
      <c r="C52" s="240"/>
      <c r="D52" s="236"/>
      <c r="E52" s="237"/>
      <c r="F52" s="238"/>
      <c r="G52" s="69"/>
      <c r="H52" s="111"/>
    </row>
    <row r="53" spans="1:8" ht="18" customHeight="1" x14ac:dyDescent="0.25">
      <c r="A53" s="102"/>
      <c r="B53" s="234"/>
      <c r="C53" s="240"/>
      <c r="D53" s="236"/>
      <c r="E53" s="237"/>
      <c r="F53" s="238"/>
      <c r="G53" s="69"/>
      <c r="H53" s="111"/>
    </row>
    <row r="54" spans="1:8" ht="18" customHeight="1" x14ac:dyDescent="0.25">
      <c r="A54" s="102"/>
      <c r="B54" s="234"/>
      <c r="C54" s="240"/>
      <c r="D54" s="236"/>
      <c r="E54" s="237"/>
      <c r="F54" s="238"/>
      <c r="G54" s="69"/>
      <c r="H54" s="111"/>
    </row>
    <row r="55" spans="1:8" ht="18" customHeight="1" x14ac:dyDescent="0.25">
      <c r="A55" s="102"/>
      <c r="B55" s="234"/>
      <c r="C55" s="240"/>
      <c r="D55" s="236"/>
      <c r="E55" s="237"/>
      <c r="F55" s="238"/>
      <c r="G55" s="69"/>
      <c r="H55" s="111"/>
    </row>
    <row r="56" spans="1:8" ht="18" customHeight="1" x14ac:dyDescent="0.25">
      <c r="A56" s="102"/>
      <c r="B56" s="234"/>
      <c r="C56" s="240"/>
      <c r="D56" s="236"/>
      <c r="E56" s="237"/>
      <c r="F56" s="238"/>
      <c r="G56" s="69"/>
      <c r="H56" s="111"/>
    </row>
    <row r="57" spans="1:8" ht="18" customHeight="1" x14ac:dyDescent="0.25">
      <c r="A57" s="102"/>
      <c r="B57" s="234"/>
      <c r="C57" s="240"/>
      <c r="D57" s="236"/>
      <c r="E57" s="112"/>
      <c r="F57" s="238"/>
      <c r="G57" s="69"/>
      <c r="H57" s="111"/>
    </row>
    <row r="58" spans="1:8" ht="18" customHeight="1" x14ac:dyDescent="0.25">
      <c r="A58" s="102"/>
      <c r="B58" s="240"/>
      <c r="C58" s="240"/>
      <c r="D58" s="236"/>
      <c r="E58" s="112"/>
      <c r="F58" s="238"/>
      <c r="G58" s="69"/>
      <c r="H58" s="111"/>
    </row>
    <row r="59" spans="1:8" ht="18" customHeight="1" x14ac:dyDescent="0.25">
      <c r="A59" s="102"/>
      <c r="B59" s="240"/>
      <c r="C59" s="240"/>
      <c r="D59" s="236"/>
      <c r="E59" s="112"/>
      <c r="F59" s="238"/>
      <c r="G59" s="69"/>
      <c r="H59" s="36"/>
    </row>
    <row r="60" spans="1:8" ht="18" customHeight="1" x14ac:dyDescent="0.25">
      <c r="A60" s="102"/>
      <c r="B60" s="240"/>
      <c r="C60" s="240"/>
      <c r="D60" s="236"/>
      <c r="E60" s="112"/>
      <c r="F60" s="238"/>
      <c r="G60" s="69"/>
      <c r="H60" s="36"/>
    </row>
    <row r="61" spans="1:8" ht="18" customHeight="1" x14ac:dyDescent="0.25">
      <c r="A61" s="102"/>
      <c r="B61" s="240"/>
      <c r="C61" s="240"/>
      <c r="D61" s="236"/>
      <c r="E61" s="112"/>
      <c r="F61" s="238"/>
      <c r="G61" s="69"/>
      <c r="H61" s="36"/>
    </row>
    <row r="62" spans="1:8" ht="18" customHeight="1" x14ac:dyDescent="0.25">
      <c r="A62" s="102"/>
      <c r="B62" s="240"/>
      <c r="C62" s="240"/>
      <c r="D62" s="236"/>
      <c r="E62" s="112"/>
      <c r="F62" s="238"/>
      <c r="G62" s="69"/>
      <c r="H62" s="36"/>
    </row>
    <row r="63" spans="1:8" ht="18" customHeight="1" x14ac:dyDescent="0.25">
      <c r="A63" s="102"/>
      <c r="B63" s="240"/>
      <c r="C63" s="240"/>
      <c r="D63" s="236"/>
      <c r="E63" s="241"/>
      <c r="F63" s="238"/>
      <c r="G63" s="69"/>
      <c r="H63" s="111"/>
    </row>
    <row r="64" spans="1:8" ht="18" customHeight="1" x14ac:dyDescent="0.25">
      <c r="A64" s="114"/>
      <c r="B64" s="234"/>
      <c r="C64" s="234"/>
      <c r="D64" s="242"/>
      <c r="E64" s="237"/>
      <c r="F64" s="238"/>
      <c r="G64" s="69"/>
      <c r="H64" s="36"/>
    </row>
    <row r="65" spans="1:8" ht="18" customHeight="1" x14ac:dyDescent="0.2">
      <c r="A65" s="116"/>
      <c r="B65" s="243"/>
      <c r="C65" s="243"/>
      <c r="D65" s="244"/>
      <c r="E65" s="237"/>
      <c r="F65" s="245"/>
      <c r="G65" s="36"/>
      <c r="H65" s="36"/>
    </row>
    <row r="66" spans="1:8" ht="15" customHeight="1" x14ac:dyDescent="0.25">
      <c r="A66" s="246"/>
      <c r="B66" s="243"/>
      <c r="C66" s="243"/>
      <c r="D66" s="244"/>
      <c r="E66" s="237"/>
      <c r="F66" s="247"/>
      <c r="G66" s="248"/>
      <c r="H66" s="36"/>
    </row>
    <row r="67" spans="1:8" ht="15" customHeight="1" x14ac:dyDescent="0.25">
      <c r="A67" s="246"/>
      <c r="B67" s="243"/>
      <c r="C67" s="243"/>
      <c r="D67" s="244"/>
      <c r="E67" s="237"/>
      <c r="F67" s="247"/>
      <c r="G67" s="248"/>
      <c r="H67" s="36"/>
    </row>
    <row r="68" spans="1:8" ht="15" customHeight="1" x14ac:dyDescent="0.25">
      <c r="A68" s="246"/>
      <c r="B68" s="243"/>
      <c r="C68" s="243"/>
      <c r="D68" s="244"/>
      <c r="E68" s="237"/>
      <c r="F68" s="247"/>
      <c r="G68" s="248"/>
      <c r="H68" s="36"/>
    </row>
    <row r="69" spans="1:8" ht="15" customHeight="1" x14ac:dyDescent="0.25">
      <c r="A69" s="246"/>
      <c r="B69" s="243"/>
      <c r="C69" s="243"/>
      <c r="D69" s="244"/>
      <c r="E69" s="237"/>
      <c r="F69" s="247"/>
      <c r="G69" s="248"/>
      <c r="H69" s="36"/>
    </row>
    <row r="70" spans="1:8" ht="15" customHeight="1" x14ac:dyDescent="0.25">
      <c r="A70" s="246"/>
      <c r="B70" s="243"/>
      <c r="C70" s="243"/>
      <c r="D70" s="244"/>
      <c r="E70" s="237"/>
      <c r="F70" s="247"/>
      <c r="G70" s="248"/>
      <c r="H70" s="36"/>
    </row>
    <row r="71" spans="1:8" ht="15" customHeight="1" x14ac:dyDescent="0.25">
      <c r="A71" s="246"/>
      <c r="B71" s="243"/>
      <c r="C71" s="243"/>
      <c r="D71" s="244"/>
      <c r="E71" s="237"/>
      <c r="F71" s="247"/>
      <c r="G71" s="248"/>
      <c r="H71" s="36"/>
    </row>
    <row r="72" spans="1:8" ht="15" customHeight="1" x14ac:dyDescent="0.25">
      <c r="A72" s="246"/>
      <c r="B72" s="243"/>
      <c r="C72" s="243"/>
      <c r="D72" s="244"/>
      <c r="E72" s="237"/>
      <c r="F72" s="247"/>
      <c r="G72" s="248"/>
      <c r="H72" s="36"/>
    </row>
    <row r="73" spans="1:8" ht="15" customHeight="1" x14ac:dyDescent="0.25">
      <c r="A73" s="246"/>
      <c r="B73" s="243"/>
      <c r="C73" s="243"/>
      <c r="D73" s="244"/>
      <c r="E73" s="237"/>
      <c r="F73" s="247"/>
      <c r="G73" s="248"/>
      <c r="H73" s="36"/>
    </row>
    <row r="74" spans="1:8" ht="15" customHeight="1" x14ac:dyDescent="0.25">
      <c r="A74" s="246"/>
      <c r="B74" s="243"/>
      <c r="C74" s="243"/>
      <c r="D74" s="244"/>
      <c r="E74" s="237"/>
      <c r="F74" s="247"/>
      <c r="G74" s="248"/>
      <c r="H74" s="36"/>
    </row>
    <row r="75" spans="1:8" ht="15" customHeight="1" x14ac:dyDescent="0.25">
      <c r="A75" s="246"/>
      <c r="B75" s="243"/>
      <c r="C75" s="243"/>
      <c r="D75" s="244"/>
      <c r="E75" s="237"/>
      <c r="F75" s="247"/>
      <c r="G75" s="248"/>
      <c r="H75" s="36"/>
    </row>
    <row r="76" spans="1:8" ht="15" customHeight="1" x14ac:dyDescent="0.25">
      <c r="A76" s="246"/>
      <c r="B76" s="243"/>
      <c r="C76" s="243"/>
      <c r="D76" s="244"/>
      <c r="E76" s="237"/>
      <c r="F76" s="247"/>
      <c r="G76" s="248"/>
      <c r="H76" s="36"/>
    </row>
    <row r="77" spans="1:8" ht="15" customHeight="1" x14ac:dyDescent="0.25">
      <c r="A77" s="246"/>
      <c r="B77" s="243"/>
      <c r="C77" s="243"/>
      <c r="D77" s="244"/>
      <c r="E77" s="237"/>
      <c r="F77" s="247"/>
      <c r="G77" s="248"/>
      <c r="H77" s="36"/>
    </row>
    <row r="78" spans="1:8" ht="15" customHeight="1" x14ac:dyDescent="0.25">
      <c r="A78" s="246"/>
      <c r="B78" s="243"/>
      <c r="C78" s="243"/>
      <c r="D78" s="244"/>
      <c r="E78" s="237"/>
      <c r="F78" s="247"/>
      <c r="G78" s="248"/>
      <c r="H78" s="36"/>
    </row>
  </sheetData>
  <mergeCells count="19">
    <mergeCell ref="A1:F1"/>
    <mergeCell ref="D2:F2"/>
    <mergeCell ref="D3:F3"/>
    <mergeCell ref="D4:F4"/>
    <mergeCell ref="D5:F5"/>
    <mergeCell ref="D6:F6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C13" workbookViewId="0">
      <selection activeCell="D19" sqref="D19:E19"/>
    </sheetView>
  </sheetViews>
  <sheetFormatPr defaultColWidth="17.140625" defaultRowHeight="12.75" customHeight="1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1.42578125" style="20" customWidth="1"/>
    <col min="6" max="6" width="13.140625" style="20" customWidth="1"/>
    <col min="7" max="7" width="14.42578125" style="20" customWidth="1"/>
    <col min="8" max="8" width="37.5703125" style="20" customWidth="1"/>
    <col min="9" max="9" width="20.140625" style="20" customWidth="1"/>
    <col min="10" max="10" width="21.28515625" style="20" customWidth="1"/>
    <col min="11" max="14" width="17.140625" style="29"/>
    <col min="15" max="16384" width="17.140625" style="20"/>
  </cols>
  <sheetData>
    <row r="1" spans="1:19" ht="9" customHeight="1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2"/>
      <c r="P1" s="22"/>
      <c r="Q1" s="22"/>
      <c r="R1" s="22"/>
      <c r="S1" s="22"/>
    </row>
    <row r="2" spans="1:19" ht="31.5" customHeight="1" x14ac:dyDescent="0.25">
      <c r="A2" s="92"/>
      <c r="B2" s="342" t="s">
        <v>36</v>
      </c>
      <c r="C2" s="342"/>
      <c r="D2" s="342" t="s">
        <v>37</v>
      </c>
      <c r="E2" s="442" t="s">
        <v>38</v>
      </c>
      <c r="F2" s="443"/>
      <c r="G2" s="445" t="s">
        <v>39</v>
      </c>
      <c r="H2" s="446"/>
      <c r="I2" s="342" t="s">
        <v>40</v>
      </c>
      <c r="J2" s="342" t="s">
        <v>18</v>
      </c>
      <c r="K2" s="21"/>
      <c r="L2" s="23"/>
      <c r="M2" s="24"/>
      <c r="N2" s="24"/>
      <c r="O2" s="24"/>
      <c r="P2" s="24"/>
      <c r="Q2" s="24"/>
      <c r="R2" s="24"/>
      <c r="S2" s="24"/>
    </row>
    <row r="3" spans="1:19" ht="30" customHeight="1" x14ac:dyDescent="0.25">
      <c r="A3" s="25"/>
      <c r="B3" s="31">
        <v>1</v>
      </c>
      <c r="C3" s="31"/>
      <c r="D3" s="31" t="s">
        <v>304</v>
      </c>
      <c r="E3" s="447" t="s">
        <v>282</v>
      </c>
      <c r="F3" s="447"/>
      <c r="G3" s="440"/>
      <c r="H3" s="440"/>
      <c r="I3" s="201">
        <v>10</v>
      </c>
      <c r="J3" s="258"/>
      <c r="K3" s="21"/>
      <c r="L3" s="24"/>
      <c r="M3" s="24"/>
      <c r="N3" s="24"/>
      <c r="O3" s="24"/>
      <c r="P3" s="24"/>
      <c r="Q3" s="24"/>
      <c r="R3" s="24"/>
      <c r="S3" s="24"/>
    </row>
    <row r="4" spans="1:19" ht="15" customHeight="1" x14ac:dyDescent="0.25">
      <c r="B4" s="25"/>
      <c r="C4" s="25"/>
      <c r="D4" s="31"/>
      <c r="E4" s="444" t="s">
        <v>308</v>
      </c>
      <c r="F4" s="444"/>
      <c r="G4" s="440"/>
      <c r="H4" s="440"/>
      <c r="I4" s="28" t="s">
        <v>305</v>
      </c>
      <c r="J4" s="213"/>
      <c r="K4" s="21"/>
      <c r="L4" s="21"/>
      <c r="M4" s="21"/>
      <c r="N4" s="21"/>
      <c r="O4" s="22"/>
      <c r="P4" s="22"/>
      <c r="Q4" s="22"/>
      <c r="R4" s="22"/>
      <c r="S4" s="22"/>
    </row>
    <row r="5" spans="1:19" ht="15" customHeight="1" x14ac:dyDescent="0.25">
      <c r="B5" s="25"/>
      <c r="C5" s="25"/>
      <c r="D5" s="31"/>
      <c r="E5" s="444" t="s">
        <v>306</v>
      </c>
      <c r="F5" s="444"/>
      <c r="G5" s="440"/>
      <c r="H5" s="440"/>
      <c r="I5" s="28">
        <v>20</v>
      </c>
      <c r="J5" s="213"/>
      <c r="K5" s="21"/>
      <c r="L5" s="21"/>
      <c r="M5" s="21"/>
      <c r="N5" s="21"/>
      <c r="O5" s="22"/>
      <c r="P5" s="22"/>
      <c r="Q5" s="22"/>
      <c r="R5" s="22"/>
      <c r="S5" s="22"/>
    </row>
    <row r="6" spans="1:19" ht="15" customHeight="1" x14ac:dyDescent="0.25">
      <c r="B6" s="25"/>
      <c r="C6" s="25"/>
      <c r="D6" s="31"/>
      <c r="E6" s="444" t="s">
        <v>307</v>
      </c>
      <c r="F6" s="444"/>
      <c r="G6" s="440"/>
      <c r="H6" s="440"/>
      <c r="I6" s="28">
        <v>144</v>
      </c>
      <c r="J6" s="213"/>
      <c r="K6" s="21"/>
      <c r="L6" s="21"/>
      <c r="M6" s="21"/>
      <c r="N6" s="21"/>
      <c r="O6" s="22"/>
      <c r="P6" s="22"/>
      <c r="Q6" s="22"/>
      <c r="R6" s="22"/>
      <c r="S6" s="22"/>
    </row>
    <row r="7" spans="1:19" ht="15" customHeight="1" x14ac:dyDescent="0.25">
      <c r="B7" s="25"/>
      <c r="C7" s="25"/>
      <c r="D7" s="31"/>
      <c r="E7" s="444"/>
      <c r="F7" s="444"/>
      <c r="G7" s="440"/>
      <c r="H7" s="440"/>
      <c r="I7" s="28"/>
      <c r="J7" s="213"/>
      <c r="K7" s="21"/>
      <c r="L7" s="21"/>
      <c r="M7" s="21"/>
      <c r="N7" s="21"/>
      <c r="O7" s="22"/>
      <c r="P7" s="22"/>
      <c r="Q7" s="22"/>
      <c r="R7" s="22"/>
      <c r="S7" s="22"/>
    </row>
    <row r="8" spans="1:19" ht="15" customHeight="1" x14ac:dyDescent="0.25">
      <c r="B8" s="25"/>
      <c r="C8" s="25"/>
      <c r="D8" s="31"/>
      <c r="E8" s="444"/>
      <c r="F8" s="444"/>
      <c r="G8" s="440"/>
      <c r="H8" s="440"/>
      <c r="I8" s="28"/>
      <c r="J8" s="213"/>
      <c r="K8" s="21"/>
      <c r="L8" s="21"/>
      <c r="M8" s="21"/>
      <c r="N8" s="21"/>
      <c r="O8" s="22"/>
      <c r="P8" s="22"/>
      <c r="Q8" s="22"/>
      <c r="R8" s="22"/>
      <c r="S8" s="22"/>
    </row>
    <row r="9" spans="1:19" ht="15" customHeight="1" x14ac:dyDescent="0.25">
      <c r="B9" s="25"/>
      <c r="C9" s="25"/>
      <c r="D9" s="31"/>
      <c r="E9" s="444"/>
      <c r="F9" s="444"/>
      <c r="G9" s="440"/>
      <c r="H9" s="440"/>
      <c r="I9" s="28"/>
      <c r="J9" s="213"/>
      <c r="K9" s="21"/>
      <c r="L9" s="21"/>
      <c r="M9" s="21"/>
      <c r="N9" s="21"/>
      <c r="O9" s="22"/>
      <c r="P9" s="22"/>
      <c r="Q9" s="22"/>
      <c r="R9" s="22"/>
      <c r="S9" s="22"/>
    </row>
    <row r="10" spans="1:19" ht="15" customHeight="1" x14ac:dyDescent="0.25">
      <c r="C10" s="93"/>
      <c r="D10" s="93"/>
      <c r="E10" s="454"/>
      <c r="F10" s="454"/>
      <c r="G10" s="26"/>
      <c r="H10" s="26"/>
      <c r="I10" s="29"/>
      <c r="J10" s="30"/>
      <c r="K10" s="21"/>
      <c r="L10" s="21"/>
      <c r="M10" s="21"/>
      <c r="N10" s="21"/>
      <c r="O10" s="22"/>
      <c r="P10" s="22"/>
      <c r="Q10" s="22"/>
      <c r="R10" s="22"/>
      <c r="S10" s="22"/>
    </row>
    <row r="11" spans="1:19" ht="30.75" customHeight="1" x14ac:dyDescent="0.25">
      <c r="B11" s="94"/>
      <c r="C11" s="449" t="s">
        <v>41</v>
      </c>
      <c r="D11" s="450"/>
      <c r="E11" s="451"/>
      <c r="F11" s="26"/>
      <c r="G11" s="26"/>
      <c r="H11" s="211" t="s">
        <v>42</v>
      </c>
      <c r="I11" s="212">
        <f>SUM(J14:J41)</f>
        <v>23.5</v>
      </c>
      <c r="J11" s="214">
        <f>SUM(J3:J10)</f>
        <v>0</v>
      </c>
      <c r="K11" s="341"/>
      <c r="L11" s="341"/>
      <c r="M11" s="341"/>
      <c r="N11" s="341"/>
      <c r="O11" s="341"/>
      <c r="P11" s="341"/>
      <c r="Q11" s="341"/>
      <c r="R11" s="341"/>
      <c r="S11" s="341"/>
    </row>
    <row r="12" spans="1:19" ht="15" customHeight="1" x14ac:dyDescent="0.25">
      <c r="B12" s="95"/>
      <c r="C12" s="93"/>
      <c r="D12" s="93"/>
      <c r="E12" s="93"/>
      <c r="F12" s="96"/>
      <c r="G12" s="97"/>
      <c r="H12" s="98"/>
      <c r="I12" s="96"/>
      <c r="J12" s="99"/>
      <c r="K12" s="341"/>
      <c r="L12" s="341"/>
      <c r="M12" s="341"/>
      <c r="N12" s="341"/>
      <c r="O12" s="341"/>
      <c r="P12" s="341"/>
      <c r="Q12" s="341"/>
      <c r="R12" s="341"/>
      <c r="S12" s="341"/>
    </row>
    <row r="13" spans="1:19" ht="45" customHeight="1" x14ac:dyDescent="0.25">
      <c r="A13" s="92"/>
      <c r="B13" s="343" t="s">
        <v>43</v>
      </c>
      <c r="C13" s="343" t="s">
        <v>44</v>
      </c>
      <c r="D13" s="452" t="s">
        <v>45</v>
      </c>
      <c r="E13" s="453"/>
      <c r="F13" s="200" t="s">
        <v>46</v>
      </c>
      <c r="G13" s="343" t="s">
        <v>47</v>
      </c>
      <c r="H13" s="343" t="s">
        <v>48</v>
      </c>
      <c r="I13" s="343" t="s">
        <v>49</v>
      </c>
      <c r="J13" s="343" t="s">
        <v>50</v>
      </c>
      <c r="K13" s="341"/>
      <c r="L13" s="341"/>
      <c r="M13" s="341"/>
      <c r="N13" s="341"/>
      <c r="O13" s="341"/>
      <c r="P13" s="341"/>
      <c r="Q13" s="341"/>
      <c r="R13" s="341"/>
      <c r="S13" s="341"/>
    </row>
    <row r="14" spans="1:19" ht="15.75" x14ac:dyDescent="0.25">
      <c r="B14" s="33" t="s">
        <v>283</v>
      </c>
      <c r="C14" s="341">
        <v>1</v>
      </c>
      <c r="D14" s="441" t="s">
        <v>284</v>
      </c>
      <c r="E14" s="441"/>
      <c r="F14" s="34" t="s">
        <v>251</v>
      </c>
      <c r="G14" s="341"/>
      <c r="H14" s="341" t="s">
        <v>230</v>
      </c>
      <c r="I14" s="341"/>
      <c r="J14" s="349">
        <v>5</v>
      </c>
      <c r="K14" s="341"/>
      <c r="L14" s="341"/>
      <c r="M14" s="341"/>
      <c r="N14" s="341"/>
      <c r="O14" s="341"/>
      <c r="P14" s="341"/>
      <c r="Q14" s="341"/>
      <c r="R14" s="341"/>
      <c r="S14" s="341"/>
    </row>
    <row r="15" spans="1:19" ht="15.75" customHeight="1" x14ac:dyDescent="0.25">
      <c r="B15" s="249" t="s">
        <v>285</v>
      </c>
      <c r="C15" s="341">
        <v>1</v>
      </c>
      <c r="D15" s="438" t="s">
        <v>286</v>
      </c>
      <c r="E15" s="438"/>
      <c r="F15" s="34" t="s">
        <v>287</v>
      </c>
      <c r="G15" s="341"/>
      <c r="H15" s="341" t="s">
        <v>229</v>
      </c>
      <c r="I15" s="341"/>
      <c r="J15" s="349">
        <v>5</v>
      </c>
      <c r="K15" s="341"/>
      <c r="L15" s="341"/>
      <c r="M15" s="341"/>
      <c r="N15" s="341"/>
      <c r="O15" s="341"/>
      <c r="P15" s="341"/>
      <c r="Q15" s="341"/>
      <c r="R15" s="341"/>
      <c r="S15" s="341"/>
    </row>
    <row r="16" spans="1:19" ht="15.75" customHeight="1" x14ac:dyDescent="0.25">
      <c r="B16" s="249" t="s">
        <v>288</v>
      </c>
      <c r="C16" s="341">
        <v>1</v>
      </c>
      <c r="D16" s="448" t="s">
        <v>289</v>
      </c>
      <c r="E16" s="448"/>
      <c r="F16" s="34" t="s">
        <v>287</v>
      </c>
      <c r="G16" s="341"/>
      <c r="H16" s="341" t="s">
        <v>228</v>
      </c>
      <c r="I16" s="341"/>
      <c r="J16" s="349">
        <v>5</v>
      </c>
      <c r="K16" s="341"/>
      <c r="L16" s="341"/>
      <c r="M16" s="341"/>
      <c r="N16" s="341"/>
      <c r="O16" s="341"/>
      <c r="P16" s="341"/>
      <c r="Q16" s="341"/>
      <c r="R16" s="341"/>
      <c r="S16" s="341"/>
    </row>
    <row r="17" spans="2:19" ht="36.75" customHeight="1" x14ac:dyDescent="0.25">
      <c r="B17" s="33" t="s">
        <v>290</v>
      </c>
      <c r="C17" s="341">
        <v>2</v>
      </c>
      <c r="D17" s="438" t="s">
        <v>291</v>
      </c>
      <c r="E17" s="438"/>
      <c r="F17" s="34" t="s">
        <v>287</v>
      </c>
      <c r="G17" s="341"/>
      <c r="H17" s="341" t="s">
        <v>292</v>
      </c>
      <c r="I17" s="341"/>
      <c r="J17" s="349">
        <v>2</v>
      </c>
      <c r="K17" s="341"/>
      <c r="L17" s="341"/>
      <c r="M17" s="341"/>
      <c r="N17" s="341"/>
      <c r="O17" s="341"/>
      <c r="P17" s="341"/>
      <c r="Q17" s="341"/>
      <c r="R17" s="341"/>
      <c r="S17" s="341"/>
    </row>
    <row r="18" spans="2:19" ht="17.25" customHeight="1" x14ac:dyDescent="0.25">
      <c r="B18" s="33" t="s">
        <v>293</v>
      </c>
      <c r="C18" s="341">
        <v>1</v>
      </c>
      <c r="D18" s="448" t="s">
        <v>294</v>
      </c>
      <c r="E18" s="448"/>
      <c r="F18" s="34" t="s">
        <v>287</v>
      </c>
      <c r="G18" s="341"/>
      <c r="H18" s="341" t="s">
        <v>230</v>
      </c>
      <c r="I18" s="341"/>
      <c r="J18" s="349">
        <v>5</v>
      </c>
      <c r="K18" s="341"/>
      <c r="L18" s="341"/>
      <c r="M18" s="341"/>
      <c r="N18" s="341"/>
      <c r="O18" s="341"/>
      <c r="P18" s="341"/>
      <c r="Q18" s="341"/>
      <c r="R18" s="341"/>
      <c r="S18" s="341"/>
    </row>
    <row r="19" spans="2:19" ht="15.75" customHeight="1" x14ac:dyDescent="0.25">
      <c r="B19" s="33" t="s">
        <v>295</v>
      </c>
      <c r="C19" s="341">
        <v>2</v>
      </c>
      <c r="D19" s="438" t="s">
        <v>309</v>
      </c>
      <c r="E19" s="438"/>
      <c r="F19" s="34" t="s">
        <v>218</v>
      </c>
      <c r="G19" s="341"/>
      <c r="H19" s="341" t="s">
        <v>229</v>
      </c>
      <c r="I19" s="341"/>
      <c r="J19" s="349">
        <v>1</v>
      </c>
      <c r="K19" s="341"/>
      <c r="L19" s="341"/>
      <c r="M19" s="341"/>
      <c r="N19" s="32"/>
      <c r="S19" s="22"/>
    </row>
    <row r="20" spans="2:19" ht="15" customHeight="1" x14ac:dyDescent="0.25">
      <c r="B20" s="33" t="s">
        <v>296</v>
      </c>
      <c r="C20" s="341">
        <v>1</v>
      </c>
      <c r="D20" s="438" t="s">
        <v>297</v>
      </c>
      <c r="E20" s="438"/>
      <c r="F20" s="34" t="s">
        <v>218</v>
      </c>
      <c r="G20" s="341"/>
      <c r="H20" s="341" t="s">
        <v>298</v>
      </c>
      <c r="I20" s="341"/>
      <c r="J20" s="349">
        <v>0.5</v>
      </c>
      <c r="K20" s="341"/>
      <c r="L20" s="341"/>
      <c r="M20" s="341"/>
      <c r="N20" s="32"/>
      <c r="S20" s="22"/>
    </row>
    <row r="21" spans="2:19" ht="15" customHeight="1" x14ac:dyDescent="0.25">
      <c r="B21" s="33"/>
      <c r="C21" s="341"/>
      <c r="D21" s="438"/>
      <c r="E21" s="438"/>
      <c r="F21" s="34"/>
      <c r="G21" s="341"/>
      <c r="H21" s="341"/>
      <c r="I21" s="341"/>
      <c r="J21" s="349"/>
      <c r="K21" s="341"/>
      <c r="L21" s="341"/>
      <c r="M21" s="341"/>
      <c r="N21" s="32"/>
      <c r="S21" s="22"/>
    </row>
    <row r="22" spans="2:19" ht="15" customHeight="1" x14ac:dyDescent="0.25">
      <c r="B22" s="33"/>
      <c r="C22" s="341"/>
      <c r="D22" s="340"/>
      <c r="E22" s="340"/>
      <c r="F22" s="34"/>
      <c r="H22" s="341"/>
      <c r="I22" s="341"/>
      <c r="J22" s="349"/>
      <c r="K22" s="341"/>
      <c r="L22" s="341"/>
      <c r="M22" s="341"/>
      <c r="N22" s="32"/>
      <c r="S22" s="22"/>
    </row>
    <row r="23" spans="2:19" ht="15" customHeight="1" x14ac:dyDescent="0.25">
      <c r="B23" s="33"/>
      <c r="C23" s="341"/>
      <c r="D23" s="340"/>
      <c r="E23" s="340"/>
      <c r="F23" s="34"/>
      <c r="G23" s="341"/>
      <c r="H23" s="341"/>
      <c r="I23" s="341"/>
      <c r="J23" s="349"/>
      <c r="K23" s="341"/>
      <c r="L23" s="341"/>
      <c r="M23" s="341"/>
      <c r="N23" s="32"/>
      <c r="S23" s="22"/>
    </row>
    <row r="24" spans="2:19" ht="15" customHeight="1" x14ac:dyDescent="0.25">
      <c r="B24" s="33"/>
      <c r="C24" s="341"/>
      <c r="D24" s="340"/>
      <c r="E24" s="340"/>
      <c r="F24" s="34"/>
      <c r="G24" s="341"/>
      <c r="H24" s="341"/>
      <c r="I24" s="341"/>
      <c r="J24" s="349"/>
      <c r="K24" s="341"/>
      <c r="L24" s="341"/>
      <c r="M24" s="341"/>
      <c r="N24" s="32"/>
      <c r="S24" s="22"/>
    </row>
    <row r="25" spans="2:19" ht="15" customHeight="1" x14ac:dyDescent="0.25">
      <c r="B25" s="33"/>
      <c r="C25" s="341"/>
      <c r="D25" s="438"/>
      <c r="E25" s="438"/>
      <c r="F25" s="34"/>
      <c r="G25" s="341"/>
      <c r="H25" s="341"/>
      <c r="I25" s="341"/>
      <c r="J25" s="349"/>
      <c r="K25" s="341"/>
      <c r="L25" s="341"/>
      <c r="M25" s="341"/>
      <c r="N25" s="32"/>
      <c r="S25" s="22"/>
    </row>
    <row r="26" spans="2:19" ht="15" customHeight="1" x14ac:dyDescent="0.25">
      <c r="B26" s="33"/>
      <c r="C26" s="341"/>
      <c r="D26" s="340"/>
      <c r="E26" s="340"/>
      <c r="F26" s="34"/>
      <c r="G26" s="341"/>
      <c r="H26" s="341"/>
      <c r="I26" s="341"/>
      <c r="J26" s="349"/>
      <c r="K26" s="341"/>
      <c r="L26" s="341"/>
      <c r="M26" s="341"/>
      <c r="N26" s="32"/>
      <c r="S26" s="22"/>
    </row>
    <row r="27" spans="2:19" ht="15" customHeight="1" x14ac:dyDescent="0.25">
      <c r="B27" s="33"/>
      <c r="C27" s="341"/>
      <c r="D27" s="438"/>
      <c r="E27" s="438"/>
      <c r="F27" s="34"/>
      <c r="G27" s="341"/>
      <c r="H27" s="341"/>
      <c r="I27" s="341"/>
      <c r="J27" s="349"/>
      <c r="K27" s="341"/>
      <c r="L27" s="341"/>
      <c r="M27" s="341"/>
      <c r="N27" s="32"/>
      <c r="S27" s="22"/>
    </row>
    <row r="28" spans="2:19" ht="15" customHeight="1" x14ac:dyDescent="0.25">
      <c r="B28" s="33"/>
      <c r="C28" s="341"/>
      <c r="D28" s="340"/>
      <c r="E28" s="340"/>
      <c r="F28" s="34"/>
      <c r="G28" s="341"/>
      <c r="H28" s="341"/>
      <c r="I28" s="341"/>
      <c r="J28" s="349"/>
      <c r="K28" s="341"/>
      <c r="L28" s="341"/>
      <c r="M28" s="341"/>
      <c r="N28" s="32"/>
      <c r="S28" s="22"/>
    </row>
    <row r="29" spans="2:19" ht="15.75" customHeight="1" x14ac:dyDescent="0.25">
      <c r="B29" s="33"/>
      <c r="C29" s="341"/>
      <c r="D29" s="438"/>
      <c r="E29" s="438"/>
      <c r="F29" s="34"/>
      <c r="G29" s="341"/>
      <c r="H29" s="341"/>
      <c r="I29" s="341"/>
      <c r="J29" s="349"/>
      <c r="K29" s="341"/>
      <c r="L29" s="341"/>
      <c r="M29" s="341"/>
      <c r="N29" s="32"/>
      <c r="S29" s="22"/>
    </row>
    <row r="30" spans="2:19" ht="15.75" customHeight="1" x14ac:dyDescent="0.25">
      <c r="B30" s="33"/>
      <c r="C30" s="341"/>
      <c r="D30" s="340"/>
      <c r="E30" s="340"/>
      <c r="F30" s="34"/>
      <c r="G30" s="341"/>
      <c r="H30" s="341"/>
      <c r="I30" s="341"/>
      <c r="J30" s="349"/>
      <c r="K30" s="341"/>
      <c r="L30" s="341"/>
      <c r="M30" s="341"/>
      <c r="N30" s="32"/>
      <c r="S30" s="22"/>
    </row>
    <row r="31" spans="2:19" ht="15" customHeight="1" x14ac:dyDescent="0.25">
      <c r="B31" s="33"/>
      <c r="C31" s="341"/>
      <c r="D31" s="438"/>
      <c r="E31" s="438"/>
      <c r="F31" s="34"/>
      <c r="G31" s="341"/>
      <c r="H31" s="341"/>
      <c r="I31" s="341"/>
      <c r="J31" s="349"/>
      <c r="K31" s="341"/>
      <c r="L31" s="341"/>
      <c r="M31" s="341"/>
      <c r="N31" s="349"/>
      <c r="O31" s="22"/>
      <c r="P31" s="22"/>
      <c r="Q31" s="22"/>
      <c r="R31" s="22"/>
      <c r="S31" s="22"/>
    </row>
    <row r="32" spans="2:19" ht="15" customHeight="1" x14ac:dyDescent="0.25">
      <c r="B32" s="33"/>
      <c r="C32" s="341"/>
      <c r="D32" s="340"/>
      <c r="E32" s="340"/>
      <c r="F32" s="34"/>
      <c r="G32" s="341"/>
      <c r="H32" s="341"/>
      <c r="I32" s="341"/>
      <c r="J32" s="349"/>
      <c r="K32" s="341"/>
      <c r="L32" s="341"/>
      <c r="M32" s="341"/>
      <c r="N32" s="349"/>
      <c r="O32" s="22"/>
      <c r="P32" s="22"/>
      <c r="Q32" s="22"/>
      <c r="R32" s="22"/>
      <c r="S32" s="22"/>
    </row>
    <row r="33" spans="2:19" ht="15.75" customHeight="1" x14ac:dyDescent="0.25">
      <c r="B33" s="33"/>
      <c r="C33" s="341"/>
      <c r="D33" s="438"/>
      <c r="E33" s="438"/>
      <c r="F33" s="34"/>
      <c r="G33" s="341"/>
      <c r="H33" s="341"/>
      <c r="I33" s="341"/>
      <c r="J33" s="349"/>
      <c r="K33" s="341"/>
      <c r="L33" s="341"/>
      <c r="M33" s="341"/>
      <c r="N33" s="32"/>
      <c r="O33" s="22"/>
      <c r="P33" s="22"/>
      <c r="Q33" s="22"/>
      <c r="R33" s="22"/>
      <c r="S33" s="22"/>
    </row>
    <row r="34" spans="2:19" ht="15" customHeight="1" x14ac:dyDescent="0.25">
      <c r="B34" s="33"/>
      <c r="C34" s="341"/>
      <c r="D34" s="438"/>
      <c r="E34" s="438"/>
      <c r="F34" s="34"/>
      <c r="G34" s="341"/>
      <c r="H34" s="341"/>
      <c r="I34" s="341"/>
      <c r="J34" s="349"/>
      <c r="K34" s="341"/>
      <c r="L34" s="341"/>
      <c r="M34" s="341"/>
      <c r="N34" s="349"/>
      <c r="O34" s="22"/>
      <c r="P34" s="22"/>
      <c r="Q34" s="22"/>
      <c r="R34" s="22"/>
      <c r="S34" s="22"/>
    </row>
    <row r="35" spans="2:19" ht="15" customHeight="1" x14ac:dyDescent="0.25">
      <c r="B35" s="33"/>
      <c r="C35" s="341"/>
      <c r="D35" s="340"/>
      <c r="E35" s="340"/>
      <c r="F35" s="34"/>
      <c r="G35" s="341"/>
      <c r="H35" s="341"/>
      <c r="I35" s="341"/>
      <c r="J35" s="349"/>
      <c r="K35" s="341"/>
      <c r="L35" s="341"/>
      <c r="M35" s="341"/>
      <c r="N35" s="349"/>
      <c r="O35" s="22"/>
      <c r="P35" s="22"/>
      <c r="Q35" s="22"/>
      <c r="R35" s="22"/>
      <c r="S35" s="22"/>
    </row>
    <row r="36" spans="2:19" ht="15" customHeight="1" x14ac:dyDescent="0.25">
      <c r="B36" s="33"/>
      <c r="C36" s="341"/>
      <c r="D36" s="340"/>
      <c r="E36" s="340"/>
      <c r="F36" s="34"/>
      <c r="G36" s="341"/>
      <c r="H36" s="341"/>
      <c r="I36" s="341"/>
      <c r="J36" s="349"/>
      <c r="K36" s="341"/>
      <c r="L36" s="341"/>
      <c r="M36" s="341"/>
      <c r="N36" s="349"/>
      <c r="O36" s="22"/>
      <c r="P36" s="22"/>
      <c r="Q36" s="22"/>
      <c r="R36" s="22"/>
      <c r="S36" s="22"/>
    </row>
    <row r="37" spans="2:19" ht="15" customHeight="1" x14ac:dyDescent="0.25">
      <c r="B37" s="33"/>
      <c r="C37" s="341"/>
      <c r="D37" s="438"/>
      <c r="E37" s="438"/>
      <c r="F37" s="34"/>
      <c r="G37" s="341"/>
      <c r="H37" s="341"/>
      <c r="I37" s="341"/>
      <c r="J37" s="349"/>
      <c r="K37" s="341"/>
      <c r="L37" s="341"/>
      <c r="M37" s="341"/>
      <c r="N37" s="349"/>
      <c r="O37" s="22"/>
      <c r="P37" s="22"/>
      <c r="Q37" s="22"/>
      <c r="R37" s="22"/>
      <c r="S37" s="22"/>
    </row>
    <row r="38" spans="2:19" ht="15" customHeight="1" x14ac:dyDescent="0.25">
      <c r="B38" s="33"/>
      <c r="C38" s="341"/>
      <c r="D38" s="438"/>
      <c r="E38" s="438"/>
      <c r="F38" s="34"/>
      <c r="G38" s="341"/>
      <c r="H38" s="341"/>
      <c r="I38" s="341"/>
      <c r="J38" s="349"/>
      <c r="K38" s="341"/>
      <c r="L38" s="341"/>
      <c r="M38" s="341"/>
      <c r="N38" s="349"/>
      <c r="O38" s="22"/>
      <c r="P38" s="22"/>
      <c r="Q38" s="22"/>
      <c r="R38" s="22"/>
      <c r="S38" s="22"/>
    </row>
    <row r="39" spans="2:19" ht="15" customHeight="1" x14ac:dyDescent="0.25">
      <c r="B39" s="33" t="s">
        <v>61</v>
      </c>
      <c r="C39" s="341"/>
      <c r="D39" s="438" t="s">
        <v>61</v>
      </c>
      <c r="E39" s="438"/>
      <c r="F39" s="341" t="s">
        <v>61</v>
      </c>
      <c r="G39" s="341"/>
      <c r="H39" s="341"/>
      <c r="I39" s="341" t="s">
        <v>61</v>
      </c>
      <c r="J39" s="349"/>
      <c r="K39" s="341"/>
      <c r="L39" s="341"/>
      <c r="M39" s="341"/>
      <c r="N39" s="349"/>
      <c r="O39" s="22"/>
      <c r="P39" s="22"/>
      <c r="Q39" s="22"/>
      <c r="R39" s="22"/>
      <c r="S39" s="22"/>
    </row>
    <row r="40" spans="2:19" ht="15" customHeight="1" x14ac:dyDescent="0.25">
      <c r="B40" s="33" t="s">
        <v>61</v>
      </c>
      <c r="C40" s="341"/>
      <c r="D40" s="438" t="s">
        <v>62</v>
      </c>
      <c r="E40" s="438"/>
      <c r="F40" s="341" t="s">
        <v>61</v>
      </c>
      <c r="G40" s="341"/>
      <c r="H40" s="341" t="s">
        <v>61</v>
      </c>
      <c r="I40" s="341" t="s">
        <v>61</v>
      </c>
      <c r="J40" s="349" t="s">
        <v>61</v>
      </c>
      <c r="K40" s="341"/>
      <c r="L40" s="341"/>
      <c r="M40" s="341"/>
      <c r="N40" s="349"/>
      <c r="O40" s="22"/>
      <c r="P40" s="22"/>
      <c r="Q40" s="22"/>
      <c r="R40" s="22"/>
      <c r="S40" s="22"/>
    </row>
    <row r="41" spans="2:19" ht="15" customHeight="1" x14ac:dyDescent="0.25">
      <c r="B41" s="33" t="s">
        <v>61</v>
      </c>
      <c r="C41" s="341"/>
      <c r="D41" s="438" t="s">
        <v>61</v>
      </c>
      <c r="E41" s="438"/>
      <c r="F41" s="341" t="s">
        <v>61</v>
      </c>
      <c r="G41" s="341"/>
      <c r="H41" s="341" t="s">
        <v>61</v>
      </c>
      <c r="I41" s="341" t="s">
        <v>61</v>
      </c>
      <c r="J41" s="349" t="s">
        <v>61</v>
      </c>
      <c r="K41" s="341"/>
      <c r="L41" s="341"/>
      <c r="M41" s="341"/>
      <c r="N41" s="349"/>
      <c r="O41" s="22"/>
      <c r="P41" s="22"/>
      <c r="Q41" s="22"/>
      <c r="R41" s="22"/>
      <c r="S41" s="22"/>
    </row>
    <row r="42" spans="2:19" ht="15" customHeight="1" x14ac:dyDescent="0.25">
      <c r="B42" s="33" t="s">
        <v>61</v>
      </c>
      <c r="C42" s="341"/>
      <c r="D42" s="438" t="s">
        <v>61</v>
      </c>
      <c r="E42" s="438"/>
      <c r="F42" s="341" t="s">
        <v>61</v>
      </c>
      <c r="G42" s="341"/>
      <c r="H42" s="341" t="s">
        <v>61</v>
      </c>
      <c r="I42" s="341" t="s">
        <v>61</v>
      </c>
      <c r="J42" s="349" t="s">
        <v>61</v>
      </c>
      <c r="K42" s="341"/>
      <c r="L42" s="341"/>
      <c r="M42" s="341"/>
      <c r="N42" s="349"/>
      <c r="O42" s="22"/>
      <c r="P42" s="22"/>
      <c r="Q42" s="22"/>
      <c r="R42" s="22"/>
      <c r="S42" s="22"/>
    </row>
    <row r="43" spans="2:19" ht="15.75" x14ac:dyDescent="0.25">
      <c r="B43" s="33" t="s">
        <v>61</v>
      </c>
      <c r="C43" s="341"/>
      <c r="D43" s="438" t="s">
        <v>61</v>
      </c>
      <c r="E43" s="438"/>
      <c r="F43" s="341" t="s">
        <v>61</v>
      </c>
      <c r="G43" s="341"/>
      <c r="H43" s="341" t="s">
        <v>61</v>
      </c>
      <c r="I43" s="341" t="s">
        <v>61</v>
      </c>
      <c r="J43" s="349" t="s">
        <v>61</v>
      </c>
      <c r="K43" s="341"/>
      <c r="L43" s="341"/>
      <c r="M43" s="341"/>
      <c r="N43" s="349"/>
      <c r="O43" s="22"/>
      <c r="P43" s="22"/>
      <c r="Q43" s="22"/>
      <c r="R43" s="22"/>
      <c r="S43" s="22"/>
    </row>
    <row r="44" spans="2:19" ht="15" customHeight="1" x14ac:dyDescent="0.25">
      <c r="B44" s="33"/>
      <c r="C44" s="341"/>
      <c r="D44" s="438" t="s">
        <v>61</v>
      </c>
      <c r="E44" s="438"/>
      <c r="F44" s="341"/>
      <c r="G44" s="341"/>
      <c r="H44" s="341" t="s">
        <v>61</v>
      </c>
      <c r="I44" s="341"/>
      <c r="J44" s="349"/>
      <c r="K44" s="341"/>
      <c r="L44" s="341"/>
      <c r="M44" s="341"/>
      <c r="N44" s="349"/>
      <c r="O44" s="22"/>
      <c r="P44" s="22"/>
      <c r="Q44" s="22"/>
      <c r="R44" s="22"/>
      <c r="S44" s="22"/>
    </row>
    <row r="45" spans="2:19" ht="15" customHeight="1" x14ac:dyDescent="0.25">
      <c r="B45" s="33"/>
      <c r="C45" s="341"/>
      <c r="D45" s="438"/>
      <c r="E45" s="438"/>
      <c r="F45" s="341"/>
      <c r="G45" s="341"/>
      <c r="H45" s="341"/>
      <c r="I45" s="341"/>
      <c r="J45" s="341"/>
      <c r="K45" s="341"/>
      <c r="L45" s="341"/>
      <c r="M45" s="341"/>
      <c r="N45" s="349"/>
      <c r="O45" s="22"/>
      <c r="P45" s="22"/>
      <c r="Q45" s="22"/>
      <c r="R45" s="22"/>
      <c r="S45" s="22"/>
    </row>
    <row r="46" spans="2:19" ht="15" customHeight="1" x14ac:dyDescent="0.25">
      <c r="B46" s="35"/>
      <c r="C46" s="341"/>
      <c r="D46" s="438"/>
      <c r="E46" s="438"/>
      <c r="F46" s="341"/>
      <c r="G46" s="341"/>
      <c r="H46" s="341"/>
      <c r="I46" s="341"/>
      <c r="J46" s="341"/>
      <c r="K46" s="341"/>
      <c r="L46" s="341"/>
      <c r="M46" s="341"/>
      <c r="N46" s="349"/>
      <c r="O46" s="22"/>
      <c r="P46" s="22"/>
      <c r="Q46" s="22"/>
      <c r="R46" s="22"/>
      <c r="S46" s="22"/>
    </row>
    <row r="47" spans="2:19" ht="15.75" customHeight="1" x14ac:dyDescent="0.25">
      <c r="B47" s="35"/>
      <c r="C47" s="341"/>
      <c r="D47" s="439"/>
      <c r="E47" s="439"/>
      <c r="F47" s="341"/>
      <c r="G47" s="341"/>
      <c r="H47" s="341"/>
      <c r="I47" s="341"/>
      <c r="J47" s="341"/>
      <c r="K47" s="341"/>
      <c r="L47" s="341"/>
      <c r="M47" s="341"/>
      <c r="N47" s="349"/>
      <c r="O47" s="22"/>
      <c r="P47" s="22"/>
      <c r="Q47" s="22"/>
      <c r="R47" s="22"/>
      <c r="S47" s="22"/>
    </row>
    <row r="48" spans="2:19" ht="15.75" customHeight="1" x14ac:dyDescent="0.25">
      <c r="B48" s="35"/>
      <c r="C48" s="341"/>
      <c r="D48" s="439"/>
      <c r="E48" s="439"/>
      <c r="F48" s="341"/>
      <c r="G48" s="341"/>
      <c r="H48" s="341"/>
      <c r="I48" s="341"/>
      <c r="J48" s="341"/>
      <c r="K48" s="341"/>
      <c r="L48" s="341"/>
      <c r="M48" s="341"/>
      <c r="N48" s="349"/>
      <c r="O48" s="22"/>
      <c r="P48" s="22"/>
      <c r="Q48" s="22"/>
      <c r="R48" s="22"/>
      <c r="S48" s="22"/>
    </row>
    <row r="49" spans="2:19" ht="15.75" customHeight="1" x14ac:dyDescent="0.25">
      <c r="B49" s="35"/>
      <c r="C49" s="341"/>
      <c r="D49" s="439"/>
      <c r="E49" s="439"/>
      <c r="F49" s="341"/>
      <c r="G49" s="341"/>
      <c r="H49" s="341"/>
      <c r="I49" s="341"/>
      <c r="J49" s="341"/>
      <c r="K49" s="341"/>
      <c r="L49" s="341"/>
      <c r="M49" s="341"/>
      <c r="N49" s="349"/>
      <c r="O49" s="22"/>
      <c r="P49" s="22"/>
      <c r="Q49" s="22"/>
      <c r="R49" s="22"/>
      <c r="S49" s="22"/>
    </row>
    <row r="50" spans="2:19" ht="15.75" customHeight="1" x14ac:dyDescent="0.25">
      <c r="B50" s="35"/>
      <c r="C50" s="341"/>
      <c r="D50" s="341"/>
      <c r="E50" s="439"/>
      <c r="F50" s="439"/>
      <c r="G50" s="341"/>
      <c r="H50" s="341"/>
      <c r="I50" s="341"/>
      <c r="J50" s="341"/>
      <c r="K50" s="341"/>
      <c r="L50" s="341"/>
      <c r="M50" s="341"/>
      <c r="N50" s="349"/>
      <c r="O50" s="22"/>
      <c r="P50" s="22"/>
      <c r="Q50" s="22"/>
      <c r="R50" s="22"/>
      <c r="S50" s="22"/>
    </row>
    <row r="51" spans="2:19" ht="15" customHeight="1" x14ac:dyDescent="0.25">
      <c r="B51" s="35"/>
      <c r="C51" s="341"/>
      <c r="D51" s="439"/>
      <c r="E51" s="439"/>
      <c r="F51" s="341"/>
      <c r="G51" s="341"/>
      <c r="H51" s="341"/>
      <c r="I51" s="341"/>
      <c r="J51" s="341"/>
      <c r="K51" s="341"/>
      <c r="L51" s="341"/>
      <c r="M51" s="341"/>
      <c r="N51" s="349"/>
      <c r="O51" s="22"/>
      <c r="P51" s="22"/>
      <c r="Q51" s="22"/>
      <c r="R51" s="22"/>
      <c r="S51" s="22"/>
    </row>
    <row r="52" spans="2:19" ht="15" customHeight="1" x14ac:dyDescent="0.25">
      <c r="B52" s="35"/>
      <c r="C52" s="341"/>
      <c r="D52" s="439"/>
      <c r="E52" s="439"/>
      <c r="F52" s="341"/>
      <c r="G52" s="341"/>
      <c r="H52" s="341"/>
      <c r="I52" s="341"/>
      <c r="J52" s="341"/>
      <c r="K52" s="341"/>
      <c r="L52" s="341"/>
      <c r="M52" s="341"/>
      <c r="N52" s="349"/>
      <c r="O52" s="22"/>
      <c r="P52" s="22"/>
      <c r="Q52" s="22"/>
      <c r="R52" s="22"/>
      <c r="S52" s="22"/>
    </row>
    <row r="53" spans="2:19" ht="15" customHeight="1" x14ac:dyDescent="0.25">
      <c r="B53" s="35"/>
      <c r="C53" s="341"/>
      <c r="D53" s="439"/>
      <c r="E53" s="439"/>
      <c r="F53" s="341"/>
      <c r="G53" s="341"/>
      <c r="H53" s="341"/>
      <c r="I53" s="341"/>
      <c r="J53" s="341"/>
      <c r="K53" s="341"/>
      <c r="L53" s="341"/>
      <c r="M53" s="341"/>
      <c r="N53" s="349"/>
      <c r="O53" s="22"/>
      <c r="P53" s="22"/>
      <c r="Q53" s="22"/>
      <c r="R53" s="22"/>
      <c r="S53" s="22"/>
    </row>
    <row r="54" spans="2:19" ht="15" customHeight="1" x14ac:dyDescent="0.25">
      <c r="B54" s="341"/>
      <c r="C54" s="341"/>
      <c r="D54" s="439"/>
      <c r="E54" s="439"/>
      <c r="F54" s="341"/>
      <c r="G54" s="341"/>
      <c r="H54" s="341"/>
      <c r="I54" s="341"/>
      <c r="J54" s="341"/>
      <c r="K54" s="341"/>
      <c r="L54" s="341"/>
      <c r="M54" s="341"/>
      <c r="N54" s="349"/>
      <c r="O54" s="22"/>
      <c r="P54" s="22"/>
      <c r="Q54" s="22"/>
      <c r="R54" s="22"/>
      <c r="S54" s="22"/>
    </row>
    <row r="55" spans="2:19" ht="15" customHeight="1" x14ac:dyDescent="0.25">
      <c r="B55" s="341"/>
      <c r="C55" s="341"/>
      <c r="D55" s="439"/>
      <c r="E55" s="439"/>
      <c r="F55" s="341"/>
      <c r="G55" s="341"/>
      <c r="H55" s="341"/>
      <c r="I55" s="341"/>
      <c r="J55" s="341"/>
      <c r="K55" s="341"/>
      <c r="L55" s="341"/>
      <c r="M55" s="341"/>
      <c r="N55" s="349"/>
      <c r="O55" s="22"/>
      <c r="P55" s="22"/>
      <c r="Q55" s="22"/>
      <c r="R55" s="22"/>
      <c r="S55" s="22"/>
    </row>
    <row r="56" spans="2:19" ht="15.75" customHeight="1" x14ac:dyDescent="0.25">
      <c r="B56" s="341"/>
      <c r="C56" s="341"/>
      <c r="D56" s="439"/>
      <c r="E56" s="439"/>
      <c r="F56" s="341"/>
      <c r="G56" s="341"/>
      <c r="H56" s="341"/>
      <c r="I56" s="341"/>
      <c r="J56" s="341"/>
      <c r="K56" s="341"/>
      <c r="L56" s="341"/>
      <c r="M56" s="341"/>
      <c r="N56" s="349"/>
      <c r="O56" s="22"/>
      <c r="P56" s="22"/>
      <c r="Q56" s="22"/>
      <c r="R56" s="22"/>
      <c r="S56" s="22"/>
    </row>
    <row r="57" spans="2:19" ht="15.75" customHeight="1" x14ac:dyDescent="0.25">
      <c r="B57" s="341"/>
      <c r="C57" s="341"/>
      <c r="D57" s="439"/>
      <c r="E57" s="439"/>
      <c r="F57" s="341"/>
      <c r="G57" s="341"/>
      <c r="H57" s="341"/>
      <c r="I57" s="341"/>
      <c r="J57" s="341"/>
      <c r="K57" s="341"/>
      <c r="L57" s="341"/>
      <c r="M57" s="341"/>
      <c r="N57" s="349"/>
      <c r="O57" s="22"/>
      <c r="P57" s="22"/>
      <c r="Q57" s="22"/>
      <c r="R57" s="22"/>
      <c r="S57" s="22"/>
    </row>
    <row r="58" spans="2:19" ht="15" customHeight="1" x14ac:dyDescent="0.25">
      <c r="B58" s="341"/>
      <c r="C58" s="341"/>
      <c r="D58" s="439"/>
      <c r="E58" s="439"/>
      <c r="F58" s="341"/>
      <c r="G58" s="341"/>
      <c r="H58" s="341"/>
      <c r="I58" s="341"/>
      <c r="J58" s="341"/>
      <c r="K58" s="341"/>
      <c r="L58" s="341"/>
      <c r="M58" s="341"/>
      <c r="N58" s="349"/>
      <c r="O58" s="22"/>
      <c r="P58" s="22"/>
      <c r="Q58" s="22"/>
      <c r="R58" s="22"/>
      <c r="S58" s="22"/>
    </row>
    <row r="59" spans="2:19" ht="15" customHeight="1" x14ac:dyDescent="0.25">
      <c r="B59" s="341"/>
      <c r="C59" s="341"/>
      <c r="D59" s="341"/>
      <c r="E59" s="341"/>
      <c r="F59" s="341"/>
      <c r="G59" s="341"/>
      <c r="H59" s="341"/>
      <c r="I59" s="341"/>
      <c r="J59" s="341"/>
      <c r="K59" s="341"/>
      <c r="L59" s="341"/>
      <c r="M59" s="341"/>
      <c r="N59" s="349"/>
      <c r="O59" s="22"/>
      <c r="P59" s="22"/>
      <c r="Q59" s="22"/>
      <c r="R59" s="22"/>
      <c r="S59" s="22"/>
    </row>
    <row r="60" spans="2:19" ht="15.75" x14ac:dyDescent="0.25">
      <c r="B60" s="341"/>
      <c r="C60" s="341"/>
      <c r="D60" s="341"/>
      <c r="E60" s="341"/>
      <c r="F60" s="341"/>
      <c r="G60" s="341"/>
      <c r="H60" s="341"/>
      <c r="I60" s="341"/>
      <c r="J60" s="341"/>
      <c r="K60" s="341"/>
      <c r="L60" s="341"/>
      <c r="M60" s="341"/>
      <c r="N60" s="32"/>
    </row>
    <row r="61" spans="2:19" ht="15.75" x14ac:dyDescent="0.25"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20"/>
    </row>
    <row r="62" spans="2:19" ht="12.75" customHeight="1" x14ac:dyDescent="0.25">
      <c r="B62" s="341"/>
      <c r="C62" s="341"/>
      <c r="D62" s="341"/>
      <c r="E62" s="341"/>
      <c r="F62" s="341"/>
      <c r="G62" s="341"/>
      <c r="H62" s="341"/>
      <c r="I62" s="341"/>
      <c r="J62" s="341"/>
      <c r="K62" s="341"/>
      <c r="L62" s="341"/>
      <c r="M62" s="341"/>
    </row>
    <row r="63" spans="2:19" ht="12.75" customHeight="1" x14ac:dyDescent="0.25">
      <c r="B63" s="341"/>
      <c r="C63" s="341"/>
      <c r="D63" s="341"/>
      <c r="E63" s="341"/>
      <c r="F63" s="341"/>
      <c r="G63" s="341"/>
      <c r="H63" s="341"/>
      <c r="I63" s="341"/>
      <c r="J63" s="341"/>
      <c r="K63" s="341"/>
      <c r="L63" s="341"/>
      <c r="M63" s="341"/>
    </row>
    <row r="64" spans="2:19" ht="12.75" customHeight="1" x14ac:dyDescent="0.25">
      <c r="B64" s="341"/>
      <c r="C64" s="341"/>
      <c r="D64" s="341"/>
      <c r="E64" s="341"/>
      <c r="F64" s="341"/>
      <c r="G64" s="341"/>
      <c r="H64" s="341"/>
      <c r="I64" s="341"/>
      <c r="J64" s="341"/>
      <c r="K64" s="341"/>
      <c r="L64" s="341"/>
      <c r="M64" s="341"/>
    </row>
    <row r="65" spans="2:13" ht="12.75" customHeight="1" x14ac:dyDescent="0.25"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</row>
    <row r="66" spans="2:13" ht="12.75" customHeight="1" x14ac:dyDescent="0.25">
      <c r="B66" s="341"/>
      <c r="C66" s="341"/>
      <c r="D66" s="341"/>
      <c r="E66" s="341"/>
      <c r="F66" s="341"/>
      <c r="G66" s="341"/>
      <c r="H66" s="341"/>
      <c r="I66" s="341"/>
      <c r="J66" s="341"/>
      <c r="K66" s="341"/>
      <c r="L66" s="341"/>
      <c r="M66" s="341"/>
    </row>
  </sheetData>
  <mergeCells count="55">
    <mergeCell ref="D58:E58"/>
    <mergeCell ref="D52:E52"/>
    <mergeCell ref="D53:E53"/>
    <mergeCell ref="D54:E54"/>
    <mergeCell ref="D55:E55"/>
    <mergeCell ref="D56:E56"/>
    <mergeCell ref="D57:E57"/>
    <mergeCell ref="D51:E51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E50:F50"/>
    <mergeCell ref="D39:E39"/>
    <mergeCell ref="D17:E17"/>
    <mergeCell ref="D18:E18"/>
    <mergeCell ref="D19:E19"/>
    <mergeCell ref="D20:E20"/>
    <mergeCell ref="D21:E21"/>
    <mergeCell ref="D29:E29"/>
    <mergeCell ref="D33:E33"/>
    <mergeCell ref="D31:E31"/>
    <mergeCell ref="D34:E34"/>
    <mergeCell ref="D38:E38"/>
    <mergeCell ref="D25:E25"/>
    <mergeCell ref="D27:E27"/>
    <mergeCell ref="D37:E37"/>
    <mergeCell ref="D16:E16"/>
    <mergeCell ref="E9:F9"/>
    <mergeCell ref="G9:H9"/>
    <mergeCell ref="E8:F8"/>
    <mergeCell ref="G8:H8"/>
    <mergeCell ref="E10:F10"/>
    <mergeCell ref="C11:E11"/>
    <mergeCell ref="D13:E13"/>
    <mergeCell ref="D14:E14"/>
    <mergeCell ref="D15:E15"/>
    <mergeCell ref="E5:F5"/>
    <mergeCell ref="G5:H5"/>
    <mergeCell ref="E6:F6"/>
    <mergeCell ref="G6:H6"/>
    <mergeCell ref="E7:F7"/>
    <mergeCell ref="G7:H7"/>
    <mergeCell ref="E2:F2"/>
    <mergeCell ref="G2:H2"/>
    <mergeCell ref="E3:F3"/>
    <mergeCell ref="G3:H3"/>
    <mergeCell ref="E4:F4"/>
    <mergeCell ref="G4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ySplit="11" topLeftCell="A12" activePane="bottomLeft" state="frozen"/>
      <selection pane="bottomLeft" activeCell="D7" sqref="D7:F7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  <col min="9" max="16384" width="11.28515625" style="19"/>
  </cols>
  <sheetData>
    <row r="1" spans="1:8" ht="18" customHeight="1" x14ac:dyDescent="0.25">
      <c r="A1" s="480" t="s">
        <v>63</v>
      </c>
      <c r="B1" s="481"/>
      <c r="C1" s="481"/>
      <c r="D1" s="481"/>
      <c r="E1" s="481"/>
      <c r="F1" s="482"/>
      <c r="G1" s="69"/>
      <c r="H1" s="36"/>
    </row>
    <row r="2" spans="1:8" ht="18" customHeight="1" x14ac:dyDescent="0.25">
      <c r="A2" s="100" t="s">
        <v>20</v>
      </c>
      <c r="B2" s="335" t="s">
        <v>25</v>
      </c>
      <c r="C2" s="335" t="s">
        <v>52</v>
      </c>
      <c r="D2" s="483" t="s">
        <v>53</v>
      </c>
      <c r="E2" s="483"/>
      <c r="F2" s="484"/>
      <c r="G2" s="83"/>
      <c r="H2" s="36"/>
    </row>
    <row r="3" spans="1:8" ht="18" customHeight="1" x14ac:dyDescent="0.25">
      <c r="A3" s="74" t="s">
        <v>229</v>
      </c>
      <c r="B3" s="113">
        <v>5.5</v>
      </c>
      <c r="C3" s="210"/>
      <c r="D3" s="485"/>
      <c r="E3" s="486"/>
      <c r="F3" s="487"/>
      <c r="G3" s="69"/>
      <c r="H3" s="36"/>
    </row>
    <row r="4" spans="1:8" ht="18" customHeight="1" x14ac:dyDescent="0.25">
      <c r="A4" s="74" t="s">
        <v>228</v>
      </c>
      <c r="B4" s="113">
        <v>4</v>
      </c>
      <c r="C4" s="210"/>
      <c r="D4" s="464"/>
      <c r="E4" s="465"/>
      <c r="F4" s="466"/>
      <c r="G4" s="69"/>
      <c r="H4" s="36"/>
    </row>
    <row r="5" spans="1:8" ht="18" customHeight="1" x14ac:dyDescent="0.25">
      <c r="A5" s="74" t="s">
        <v>230</v>
      </c>
      <c r="B5" s="113">
        <v>1.5</v>
      </c>
      <c r="C5" s="210"/>
      <c r="D5" s="464"/>
      <c r="E5" s="465"/>
      <c r="F5" s="466"/>
      <c r="G5" s="69"/>
      <c r="H5" s="36"/>
    </row>
    <row r="6" spans="1:8" ht="18" customHeight="1" x14ac:dyDescent="0.25">
      <c r="A6" s="74" t="s">
        <v>216</v>
      </c>
      <c r="B6" s="221"/>
      <c r="C6" s="210"/>
      <c r="D6" s="464"/>
      <c r="E6" s="465"/>
      <c r="F6" s="466"/>
      <c r="G6" s="69"/>
      <c r="H6" s="36"/>
    </row>
    <row r="7" spans="1:8" ht="18" customHeight="1" x14ac:dyDescent="0.25">
      <c r="A7" s="79"/>
      <c r="B7" s="219"/>
      <c r="C7" s="210"/>
      <c r="D7" s="467"/>
      <c r="E7" s="467"/>
      <c r="F7" s="467"/>
      <c r="G7" s="204"/>
      <c r="H7" s="36"/>
    </row>
    <row r="8" spans="1:8" ht="18" customHeight="1" thickBot="1" x14ac:dyDescent="0.3">
      <c r="A8" s="74"/>
      <c r="B8" s="220"/>
      <c r="C8" s="215"/>
      <c r="D8" s="345"/>
      <c r="E8" s="347"/>
      <c r="F8" s="346"/>
      <c r="G8" s="69"/>
      <c r="H8" s="36"/>
    </row>
    <row r="9" spans="1:8" ht="18" customHeight="1" x14ac:dyDescent="0.25">
      <c r="A9" s="468" t="s">
        <v>54</v>
      </c>
      <c r="B9" s="470">
        <f>IF((SUM(B3:B7)=0),"",SUM(B3:B7))</f>
        <v>11</v>
      </c>
      <c r="C9" s="472" t="str">
        <f>IF((SUM(C3:C7)=0),"",SUM(C3:C7))</f>
        <v/>
      </c>
      <c r="D9" s="474" t="s">
        <v>55</v>
      </c>
      <c r="E9" s="476"/>
      <c r="F9" s="478"/>
      <c r="G9" s="69"/>
      <c r="H9" s="36"/>
    </row>
    <row r="10" spans="1:8" s="10" customFormat="1" ht="18" customHeight="1" x14ac:dyDescent="0.25">
      <c r="A10" s="469"/>
      <c r="B10" s="471"/>
      <c r="C10" s="473"/>
      <c r="D10" s="475"/>
      <c r="E10" s="477"/>
      <c r="F10" s="479"/>
      <c r="G10" s="69"/>
      <c r="H10" s="36"/>
    </row>
    <row r="11" spans="1:8" s="10" customFormat="1" ht="18" customHeight="1" x14ac:dyDescent="0.25">
      <c r="A11" s="455" t="s">
        <v>56</v>
      </c>
      <c r="B11" s="456"/>
      <c r="C11" s="457"/>
      <c r="D11" s="456"/>
      <c r="E11" s="435"/>
      <c r="F11" s="458"/>
      <c r="G11" s="83"/>
      <c r="H11" s="36"/>
    </row>
    <row r="12" spans="1:8" ht="18" customHeight="1" x14ac:dyDescent="0.25">
      <c r="A12" s="459" t="s">
        <v>29</v>
      </c>
      <c r="B12" s="382" t="s">
        <v>20</v>
      </c>
      <c r="C12" s="460" t="s">
        <v>57</v>
      </c>
      <c r="D12" s="461"/>
      <c r="E12" s="462" t="s">
        <v>58</v>
      </c>
      <c r="F12" s="463" t="s">
        <v>59</v>
      </c>
      <c r="G12" s="83"/>
      <c r="H12" s="36"/>
    </row>
    <row r="13" spans="1:8" ht="18" customHeight="1" x14ac:dyDescent="0.25">
      <c r="A13" s="459"/>
      <c r="B13" s="382"/>
      <c r="C13" s="216" t="s">
        <v>32</v>
      </c>
      <c r="D13" s="101" t="s">
        <v>60</v>
      </c>
      <c r="E13" s="462"/>
      <c r="F13" s="463"/>
      <c r="G13" s="83"/>
      <c r="H13" s="36"/>
    </row>
    <row r="14" spans="1:8" ht="18" customHeight="1" x14ac:dyDescent="0.25">
      <c r="A14" s="202">
        <v>42837</v>
      </c>
      <c r="B14" s="202" t="s">
        <v>229</v>
      </c>
      <c r="C14" s="217"/>
      <c r="D14" s="104" t="s">
        <v>281</v>
      </c>
      <c r="E14" s="105">
        <v>0.5</v>
      </c>
      <c r="F14" s="106"/>
      <c r="G14" s="69"/>
      <c r="H14" s="36"/>
    </row>
    <row r="15" spans="1:8" ht="18" customHeight="1" x14ac:dyDescent="0.25">
      <c r="A15" s="202">
        <v>42837</v>
      </c>
      <c r="B15" s="202" t="s">
        <v>228</v>
      </c>
      <c r="C15" s="217"/>
      <c r="D15" s="104" t="s">
        <v>281</v>
      </c>
      <c r="E15" s="105">
        <v>0.5</v>
      </c>
      <c r="F15" s="106"/>
      <c r="G15" s="69"/>
      <c r="H15" s="36"/>
    </row>
    <row r="16" spans="1:8" ht="18" customHeight="1" x14ac:dyDescent="0.25">
      <c r="A16" s="202">
        <v>42837</v>
      </c>
      <c r="B16" s="202" t="s">
        <v>230</v>
      </c>
      <c r="C16" s="217"/>
      <c r="D16" s="104" t="s">
        <v>281</v>
      </c>
      <c r="E16" s="105">
        <v>0.5</v>
      </c>
      <c r="F16" s="106"/>
      <c r="G16" s="69"/>
      <c r="H16" s="36"/>
    </row>
    <row r="17" spans="1:8" ht="18" customHeight="1" x14ac:dyDescent="0.25">
      <c r="A17" s="202"/>
      <c r="B17" s="202" t="s">
        <v>216</v>
      </c>
      <c r="C17" s="217"/>
      <c r="D17" s="104"/>
      <c r="E17" s="105"/>
      <c r="F17" s="106"/>
      <c r="G17" s="69"/>
      <c r="H17" s="36"/>
    </row>
    <row r="18" spans="1:8" ht="18" customHeight="1" x14ac:dyDescent="0.25">
      <c r="A18" s="202">
        <v>42837</v>
      </c>
      <c r="B18" s="85" t="s">
        <v>229</v>
      </c>
      <c r="C18" s="250"/>
      <c r="D18" s="251" t="s">
        <v>299</v>
      </c>
      <c r="E18" s="105">
        <v>1</v>
      </c>
      <c r="F18" s="106"/>
      <c r="G18" s="69"/>
      <c r="H18" s="36"/>
    </row>
    <row r="19" spans="1:8" ht="18" customHeight="1" x14ac:dyDescent="0.25">
      <c r="A19" s="202">
        <v>42844</v>
      </c>
      <c r="B19" s="85" t="s">
        <v>229</v>
      </c>
      <c r="C19" s="250"/>
      <c r="D19" s="251" t="s">
        <v>303</v>
      </c>
      <c r="E19" s="105">
        <v>2</v>
      </c>
      <c r="F19" s="106"/>
      <c r="G19" s="69"/>
      <c r="H19" s="36"/>
    </row>
    <row r="20" spans="1:8" ht="18" customHeight="1" x14ac:dyDescent="0.25">
      <c r="A20" s="202">
        <v>42845</v>
      </c>
      <c r="B20" s="85" t="s">
        <v>229</v>
      </c>
      <c r="C20" s="217"/>
      <c r="D20" s="104" t="s">
        <v>310</v>
      </c>
      <c r="E20" s="105">
        <v>1</v>
      </c>
      <c r="F20" s="106"/>
      <c r="G20" s="69"/>
      <c r="H20" s="36"/>
    </row>
    <row r="21" spans="1:8" ht="18" customHeight="1" x14ac:dyDescent="0.25">
      <c r="A21" s="202">
        <v>42845</v>
      </c>
      <c r="B21" s="85" t="s">
        <v>228</v>
      </c>
      <c r="C21" s="217"/>
      <c r="D21" s="104" t="s">
        <v>310</v>
      </c>
      <c r="E21" s="105">
        <v>1</v>
      </c>
      <c r="F21" s="107"/>
      <c r="G21" s="83"/>
      <c r="H21" s="36"/>
    </row>
    <row r="22" spans="1:8" ht="18" customHeight="1" x14ac:dyDescent="0.25">
      <c r="A22" s="202">
        <v>42845</v>
      </c>
      <c r="B22" s="85" t="s">
        <v>230</v>
      </c>
      <c r="C22" s="218"/>
      <c r="D22" s="104" t="s">
        <v>310</v>
      </c>
      <c r="E22" s="105">
        <v>1</v>
      </c>
      <c r="F22" s="107"/>
      <c r="G22" s="83"/>
      <c r="H22" s="36"/>
    </row>
    <row r="23" spans="1:8" ht="18" customHeight="1" x14ac:dyDescent="0.25">
      <c r="A23" s="202">
        <v>42846</v>
      </c>
      <c r="B23" s="85" t="s">
        <v>229</v>
      </c>
      <c r="C23" s="217"/>
      <c r="D23" s="251" t="s">
        <v>299</v>
      </c>
      <c r="E23" s="105">
        <v>2</v>
      </c>
      <c r="F23" s="107"/>
      <c r="G23" s="83"/>
      <c r="H23" s="36"/>
    </row>
    <row r="24" spans="1:8" ht="18" customHeight="1" x14ac:dyDescent="0.25">
      <c r="A24" s="202">
        <v>42845</v>
      </c>
      <c r="B24" s="85" t="s">
        <v>228</v>
      </c>
      <c r="C24" s="253"/>
      <c r="D24" s="104" t="s">
        <v>311</v>
      </c>
      <c r="E24" s="105">
        <v>2.5</v>
      </c>
      <c r="F24" s="107"/>
      <c r="G24" s="108"/>
      <c r="H24" s="36"/>
    </row>
    <row r="25" spans="1:8" ht="18" customHeight="1" x14ac:dyDescent="0.25">
      <c r="A25" s="202"/>
      <c r="B25" s="85"/>
      <c r="C25" s="217"/>
      <c r="D25" s="104"/>
      <c r="E25" s="105"/>
      <c r="F25" s="107"/>
      <c r="G25" s="109"/>
      <c r="H25" s="36"/>
    </row>
    <row r="26" spans="1:8" ht="18" customHeight="1" x14ac:dyDescent="0.25">
      <c r="A26" s="202"/>
      <c r="B26" s="85"/>
      <c r="C26" s="217"/>
      <c r="D26" s="104"/>
      <c r="E26" s="105"/>
      <c r="F26" s="107"/>
      <c r="G26" s="109"/>
      <c r="H26" s="36"/>
    </row>
    <row r="27" spans="1:8" ht="18" customHeight="1" x14ac:dyDescent="0.25">
      <c r="A27" s="202"/>
      <c r="B27" s="85"/>
      <c r="C27" s="217"/>
      <c r="D27" s="104"/>
      <c r="E27" s="105"/>
      <c r="F27" s="107"/>
      <c r="G27" s="254"/>
      <c r="H27" s="36"/>
    </row>
    <row r="28" spans="1:8" ht="18" customHeight="1" x14ac:dyDescent="0.25">
      <c r="A28" s="202"/>
      <c r="B28" s="85"/>
      <c r="C28" s="217"/>
      <c r="D28" s="104"/>
      <c r="E28" s="105"/>
      <c r="F28" s="107"/>
      <c r="G28" s="254"/>
      <c r="H28" s="36"/>
    </row>
    <row r="29" spans="1:8" ht="18" customHeight="1" x14ac:dyDescent="0.25">
      <c r="A29" s="202"/>
      <c r="B29" s="85"/>
      <c r="C29" s="217"/>
      <c r="D29" s="104"/>
      <c r="E29" s="105"/>
      <c r="F29" s="107"/>
      <c r="G29" s="254"/>
      <c r="H29" s="36"/>
    </row>
    <row r="30" spans="1:8" x14ac:dyDescent="0.25">
      <c r="A30" s="202"/>
      <c r="B30" s="85"/>
      <c r="C30" s="217"/>
      <c r="D30" s="104"/>
      <c r="E30" s="105"/>
      <c r="F30" s="107"/>
      <c r="G30" s="110"/>
      <c r="H30" s="36"/>
    </row>
    <row r="31" spans="1:8" x14ac:dyDescent="0.25">
      <c r="A31" s="202"/>
      <c r="B31" s="85"/>
      <c r="C31" s="217"/>
      <c r="D31" s="104"/>
      <c r="E31" s="105"/>
      <c r="F31" s="107"/>
      <c r="G31" s="110"/>
      <c r="H31" s="36"/>
    </row>
    <row r="32" spans="1:8" x14ac:dyDescent="0.25">
      <c r="A32" s="202"/>
      <c r="B32" s="85"/>
      <c r="C32" s="217"/>
      <c r="D32" s="104"/>
      <c r="E32" s="105"/>
      <c r="F32" s="107"/>
      <c r="G32" s="110"/>
      <c r="H32" s="36"/>
    </row>
    <row r="33" spans="1:8" x14ac:dyDescent="0.25">
      <c r="A33" s="202"/>
      <c r="B33" s="85"/>
      <c r="C33" s="217"/>
      <c r="D33" s="104"/>
      <c r="E33" s="105"/>
      <c r="F33" s="107"/>
      <c r="G33" s="110"/>
      <c r="H33" s="36"/>
    </row>
    <row r="34" spans="1:8" x14ac:dyDescent="0.25">
      <c r="A34" s="202"/>
      <c r="B34" s="85"/>
      <c r="C34" s="217"/>
      <c r="D34" s="104"/>
      <c r="E34" s="105"/>
      <c r="F34" s="107"/>
      <c r="G34" s="110"/>
      <c r="H34" s="36"/>
    </row>
    <row r="35" spans="1:8" x14ac:dyDescent="0.25">
      <c r="A35" s="202"/>
      <c r="B35" s="85"/>
      <c r="C35" s="217"/>
      <c r="D35" s="104"/>
      <c r="E35" s="105"/>
      <c r="F35" s="107"/>
      <c r="G35" s="110"/>
      <c r="H35" s="36"/>
    </row>
    <row r="36" spans="1:8" x14ac:dyDescent="0.25">
      <c r="A36" s="202"/>
      <c r="B36" s="85"/>
      <c r="C36" s="217"/>
      <c r="D36" s="104"/>
      <c r="E36" s="105"/>
      <c r="F36" s="107"/>
      <c r="G36" s="110"/>
      <c r="H36" s="36"/>
    </row>
    <row r="37" spans="1:8" ht="18" customHeight="1" x14ac:dyDescent="0.25">
      <c r="A37" s="202"/>
      <c r="B37" s="85"/>
      <c r="C37" s="217"/>
      <c r="D37" s="104"/>
      <c r="E37" s="105"/>
      <c r="F37" s="107"/>
      <c r="G37" s="110"/>
      <c r="H37" s="36"/>
    </row>
    <row r="38" spans="1:8" ht="18" customHeight="1" x14ac:dyDescent="0.25">
      <c r="A38" s="202"/>
      <c r="B38" s="85"/>
      <c r="C38" s="217"/>
      <c r="D38" s="104"/>
      <c r="E38" s="105"/>
      <c r="F38" s="107"/>
      <c r="G38" s="83"/>
      <c r="H38" s="36"/>
    </row>
    <row r="39" spans="1:8" ht="18" customHeight="1" x14ac:dyDescent="0.25">
      <c r="A39" s="202"/>
      <c r="B39" s="85"/>
      <c r="C39" s="217"/>
      <c r="D39" s="104"/>
      <c r="E39" s="105"/>
      <c r="F39" s="107"/>
      <c r="G39" s="83"/>
      <c r="H39" s="36"/>
    </row>
    <row r="40" spans="1:8" x14ac:dyDescent="0.25">
      <c r="A40" s="257"/>
      <c r="B40" s="85"/>
      <c r="C40" s="217"/>
      <c r="D40" s="104"/>
      <c r="E40" s="105"/>
      <c r="F40" s="107"/>
      <c r="G40" s="83"/>
      <c r="H40" s="36"/>
    </row>
    <row r="41" spans="1:8" ht="18" customHeight="1" x14ac:dyDescent="0.25">
      <c r="A41" s="257"/>
      <c r="B41" s="85"/>
      <c r="C41" s="217"/>
      <c r="D41" s="104"/>
      <c r="E41" s="105"/>
      <c r="F41" s="106"/>
      <c r="G41" s="69"/>
      <c r="H41" s="36"/>
    </row>
    <row r="42" spans="1:8" ht="18" customHeight="1" x14ac:dyDescent="0.25">
      <c r="A42" s="202"/>
      <c r="B42" s="85"/>
      <c r="C42" s="217"/>
      <c r="D42" s="104"/>
      <c r="E42" s="105"/>
      <c r="F42" s="106"/>
      <c r="G42" s="69"/>
      <c r="H42" s="36"/>
    </row>
    <row r="43" spans="1:8" ht="18" customHeight="1" x14ac:dyDescent="0.25">
      <c r="A43" s="202"/>
      <c r="B43" s="85"/>
      <c r="C43" s="217"/>
      <c r="D43" s="104"/>
      <c r="E43" s="105"/>
      <c r="F43" s="106"/>
      <c r="G43" s="69"/>
      <c r="H43" s="36"/>
    </row>
    <row r="44" spans="1:8" ht="18" customHeight="1" x14ac:dyDescent="0.25">
      <c r="A44" s="202"/>
      <c r="B44" s="85"/>
      <c r="C44" s="217"/>
      <c r="D44" s="104"/>
      <c r="E44" s="105"/>
      <c r="F44" s="106"/>
      <c r="G44" s="69"/>
      <c r="H44" s="36"/>
    </row>
    <row r="45" spans="1:8" ht="18" customHeight="1" x14ac:dyDescent="0.25">
      <c r="A45" s="202"/>
      <c r="B45" s="85"/>
      <c r="C45" s="217"/>
      <c r="D45" s="104"/>
      <c r="E45" s="105"/>
      <c r="F45" s="106"/>
      <c r="G45" s="69"/>
      <c r="H45" s="36"/>
    </row>
    <row r="46" spans="1:8" ht="18" customHeight="1" x14ac:dyDescent="0.25">
      <c r="A46" s="202"/>
      <c r="B46" s="85"/>
      <c r="C46" s="217"/>
      <c r="D46" s="104"/>
      <c r="E46" s="105"/>
      <c r="F46" s="106"/>
      <c r="G46" s="69"/>
      <c r="H46" s="36"/>
    </row>
    <row r="47" spans="1:8" ht="18" customHeight="1" x14ac:dyDescent="0.25">
      <c r="A47" s="202"/>
      <c r="B47" s="85"/>
      <c r="C47" s="217"/>
      <c r="D47" s="104"/>
      <c r="E47" s="105"/>
      <c r="F47" s="106"/>
      <c r="G47" s="69"/>
      <c r="H47" s="36"/>
    </row>
    <row r="48" spans="1:8" ht="18" customHeight="1" x14ac:dyDescent="0.25">
      <c r="B48" s="85"/>
      <c r="C48" s="217"/>
      <c r="D48" s="104"/>
      <c r="E48" s="105"/>
      <c r="F48" s="106"/>
      <c r="G48" s="69"/>
      <c r="H48" s="36"/>
    </row>
    <row r="49" spans="1:8" ht="18" customHeight="1" x14ac:dyDescent="0.25">
      <c r="B49" s="85"/>
      <c r="C49" s="217"/>
      <c r="D49" s="104"/>
      <c r="E49" s="105"/>
      <c r="F49" s="106"/>
      <c r="G49" s="69"/>
      <c r="H49" s="36"/>
    </row>
    <row r="50" spans="1:8" ht="18" customHeight="1" x14ac:dyDescent="0.25">
      <c r="B50" s="85"/>
      <c r="C50" s="217"/>
      <c r="D50" s="104"/>
      <c r="E50" s="105"/>
      <c r="F50" s="106"/>
      <c r="G50" s="69"/>
      <c r="H50" s="36"/>
    </row>
    <row r="51" spans="1:8" ht="18" customHeight="1" x14ac:dyDescent="0.25">
      <c r="B51" s="85"/>
      <c r="C51" s="217"/>
      <c r="D51" s="104"/>
      <c r="E51" s="105"/>
      <c r="F51" s="106"/>
      <c r="G51" s="69"/>
      <c r="H51" s="36"/>
    </row>
    <row r="52" spans="1:8" ht="18" customHeight="1" x14ac:dyDescent="0.25">
      <c r="A52" s="202"/>
      <c r="B52" s="85"/>
      <c r="C52" s="217"/>
      <c r="D52" s="104"/>
      <c r="E52" s="105"/>
      <c r="F52" s="106"/>
      <c r="G52" s="69"/>
      <c r="H52" s="36"/>
    </row>
    <row r="53" spans="1:8" ht="18" customHeight="1" x14ac:dyDescent="0.25">
      <c r="A53" s="202"/>
      <c r="B53" s="85"/>
      <c r="C53" s="217"/>
      <c r="D53" s="104"/>
      <c r="E53" s="105"/>
      <c r="F53" s="106"/>
      <c r="G53" s="69"/>
      <c r="H53" s="36"/>
    </row>
    <row r="54" spans="1:8" ht="18" customHeight="1" x14ac:dyDescent="0.25">
      <c r="A54" s="202"/>
      <c r="B54" s="85"/>
      <c r="C54" s="217"/>
      <c r="D54" s="104"/>
      <c r="E54" s="105"/>
      <c r="F54" s="106"/>
      <c r="G54" s="69"/>
      <c r="H54" s="36"/>
    </row>
    <row r="55" spans="1:8" ht="18" customHeight="1" x14ac:dyDescent="0.25">
      <c r="A55" s="202"/>
      <c r="B55" s="85"/>
      <c r="C55" s="217"/>
      <c r="D55" s="104"/>
      <c r="E55" s="105"/>
      <c r="F55" s="106"/>
      <c r="G55" s="69"/>
      <c r="H55" s="36"/>
    </row>
    <row r="56" spans="1:8" ht="18" customHeight="1" x14ac:dyDescent="0.25">
      <c r="A56" s="202"/>
      <c r="B56" s="85"/>
      <c r="C56" s="217"/>
      <c r="D56" s="104"/>
      <c r="E56" s="105"/>
      <c r="F56" s="106"/>
      <c r="G56" s="69"/>
      <c r="H56" s="36"/>
    </row>
    <row r="57" spans="1:8" ht="18" customHeight="1" x14ac:dyDescent="0.25">
      <c r="A57" s="202"/>
      <c r="B57" s="85"/>
      <c r="C57" s="217"/>
      <c r="D57" s="104"/>
      <c r="E57" s="105"/>
      <c r="F57" s="106"/>
      <c r="G57" s="69"/>
      <c r="H57" s="36"/>
    </row>
    <row r="58" spans="1:8" ht="18" customHeight="1" x14ac:dyDescent="0.25">
      <c r="A58" s="202"/>
      <c r="B58" s="85"/>
      <c r="C58" s="217"/>
      <c r="D58" s="104"/>
      <c r="E58" s="105"/>
      <c r="F58" s="106"/>
      <c r="G58" s="69"/>
      <c r="H58" s="36"/>
    </row>
    <row r="59" spans="1:8" ht="18" customHeight="1" x14ac:dyDescent="0.25">
      <c r="A59" s="202"/>
      <c r="B59" s="85"/>
      <c r="C59" s="217"/>
      <c r="D59" s="104"/>
      <c r="E59" s="105"/>
      <c r="F59" s="106"/>
      <c r="G59" s="69"/>
      <c r="H59" s="36"/>
    </row>
    <row r="60" spans="1:8" ht="18" customHeight="1" x14ac:dyDescent="0.25">
      <c r="A60" s="202"/>
      <c r="B60" s="85"/>
      <c r="C60" s="217"/>
      <c r="D60" s="104"/>
      <c r="E60" s="105"/>
      <c r="F60" s="106"/>
      <c r="G60" s="69"/>
      <c r="H60" s="36"/>
    </row>
    <row r="61" spans="1:8" ht="18" customHeight="1" x14ac:dyDescent="0.25">
      <c r="A61" s="202"/>
      <c r="B61" s="85"/>
      <c r="C61" s="217"/>
      <c r="D61" s="104"/>
      <c r="E61" s="105"/>
      <c r="F61" s="106"/>
      <c r="G61" s="69"/>
      <c r="H61" s="36"/>
    </row>
    <row r="62" spans="1:8" ht="18" customHeight="1" x14ac:dyDescent="0.25">
      <c r="A62" s="202"/>
      <c r="B62" s="85"/>
      <c r="C62" s="217"/>
      <c r="D62" s="104"/>
      <c r="E62" s="105"/>
      <c r="F62" s="106"/>
      <c r="G62" s="69"/>
      <c r="H62" s="36"/>
    </row>
    <row r="63" spans="1:8" ht="18" customHeight="1" x14ac:dyDescent="0.25">
      <c r="A63" s="202"/>
      <c r="B63" s="85"/>
      <c r="C63" s="217"/>
      <c r="D63" s="104"/>
      <c r="E63" s="105"/>
      <c r="F63" s="106"/>
      <c r="G63" s="69"/>
      <c r="H63" s="36"/>
    </row>
    <row r="64" spans="1:8" ht="18" customHeight="1" x14ac:dyDescent="0.25">
      <c r="A64" s="202"/>
      <c r="B64" s="85"/>
      <c r="C64" s="217"/>
      <c r="D64" s="104"/>
      <c r="E64" s="105"/>
      <c r="F64" s="106"/>
      <c r="G64" s="69"/>
      <c r="H64" s="36"/>
    </row>
    <row r="65" spans="1:8" ht="18" customHeight="1" x14ac:dyDescent="0.25">
      <c r="A65" s="202"/>
      <c r="B65" s="85"/>
      <c r="C65" s="217"/>
      <c r="D65" s="104"/>
      <c r="E65" s="105"/>
      <c r="F65" s="106"/>
      <c r="G65" s="69"/>
      <c r="H65" s="111"/>
    </row>
    <row r="66" spans="1:8" ht="18" customHeight="1" x14ac:dyDescent="0.25">
      <c r="A66" s="202"/>
      <c r="B66" s="85"/>
      <c r="C66" s="217"/>
      <c r="D66" s="104"/>
      <c r="E66" s="105"/>
      <c r="F66" s="106"/>
      <c r="G66" s="69"/>
      <c r="H66" s="111"/>
    </row>
    <row r="67" spans="1:8" ht="18" customHeight="1" x14ac:dyDescent="0.25">
      <c r="A67" s="202"/>
      <c r="B67" s="85"/>
      <c r="C67" s="217"/>
      <c r="D67" s="104"/>
      <c r="E67" s="105"/>
      <c r="F67" s="106"/>
      <c r="G67" s="69"/>
      <c r="H67" s="111"/>
    </row>
    <row r="68" spans="1:8" ht="18" customHeight="1" x14ac:dyDescent="0.25">
      <c r="A68" s="202"/>
      <c r="B68" s="85"/>
      <c r="C68" s="217"/>
      <c r="D68" s="104"/>
      <c r="E68" s="105"/>
      <c r="F68" s="106"/>
      <c r="G68" s="69"/>
      <c r="H68" s="111"/>
    </row>
    <row r="69" spans="1:8" ht="18" customHeight="1" x14ac:dyDescent="0.25">
      <c r="A69" s="202"/>
      <c r="B69" s="85"/>
      <c r="C69" s="217"/>
      <c r="D69" s="104"/>
      <c r="E69" s="105"/>
      <c r="F69" s="106"/>
      <c r="G69" s="69"/>
      <c r="H69" s="36"/>
    </row>
    <row r="70" spans="1:8" ht="18" customHeight="1" x14ac:dyDescent="0.25">
      <c r="A70" s="202"/>
      <c r="B70" s="85"/>
      <c r="C70" s="218"/>
      <c r="D70" s="104"/>
      <c r="E70" s="105"/>
      <c r="F70" s="106"/>
      <c r="G70" s="69"/>
      <c r="H70" s="36"/>
    </row>
    <row r="71" spans="1:8" ht="18" customHeight="1" x14ac:dyDescent="0.25">
      <c r="A71" s="202"/>
      <c r="B71" s="85"/>
      <c r="C71" s="218"/>
      <c r="D71" s="104"/>
      <c r="E71" s="105"/>
      <c r="F71" s="106"/>
      <c r="G71" s="69"/>
      <c r="H71" s="36"/>
    </row>
    <row r="72" spans="1:8" ht="18" customHeight="1" x14ac:dyDescent="0.25">
      <c r="A72" s="202"/>
      <c r="B72" s="85"/>
      <c r="C72" s="218"/>
      <c r="D72" s="104"/>
      <c r="E72" s="105"/>
      <c r="F72" s="106"/>
      <c r="G72" s="69"/>
      <c r="H72" s="36"/>
    </row>
    <row r="73" spans="1:8" ht="18" customHeight="1" x14ac:dyDescent="0.25">
      <c r="A73" s="202"/>
      <c r="B73" s="85"/>
      <c r="C73" s="217"/>
      <c r="D73" s="104"/>
      <c r="E73" s="105"/>
      <c r="F73" s="106"/>
      <c r="G73" s="69"/>
      <c r="H73" s="36"/>
    </row>
    <row r="74" spans="1:8" ht="18" customHeight="1" x14ac:dyDescent="0.25">
      <c r="A74" s="202"/>
      <c r="B74" s="85"/>
      <c r="C74" s="217"/>
      <c r="D74" s="104"/>
      <c r="E74" s="105"/>
      <c r="F74" s="106"/>
      <c r="G74" s="69"/>
      <c r="H74" s="36"/>
    </row>
    <row r="75" spans="1:8" ht="18" customHeight="1" x14ac:dyDescent="0.25">
      <c r="A75" s="102"/>
      <c r="B75" s="85"/>
      <c r="C75" s="217"/>
      <c r="D75" s="104"/>
      <c r="E75" s="105"/>
      <c r="F75" s="106"/>
      <c r="G75" s="69"/>
      <c r="H75" s="36"/>
    </row>
    <row r="76" spans="1:8" ht="18" customHeight="1" x14ac:dyDescent="0.25">
      <c r="A76" s="102"/>
      <c r="B76" s="85"/>
      <c r="C76" s="217"/>
      <c r="D76" s="104"/>
      <c r="E76" s="105"/>
      <c r="F76" s="106"/>
      <c r="G76" s="69"/>
      <c r="H76" s="36"/>
    </row>
    <row r="77" spans="1:8" ht="18" customHeight="1" x14ac:dyDescent="0.25">
      <c r="A77" s="102"/>
      <c r="B77" s="85"/>
      <c r="C77" s="217"/>
      <c r="D77" s="104"/>
      <c r="E77" s="105"/>
      <c r="F77" s="106"/>
      <c r="G77" s="69"/>
      <c r="H77" s="111"/>
    </row>
    <row r="78" spans="1:8" ht="18" customHeight="1" x14ac:dyDescent="0.25">
      <c r="A78" s="102"/>
      <c r="B78" s="85"/>
      <c r="C78" s="103"/>
      <c r="D78" s="104"/>
      <c r="E78" s="105"/>
      <c r="F78" s="106"/>
      <c r="G78" s="69"/>
      <c r="H78" s="36"/>
    </row>
    <row r="79" spans="1:8" ht="18" customHeight="1" x14ac:dyDescent="0.25">
      <c r="A79" s="102"/>
      <c r="B79" s="85"/>
      <c r="C79" s="103"/>
      <c r="D79" s="104"/>
      <c r="E79" s="105"/>
      <c r="F79" s="106"/>
      <c r="G79" s="69"/>
      <c r="H79" s="36"/>
    </row>
    <row r="80" spans="1:8" ht="18" customHeight="1" x14ac:dyDescent="0.25">
      <c r="A80" s="102"/>
      <c r="B80" s="85"/>
      <c r="C80" s="103"/>
      <c r="D80" s="104"/>
      <c r="E80" s="105"/>
      <c r="F80" s="106"/>
      <c r="G80" s="69"/>
      <c r="H80" s="111"/>
    </row>
    <row r="81" spans="1:8" ht="18" customHeight="1" x14ac:dyDescent="0.25">
      <c r="A81" s="102"/>
      <c r="B81" s="85"/>
      <c r="C81" s="103"/>
      <c r="D81" s="104"/>
      <c r="E81" s="105"/>
      <c r="F81" s="106"/>
      <c r="G81" s="69"/>
      <c r="H81" s="111"/>
    </row>
    <row r="82" spans="1:8" ht="18" customHeight="1" x14ac:dyDescent="0.25">
      <c r="A82" s="102"/>
      <c r="B82" s="85"/>
      <c r="C82" s="103"/>
      <c r="D82" s="104"/>
      <c r="E82" s="105"/>
      <c r="F82" s="106"/>
      <c r="G82" s="69"/>
      <c r="H82" s="111"/>
    </row>
    <row r="83" spans="1:8" ht="18" customHeight="1" x14ac:dyDescent="0.25">
      <c r="A83" s="102"/>
      <c r="B83" s="85"/>
      <c r="C83" s="103"/>
      <c r="D83" s="104"/>
      <c r="E83" s="105"/>
      <c r="F83" s="106"/>
      <c r="G83" s="69"/>
      <c r="H83" s="111"/>
    </row>
    <row r="84" spans="1:8" ht="18" customHeight="1" x14ac:dyDescent="0.25">
      <c r="A84" s="102"/>
      <c r="B84" s="85"/>
      <c r="C84" s="103"/>
      <c r="D84" s="104"/>
      <c r="E84" s="105"/>
      <c r="F84" s="106"/>
      <c r="G84" s="69"/>
      <c r="H84" s="111"/>
    </row>
    <row r="85" spans="1:8" ht="18" customHeight="1" x14ac:dyDescent="0.25">
      <c r="A85" s="102"/>
      <c r="B85" s="85"/>
      <c r="C85" s="103"/>
      <c r="D85" s="104"/>
      <c r="E85" s="105"/>
      <c r="F85" s="106"/>
      <c r="G85" s="69"/>
      <c r="H85" s="36"/>
    </row>
    <row r="86" spans="1:8" ht="18" customHeight="1" x14ac:dyDescent="0.25">
      <c r="A86" s="102"/>
      <c r="B86" s="85"/>
      <c r="C86" s="103"/>
      <c r="D86" s="104"/>
      <c r="E86" s="105"/>
      <c r="F86" s="106"/>
      <c r="G86" s="69"/>
      <c r="H86" s="111"/>
    </row>
    <row r="87" spans="1:8" ht="18" customHeight="1" x14ac:dyDescent="0.25">
      <c r="A87" s="102"/>
      <c r="B87" s="85"/>
      <c r="C87" s="103"/>
      <c r="D87" s="104"/>
      <c r="E87" s="105"/>
      <c r="F87" s="106"/>
      <c r="G87" s="69"/>
      <c r="H87" s="111"/>
    </row>
    <row r="88" spans="1:8" ht="18" customHeight="1" x14ac:dyDescent="0.25">
      <c r="A88" s="102"/>
      <c r="B88" s="85"/>
      <c r="C88" s="103"/>
      <c r="D88" s="104"/>
      <c r="E88" s="105"/>
      <c r="F88" s="106"/>
      <c r="G88" s="69"/>
      <c r="H88" s="111"/>
    </row>
    <row r="89" spans="1:8" ht="18" customHeight="1" x14ac:dyDescent="0.25">
      <c r="A89" s="102"/>
      <c r="B89" s="85"/>
      <c r="C89" s="103"/>
      <c r="D89" s="104"/>
      <c r="E89" s="105"/>
      <c r="F89" s="106"/>
      <c r="G89" s="69"/>
      <c r="H89" s="111"/>
    </row>
    <row r="90" spans="1:8" ht="18" customHeight="1" x14ac:dyDescent="0.25">
      <c r="A90" s="102"/>
      <c r="B90" s="85"/>
      <c r="C90" s="103"/>
      <c r="D90" s="104"/>
      <c r="E90" s="105"/>
      <c r="F90" s="106"/>
      <c r="G90" s="69"/>
      <c r="H90" s="111"/>
    </row>
    <row r="91" spans="1:8" ht="18" customHeight="1" x14ac:dyDescent="0.25">
      <c r="A91" s="102"/>
      <c r="B91" s="85"/>
      <c r="C91" s="103"/>
      <c r="D91" s="104"/>
      <c r="E91" s="112"/>
      <c r="F91" s="106"/>
      <c r="G91" s="69"/>
      <c r="H91" s="111"/>
    </row>
    <row r="92" spans="1:8" ht="18" customHeight="1" x14ac:dyDescent="0.25">
      <c r="A92" s="102"/>
      <c r="B92" s="103"/>
      <c r="C92" s="103"/>
      <c r="D92" s="104"/>
      <c r="E92" s="112"/>
      <c r="F92" s="106"/>
      <c r="G92" s="69"/>
      <c r="H92" s="111"/>
    </row>
    <row r="93" spans="1:8" ht="18" customHeight="1" x14ac:dyDescent="0.25">
      <c r="A93" s="102"/>
      <c r="B93" s="103"/>
      <c r="C93" s="103"/>
      <c r="D93" s="104"/>
      <c r="E93" s="112"/>
      <c r="F93" s="106"/>
      <c r="G93" s="69"/>
      <c r="H93" s="36"/>
    </row>
    <row r="94" spans="1:8" ht="18" customHeight="1" x14ac:dyDescent="0.25">
      <c r="A94" s="102"/>
      <c r="B94" s="103"/>
      <c r="C94" s="103"/>
      <c r="D94" s="104"/>
      <c r="E94" s="112"/>
      <c r="F94" s="106"/>
      <c r="G94" s="69"/>
      <c r="H94" s="36"/>
    </row>
    <row r="95" spans="1:8" ht="18" customHeight="1" x14ac:dyDescent="0.25">
      <c r="A95" s="102"/>
      <c r="B95" s="103"/>
      <c r="C95" s="103"/>
      <c r="D95" s="104"/>
      <c r="E95" s="112"/>
      <c r="F95" s="106"/>
      <c r="G95" s="69"/>
      <c r="H95" s="36"/>
    </row>
    <row r="96" spans="1:8" ht="18" customHeight="1" x14ac:dyDescent="0.25">
      <c r="A96" s="102"/>
      <c r="B96" s="103"/>
      <c r="C96" s="103"/>
      <c r="D96" s="104"/>
      <c r="E96" s="112"/>
      <c r="F96" s="106"/>
      <c r="G96" s="69"/>
      <c r="H96" s="36"/>
    </row>
    <row r="97" spans="1:8" ht="18" customHeight="1" x14ac:dyDescent="0.25">
      <c r="A97" s="102"/>
      <c r="B97" s="103"/>
      <c r="C97" s="103"/>
      <c r="D97" s="104"/>
      <c r="E97" s="113"/>
      <c r="F97" s="106"/>
      <c r="G97" s="69"/>
      <c r="H97" s="111"/>
    </row>
    <row r="98" spans="1:8" ht="18" customHeight="1" x14ac:dyDescent="0.25">
      <c r="A98" s="114"/>
      <c r="B98" s="85"/>
      <c r="C98" s="85"/>
      <c r="D98" s="115"/>
      <c r="E98" s="105"/>
      <c r="F98" s="106"/>
      <c r="G98" s="69"/>
      <c r="H98" s="36"/>
    </row>
    <row r="99" spans="1:8" ht="18" customHeight="1" x14ac:dyDescent="0.25">
      <c r="A99" s="116"/>
      <c r="B99" s="333"/>
      <c r="C99" s="333"/>
      <c r="D99" s="84"/>
      <c r="E99" s="105"/>
      <c r="F99" s="117"/>
      <c r="G99" s="36"/>
      <c r="H99" s="36"/>
    </row>
    <row r="100" spans="1:8" ht="15" customHeight="1" x14ac:dyDescent="0.25">
      <c r="A100" s="255"/>
      <c r="B100" s="333"/>
      <c r="C100" s="333"/>
      <c r="D100" s="84"/>
      <c r="E100" s="105"/>
      <c r="F100" s="256"/>
      <c r="G100" s="248"/>
      <c r="H100" s="36"/>
    </row>
  </sheetData>
  <mergeCells count="19">
    <mergeCell ref="A11:F11"/>
    <mergeCell ref="A12:A13"/>
    <mergeCell ref="B12:B13"/>
    <mergeCell ref="C12:D12"/>
    <mergeCell ref="E12:E13"/>
    <mergeCell ref="F12:F13"/>
    <mergeCell ref="D7:F7"/>
    <mergeCell ref="A9:A10"/>
    <mergeCell ref="B9:B10"/>
    <mergeCell ref="C9:C10"/>
    <mergeCell ref="D9:D10"/>
    <mergeCell ref="E9:E10"/>
    <mergeCell ref="F9:F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7" workbookViewId="0">
      <selection activeCell="B15" sqref="B15:J82"/>
    </sheetView>
  </sheetViews>
  <sheetFormatPr defaultColWidth="17.140625" defaultRowHeight="12.75" x14ac:dyDescent="0.2"/>
  <cols>
    <col min="1" max="1" width="0.42578125" style="20" customWidth="1"/>
    <col min="2" max="2" width="11.7109375" style="20" customWidth="1"/>
    <col min="3" max="3" width="9.7109375" style="20" customWidth="1"/>
    <col min="4" max="4" width="18.42578125" style="20" customWidth="1"/>
    <col min="5" max="5" width="54.42578125" style="20" customWidth="1"/>
    <col min="6" max="6" width="13.42578125" style="20" customWidth="1"/>
    <col min="7" max="7" width="14.42578125" style="20" customWidth="1"/>
    <col min="8" max="8" width="17.140625" style="20" customWidth="1"/>
    <col min="9" max="9" width="20.140625" style="20" customWidth="1"/>
    <col min="10" max="10" width="21.28515625" style="20" customWidth="1"/>
    <col min="11" max="15" width="17.140625" style="29"/>
    <col min="16" max="16384" width="17.140625" style="20"/>
  </cols>
  <sheetData>
    <row r="1" spans="1:20" ht="15.75" x14ac:dyDescent="0.25">
      <c r="B1" s="86"/>
      <c r="C1" s="86"/>
      <c r="D1" s="86"/>
      <c r="E1" s="86"/>
      <c r="F1" s="87"/>
      <c r="G1" s="88"/>
      <c r="H1" s="89"/>
      <c r="I1" s="90"/>
      <c r="J1" s="91"/>
      <c r="K1" s="21"/>
      <c r="L1" s="21"/>
      <c r="M1" s="21"/>
      <c r="N1" s="21"/>
      <c r="O1" s="21"/>
      <c r="P1" s="22"/>
      <c r="Q1" s="22"/>
      <c r="R1" s="22"/>
      <c r="S1" s="22"/>
      <c r="T1" s="22"/>
    </row>
    <row r="2" spans="1:20" ht="31.5" x14ac:dyDescent="0.25">
      <c r="A2" s="92"/>
      <c r="B2" s="342" t="s">
        <v>36</v>
      </c>
      <c r="C2" s="342"/>
      <c r="D2" s="342" t="s">
        <v>37</v>
      </c>
      <c r="E2" s="442" t="s">
        <v>38</v>
      </c>
      <c r="F2" s="443"/>
      <c r="G2" s="445" t="s">
        <v>39</v>
      </c>
      <c r="H2" s="446"/>
      <c r="I2" s="342" t="s">
        <v>40</v>
      </c>
      <c r="J2" s="342" t="s">
        <v>18</v>
      </c>
      <c r="K2" s="21"/>
      <c r="L2" s="21"/>
      <c r="M2" s="23"/>
      <c r="N2" s="24"/>
      <c r="O2" s="24"/>
      <c r="P2" s="24"/>
      <c r="Q2" s="24"/>
      <c r="R2" s="24"/>
      <c r="S2" s="24"/>
      <c r="T2" s="24"/>
    </row>
    <row r="3" spans="1:20" ht="15.75" x14ac:dyDescent="0.25">
      <c r="A3" s="25"/>
      <c r="B3" s="31"/>
      <c r="C3" s="31"/>
      <c r="D3" s="31"/>
      <c r="E3" s="447"/>
      <c r="F3" s="447"/>
      <c r="G3" s="440"/>
      <c r="H3" s="440"/>
      <c r="I3" s="201"/>
      <c r="J3" s="222"/>
      <c r="K3" s="21"/>
      <c r="L3" s="21"/>
      <c r="M3" s="24"/>
      <c r="N3" s="24"/>
      <c r="O3" s="24"/>
      <c r="P3" s="24"/>
      <c r="Q3" s="24"/>
      <c r="R3" s="24"/>
      <c r="S3" s="24"/>
      <c r="T3" s="24"/>
    </row>
    <row r="4" spans="1:20" ht="15.75" x14ac:dyDescent="0.25">
      <c r="B4" s="25"/>
      <c r="C4" s="25"/>
      <c r="D4" s="31"/>
      <c r="E4" s="444"/>
      <c r="F4" s="444"/>
      <c r="G4" s="440"/>
      <c r="H4" s="440"/>
      <c r="I4" s="28"/>
      <c r="J4" s="213"/>
      <c r="K4" s="28"/>
      <c r="L4" s="21"/>
      <c r="M4" s="21"/>
      <c r="N4" s="21"/>
      <c r="O4" s="21"/>
      <c r="P4" s="22"/>
      <c r="Q4" s="22"/>
      <c r="R4" s="22"/>
      <c r="S4" s="22"/>
      <c r="T4" s="22"/>
    </row>
    <row r="5" spans="1:20" ht="15.75" x14ac:dyDescent="0.25">
      <c r="B5" s="25"/>
      <c r="C5" s="25"/>
      <c r="D5" s="31"/>
      <c r="E5" s="444"/>
      <c r="F5" s="444"/>
      <c r="G5" s="440"/>
      <c r="H5" s="440"/>
      <c r="I5" s="28"/>
      <c r="J5" s="213"/>
      <c r="K5" s="28"/>
      <c r="L5" s="21"/>
      <c r="M5" s="21"/>
      <c r="N5" s="21"/>
      <c r="O5" s="21"/>
      <c r="P5" s="22"/>
      <c r="Q5" s="22"/>
      <c r="R5" s="22"/>
      <c r="S5" s="22"/>
      <c r="T5" s="22"/>
    </row>
    <row r="6" spans="1:20" ht="15.75" x14ac:dyDescent="0.25">
      <c r="B6" s="25"/>
      <c r="C6" s="25"/>
      <c r="D6" s="31"/>
      <c r="E6" s="444"/>
      <c r="F6" s="444"/>
      <c r="G6" s="440"/>
      <c r="H6" s="440"/>
      <c r="I6" s="28"/>
      <c r="J6" s="213"/>
      <c r="K6" s="28"/>
      <c r="L6" s="21"/>
      <c r="M6" s="21"/>
      <c r="N6" s="21"/>
      <c r="O6" s="21"/>
      <c r="P6" s="22"/>
      <c r="Q6" s="22"/>
      <c r="R6" s="22"/>
      <c r="S6" s="22"/>
      <c r="T6" s="22"/>
    </row>
    <row r="7" spans="1:20" ht="15.75" x14ac:dyDescent="0.25">
      <c r="D7" s="31"/>
      <c r="G7" s="440"/>
      <c r="H7" s="440"/>
      <c r="I7" s="28"/>
      <c r="J7" s="213"/>
      <c r="K7" s="28"/>
      <c r="L7" s="21"/>
      <c r="M7" s="21"/>
      <c r="N7" s="21"/>
      <c r="O7" s="21"/>
      <c r="P7" s="22"/>
      <c r="Q7" s="22"/>
      <c r="R7" s="22"/>
      <c r="S7" s="22"/>
      <c r="T7" s="22"/>
    </row>
    <row r="8" spans="1:20" ht="15.75" x14ac:dyDescent="0.25">
      <c r="B8" s="25"/>
      <c r="C8" s="25"/>
      <c r="D8" s="31"/>
      <c r="E8" s="444"/>
      <c r="F8" s="444"/>
      <c r="G8" s="440"/>
      <c r="H8" s="440"/>
      <c r="I8" s="28"/>
      <c r="J8" s="213"/>
      <c r="K8" s="28"/>
      <c r="L8" s="21"/>
      <c r="M8" s="21"/>
      <c r="N8" s="21"/>
      <c r="O8" s="21"/>
      <c r="P8" s="22"/>
      <c r="Q8" s="22"/>
      <c r="R8" s="22"/>
      <c r="S8" s="22"/>
      <c r="T8" s="22"/>
    </row>
    <row r="9" spans="1:20" ht="15.75" x14ac:dyDescent="0.25">
      <c r="B9" s="25"/>
      <c r="C9" s="25"/>
      <c r="D9" s="31"/>
      <c r="E9" s="444"/>
      <c r="F9" s="444"/>
      <c r="G9" s="440"/>
      <c r="H9" s="440"/>
      <c r="I9" s="28"/>
      <c r="J9" s="213"/>
      <c r="K9" s="28"/>
      <c r="L9" s="21"/>
      <c r="M9" s="21"/>
      <c r="N9" s="21"/>
      <c r="O9" s="21"/>
      <c r="P9" s="22"/>
      <c r="Q9" s="22"/>
      <c r="R9" s="22"/>
      <c r="S9" s="22"/>
      <c r="T9" s="22"/>
    </row>
    <row r="10" spans="1:20" ht="15.75" x14ac:dyDescent="0.25">
      <c r="B10" s="25"/>
      <c r="C10" s="25"/>
      <c r="D10" s="25"/>
      <c r="E10" s="444"/>
      <c r="F10" s="444"/>
      <c r="G10" s="440"/>
      <c r="H10" s="440"/>
      <c r="I10" s="27"/>
      <c r="J10" s="213"/>
      <c r="K10" s="28"/>
      <c r="L10" s="21"/>
      <c r="M10" s="21"/>
      <c r="N10" s="21"/>
      <c r="O10" s="21"/>
      <c r="P10" s="22"/>
      <c r="Q10" s="22"/>
      <c r="R10" s="22"/>
      <c r="S10" s="22"/>
      <c r="T10" s="22"/>
    </row>
    <row r="11" spans="1:20" ht="15.75" x14ac:dyDescent="0.25">
      <c r="C11" s="93"/>
      <c r="D11" s="93"/>
      <c r="E11" s="454"/>
      <c r="F11" s="454"/>
      <c r="G11" s="26"/>
      <c r="H11" s="26"/>
      <c r="I11" s="29"/>
      <c r="J11" s="30"/>
      <c r="K11" s="21"/>
      <c r="L11" s="21"/>
      <c r="M11" s="21"/>
      <c r="N11" s="21"/>
      <c r="O11" s="21"/>
      <c r="P11" s="22"/>
      <c r="Q11" s="22"/>
      <c r="R11" s="22"/>
      <c r="S11" s="22"/>
      <c r="T11" s="22"/>
    </row>
    <row r="12" spans="1:20" ht="15.75" x14ac:dyDescent="0.25">
      <c r="B12" s="94"/>
      <c r="C12" s="449" t="s">
        <v>41</v>
      </c>
      <c r="D12" s="450"/>
      <c r="E12" s="451"/>
      <c r="F12" s="26"/>
      <c r="G12" s="26"/>
      <c r="H12" s="211" t="s">
        <v>42</v>
      </c>
      <c r="I12" s="212">
        <f>SUM(I3:I11)</f>
        <v>0</v>
      </c>
      <c r="J12" s="214">
        <f>SUM(J3:J11)</f>
        <v>0</v>
      </c>
      <c r="K12" s="341"/>
      <c r="L12" s="341"/>
      <c r="M12" s="341"/>
      <c r="N12" s="341"/>
      <c r="O12" s="341"/>
      <c r="P12" s="341"/>
      <c r="Q12" s="341"/>
      <c r="R12" s="341"/>
      <c r="S12" s="341"/>
      <c r="T12" s="341"/>
    </row>
    <row r="13" spans="1:20" ht="15.75" x14ac:dyDescent="0.25">
      <c r="B13" s="95"/>
      <c r="C13" s="93"/>
      <c r="D13" s="93"/>
      <c r="E13" s="93"/>
      <c r="F13" s="96"/>
      <c r="G13" s="97"/>
      <c r="H13" s="98"/>
      <c r="I13" s="96"/>
      <c r="J13" s="99"/>
      <c r="K13" s="341"/>
      <c r="L13" s="341"/>
      <c r="M13" s="341"/>
      <c r="N13" s="341"/>
      <c r="O13" s="341"/>
      <c r="P13" s="341"/>
      <c r="Q13" s="341"/>
      <c r="R13" s="341"/>
      <c r="S13" s="341"/>
      <c r="T13" s="341"/>
    </row>
    <row r="14" spans="1:20" ht="47.25" x14ac:dyDescent="0.25">
      <c r="A14" s="92"/>
      <c r="B14" s="343" t="s">
        <v>43</v>
      </c>
      <c r="C14" s="343" t="s">
        <v>44</v>
      </c>
      <c r="D14" s="452" t="s">
        <v>45</v>
      </c>
      <c r="E14" s="453"/>
      <c r="F14" s="200" t="s">
        <v>46</v>
      </c>
      <c r="G14" s="343" t="s">
        <v>47</v>
      </c>
      <c r="H14" s="343" t="s">
        <v>48</v>
      </c>
      <c r="I14" s="343" t="s">
        <v>49</v>
      </c>
      <c r="J14" s="343" t="s">
        <v>50</v>
      </c>
      <c r="K14" s="341"/>
      <c r="L14" s="341"/>
      <c r="M14" s="341"/>
      <c r="N14" s="341"/>
      <c r="O14" s="341"/>
      <c r="P14" s="341"/>
      <c r="Q14" s="341"/>
      <c r="R14" s="341"/>
      <c r="S14" s="341"/>
      <c r="T14" s="341"/>
    </row>
    <row r="15" spans="1:20" ht="15.75" x14ac:dyDescent="0.25">
      <c r="B15" s="266"/>
      <c r="C15" s="348"/>
      <c r="D15" s="497"/>
      <c r="E15" s="497"/>
      <c r="F15" s="262"/>
      <c r="G15" s="263"/>
      <c r="H15" s="263"/>
      <c r="I15" s="263"/>
      <c r="J15" s="268"/>
      <c r="K15" s="341"/>
      <c r="L15" s="341"/>
      <c r="M15" s="341"/>
      <c r="N15" s="341"/>
      <c r="O15" s="341"/>
      <c r="P15" s="341"/>
      <c r="Q15" s="341"/>
      <c r="R15" s="341"/>
      <c r="S15" s="341"/>
      <c r="T15" s="341"/>
    </row>
    <row r="16" spans="1:20" ht="33" customHeight="1" x14ac:dyDescent="0.25">
      <c r="B16" s="266"/>
      <c r="C16" s="348"/>
      <c r="D16" s="488"/>
      <c r="E16" s="488"/>
      <c r="F16" s="262"/>
      <c r="G16" s="263"/>
      <c r="H16" s="263"/>
      <c r="I16" s="263"/>
      <c r="J16" s="268"/>
      <c r="K16" s="341"/>
      <c r="L16" s="341"/>
      <c r="M16" s="341"/>
      <c r="N16" s="341"/>
      <c r="O16" s="341"/>
      <c r="P16" s="341"/>
      <c r="Q16" s="341"/>
      <c r="R16" s="341"/>
      <c r="S16" s="341"/>
      <c r="T16" s="341"/>
    </row>
    <row r="17" spans="2:20" ht="15.75" x14ac:dyDescent="0.25">
      <c r="B17" s="266"/>
      <c r="C17" s="348"/>
      <c r="D17" s="498"/>
      <c r="E17" s="498"/>
      <c r="F17" s="262"/>
      <c r="G17" s="263"/>
      <c r="H17" s="263"/>
      <c r="I17" s="263"/>
      <c r="J17" s="268"/>
      <c r="K17" s="341"/>
      <c r="L17" s="341"/>
      <c r="M17" s="341"/>
      <c r="N17" s="341"/>
      <c r="O17" s="341"/>
      <c r="P17" s="341"/>
      <c r="Q17" s="341"/>
      <c r="R17" s="341"/>
      <c r="S17" s="341"/>
      <c r="T17" s="341"/>
    </row>
    <row r="18" spans="2:20" ht="15.75" x14ac:dyDescent="0.25">
      <c r="B18" s="259"/>
      <c r="C18" s="263"/>
      <c r="D18" s="496"/>
      <c r="E18" s="496"/>
      <c r="F18" s="262"/>
      <c r="G18" s="263"/>
      <c r="H18" s="263"/>
      <c r="I18" s="263"/>
      <c r="J18" s="268"/>
      <c r="K18" s="341"/>
      <c r="L18" s="341"/>
      <c r="M18" s="341"/>
      <c r="N18" s="341"/>
      <c r="O18" s="341"/>
      <c r="P18" s="341"/>
      <c r="Q18" s="341"/>
      <c r="R18" s="341"/>
      <c r="S18" s="341"/>
      <c r="T18" s="341"/>
    </row>
    <row r="19" spans="2:20" ht="15.75" x14ac:dyDescent="0.25">
      <c r="B19" s="259"/>
      <c r="C19" s="263"/>
      <c r="D19" s="495"/>
      <c r="E19" s="495"/>
      <c r="F19" s="262"/>
      <c r="G19" s="263"/>
      <c r="H19" s="263"/>
      <c r="I19" s="263"/>
      <c r="J19" s="268"/>
      <c r="K19" s="341"/>
      <c r="L19" s="341"/>
      <c r="M19" s="341"/>
      <c r="N19" s="341"/>
      <c r="O19" s="341"/>
      <c r="P19" s="341"/>
      <c r="Q19" s="341"/>
      <c r="R19" s="341"/>
      <c r="S19" s="341"/>
      <c r="T19" s="341"/>
    </row>
    <row r="20" spans="2:20" ht="15.75" x14ac:dyDescent="0.25">
      <c r="B20" s="259"/>
      <c r="C20" s="263"/>
      <c r="D20" s="495"/>
      <c r="E20" s="495"/>
      <c r="F20" s="262"/>
      <c r="G20" s="263"/>
      <c r="H20" s="263"/>
      <c r="I20" s="263"/>
      <c r="J20" s="268"/>
      <c r="K20" s="341"/>
      <c r="L20" s="341"/>
      <c r="M20" s="341"/>
      <c r="N20" s="341"/>
      <c r="O20" s="32"/>
      <c r="T20" s="22"/>
    </row>
    <row r="21" spans="2:20" ht="15.75" x14ac:dyDescent="0.25">
      <c r="B21" s="259"/>
      <c r="C21" s="263"/>
      <c r="D21" s="494"/>
      <c r="E21" s="494"/>
      <c r="F21" s="262"/>
      <c r="G21" s="263"/>
      <c r="H21" s="263"/>
      <c r="I21" s="263"/>
      <c r="J21" s="268"/>
      <c r="K21" s="341"/>
      <c r="L21" s="341"/>
      <c r="M21" s="341"/>
      <c r="N21" s="341"/>
      <c r="O21" s="32"/>
      <c r="T21" s="22"/>
    </row>
    <row r="22" spans="2:20" ht="15.75" x14ac:dyDescent="0.25">
      <c r="B22" s="259"/>
      <c r="C22" s="263"/>
      <c r="D22" s="494"/>
      <c r="E22" s="494"/>
      <c r="F22" s="262"/>
      <c r="G22" s="263"/>
      <c r="H22" s="263"/>
      <c r="I22" s="263"/>
      <c r="J22" s="268"/>
      <c r="K22" s="341"/>
      <c r="L22" s="341"/>
      <c r="M22" s="341"/>
      <c r="N22" s="341"/>
      <c r="O22" s="32"/>
      <c r="T22" s="22"/>
    </row>
    <row r="23" spans="2:20" ht="15.75" x14ac:dyDescent="0.25">
      <c r="B23" s="259"/>
      <c r="C23" s="263"/>
      <c r="D23" s="496"/>
      <c r="E23" s="496"/>
      <c r="F23" s="262"/>
      <c r="G23" s="263"/>
      <c r="H23" s="263"/>
      <c r="I23" s="263"/>
      <c r="J23" s="268"/>
      <c r="K23" s="341"/>
      <c r="L23" s="341"/>
      <c r="M23" s="341"/>
      <c r="N23" s="341"/>
      <c r="O23" s="32"/>
      <c r="T23" s="22"/>
    </row>
    <row r="24" spans="2:20" ht="15.75" x14ac:dyDescent="0.25">
      <c r="B24" s="259"/>
      <c r="C24" s="263"/>
      <c r="D24" s="495"/>
      <c r="E24" s="495"/>
      <c r="F24" s="262"/>
      <c r="G24" s="263"/>
      <c r="H24" s="263"/>
      <c r="I24" s="263"/>
      <c r="J24" s="268"/>
      <c r="K24" s="341"/>
      <c r="L24" s="341"/>
      <c r="M24" s="341"/>
      <c r="N24" s="341"/>
      <c r="O24" s="32"/>
      <c r="T24" s="22"/>
    </row>
    <row r="25" spans="2:20" ht="15.75" x14ac:dyDescent="0.25">
      <c r="B25" s="259"/>
      <c r="C25" s="263"/>
      <c r="D25" s="495"/>
      <c r="E25" s="495"/>
      <c r="F25" s="262"/>
      <c r="G25" s="263"/>
      <c r="H25" s="263"/>
      <c r="I25" s="263"/>
      <c r="J25" s="268"/>
      <c r="K25" s="341"/>
      <c r="L25" s="341"/>
      <c r="M25" s="341"/>
      <c r="N25" s="341"/>
      <c r="O25" s="32"/>
      <c r="T25" s="22"/>
    </row>
    <row r="26" spans="2:20" ht="15.75" x14ac:dyDescent="0.25">
      <c r="B26" s="259"/>
      <c r="C26" s="263"/>
      <c r="D26" s="494"/>
      <c r="E26" s="494"/>
      <c r="F26" s="262"/>
      <c r="G26" s="263"/>
      <c r="H26" s="263"/>
      <c r="I26" s="263"/>
      <c r="J26" s="268"/>
      <c r="K26" s="341"/>
      <c r="L26" s="341"/>
      <c r="M26" s="341"/>
      <c r="N26" s="341"/>
      <c r="O26" s="32"/>
      <c r="P26" s="22"/>
      <c r="Q26" s="22"/>
      <c r="R26" s="22"/>
      <c r="S26" s="22"/>
      <c r="T26" s="22"/>
    </row>
    <row r="27" spans="2:20" ht="15.75" customHeight="1" x14ac:dyDescent="0.25">
      <c r="B27" s="259"/>
      <c r="C27" s="263"/>
      <c r="D27" s="494"/>
      <c r="E27" s="494"/>
      <c r="F27" s="262"/>
      <c r="G27" s="263"/>
      <c r="H27" s="263"/>
      <c r="I27" s="263"/>
      <c r="J27" s="268"/>
      <c r="K27" s="341"/>
      <c r="L27" s="341"/>
      <c r="M27" s="341"/>
      <c r="N27" s="341"/>
      <c r="O27" s="349"/>
      <c r="P27" s="22"/>
      <c r="Q27" s="22"/>
      <c r="R27" s="22"/>
      <c r="S27" s="22"/>
      <c r="T27" s="22"/>
    </row>
    <row r="28" spans="2:20" ht="15.75" x14ac:dyDescent="0.25">
      <c r="B28" s="259"/>
      <c r="C28" s="263"/>
      <c r="D28" s="496"/>
      <c r="E28" s="496"/>
      <c r="F28" s="262"/>
      <c r="G28" s="263"/>
      <c r="H28" s="263"/>
      <c r="I28" s="263"/>
      <c r="J28" s="268"/>
      <c r="K28" s="341"/>
      <c r="L28" s="341"/>
      <c r="M28" s="341"/>
      <c r="N28" s="341"/>
      <c r="O28" s="349"/>
      <c r="P28" s="22"/>
      <c r="Q28" s="22"/>
      <c r="R28" s="22"/>
      <c r="S28" s="22"/>
      <c r="T28" s="22"/>
    </row>
    <row r="29" spans="2:20" ht="15.75" x14ac:dyDescent="0.25">
      <c r="B29" s="259"/>
      <c r="C29" s="263"/>
      <c r="D29" s="495"/>
      <c r="E29" s="495"/>
      <c r="F29" s="262"/>
      <c r="G29" s="263"/>
      <c r="H29" s="263"/>
      <c r="I29" s="263"/>
      <c r="J29" s="268"/>
      <c r="K29" s="341"/>
      <c r="L29" s="341"/>
      <c r="M29" s="341"/>
      <c r="N29" s="341"/>
      <c r="O29" s="349"/>
      <c r="P29" s="22"/>
      <c r="Q29" s="22"/>
      <c r="R29" s="22"/>
      <c r="S29" s="22"/>
      <c r="T29" s="22"/>
    </row>
    <row r="30" spans="2:20" ht="15.75" x14ac:dyDescent="0.25">
      <c r="B30" s="259"/>
      <c r="C30" s="263"/>
      <c r="D30" s="495"/>
      <c r="E30" s="495"/>
      <c r="F30" s="262"/>
      <c r="G30" s="263"/>
      <c r="H30" s="263"/>
      <c r="I30" s="263"/>
      <c r="J30" s="268"/>
      <c r="K30" s="341"/>
      <c r="L30" s="341"/>
      <c r="M30" s="341"/>
      <c r="N30" s="341"/>
      <c r="O30" s="349"/>
      <c r="P30" s="22"/>
      <c r="Q30" s="22"/>
      <c r="R30" s="22"/>
      <c r="S30" s="22"/>
      <c r="T30" s="22"/>
    </row>
    <row r="31" spans="2:20" ht="15.75" x14ac:dyDescent="0.25">
      <c r="B31" s="259"/>
      <c r="C31" s="263"/>
      <c r="D31" s="494"/>
      <c r="E31" s="494"/>
      <c r="F31" s="262"/>
      <c r="G31" s="263"/>
      <c r="H31" s="263"/>
      <c r="I31" s="263"/>
      <c r="J31" s="268"/>
      <c r="K31" s="341"/>
      <c r="L31" s="341"/>
      <c r="M31" s="341"/>
      <c r="N31" s="341"/>
      <c r="O31" s="349"/>
      <c r="P31" s="22"/>
      <c r="Q31" s="22"/>
      <c r="R31" s="22"/>
      <c r="S31" s="22"/>
      <c r="T31" s="22"/>
    </row>
    <row r="32" spans="2:20" ht="15.75" customHeight="1" x14ac:dyDescent="0.25">
      <c r="B32" s="259"/>
      <c r="C32" s="263"/>
      <c r="D32" s="494"/>
      <c r="E32" s="494"/>
      <c r="F32" s="262"/>
      <c r="G32" s="263"/>
      <c r="H32" s="263"/>
      <c r="I32" s="263"/>
      <c r="J32" s="268"/>
      <c r="K32" s="341"/>
      <c r="L32" s="341"/>
      <c r="M32" s="341"/>
      <c r="N32" s="341"/>
      <c r="O32" s="349"/>
      <c r="P32" s="22"/>
      <c r="Q32" s="22"/>
      <c r="R32" s="22"/>
      <c r="S32" s="22"/>
      <c r="T32" s="22"/>
    </row>
    <row r="33" spans="2:20" ht="15.75" x14ac:dyDescent="0.25">
      <c r="B33" s="259"/>
      <c r="C33" s="263"/>
      <c r="D33" s="496"/>
      <c r="E33" s="496"/>
      <c r="F33" s="262"/>
      <c r="G33" s="263"/>
      <c r="H33" s="263"/>
      <c r="I33" s="263"/>
      <c r="J33" s="268"/>
      <c r="K33" s="341"/>
      <c r="L33" s="341"/>
      <c r="M33" s="341"/>
      <c r="N33" s="341"/>
      <c r="O33" s="349"/>
      <c r="P33" s="22"/>
      <c r="Q33" s="22"/>
      <c r="R33" s="22"/>
      <c r="S33" s="22"/>
      <c r="T33" s="22"/>
    </row>
    <row r="34" spans="2:20" ht="15.75" x14ac:dyDescent="0.25">
      <c r="B34" s="259"/>
      <c r="C34" s="263"/>
      <c r="D34" s="495"/>
      <c r="E34" s="495"/>
      <c r="F34" s="262"/>
      <c r="G34" s="263"/>
      <c r="H34" s="263"/>
      <c r="I34" s="263"/>
      <c r="J34" s="268"/>
      <c r="K34" s="341"/>
      <c r="L34" s="341"/>
      <c r="M34" s="341"/>
      <c r="N34" s="341"/>
      <c r="O34" s="349"/>
      <c r="P34" s="22"/>
      <c r="Q34" s="22"/>
      <c r="R34" s="22"/>
      <c r="S34" s="22"/>
      <c r="T34" s="22"/>
    </row>
    <row r="35" spans="2:20" ht="15.75" x14ac:dyDescent="0.25">
      <c r="B35" s="259"/>
      <c r="C35" s="263"/>
      <c r="D35" s="495"/>
      <c r="E35" s="495"/>
      <c r="F35" s="262"/>
      <c r="G35" s="263"/>
      <c r="H35" s="263"/>
      <c r="I35" s="263"/>
      <c r="J35" s="268"/>
      <c r="K35" s="341"/>
      <c r="L35" s="341"/>
      <c r="M35" s="341"/>
      <c r="N35" s="341"/>
      <c r="O35" s="349"/>
      <c r="P35" s="22"/>
      <c r="Q35" s="22"/>
      <c r="R35" s="22"/>
      <c r="S35" s="22"/>
      <c r="T35" s="22"/>
    </row>
    <row r="36" spans="2:20" ht="15.75" x14ac:dyDescent="0.25">
      <c r="B36" s="259"/>
      <c r="C36" s="263"/>
      <c r="D36" s="494"/>
      <c r="E36" s="494"/>
      <c r="F36" s="262"/>
      <c r="G36" s="263"/>
      <c r="H36" s="263"/>
      <c r="I36" s="263"/>
      <c r="J36" s="268"/>
      <c r="K36" s="341"/>
      <c r="L36" s="341"/>
      <c r="M36" s="341"/>
      <c r="N36" s="341"/>
      <c r="O36" s="349"/>
      <c r="P36" s="22"/>
      <c r="Q36" s="22"/>
      <c r="R36" s="22"/>
      <c r="S36" s="22"/>
      <c r="T36" s="22"/>
    </row>
    <row r="37" spans="2:20" ht="15.75" customHeight="1" x14ac:dyDescent="0.25">
      <c r="B37" s="259"/>
      <c r="C37" s="263"/>
      <c r="D37" s="494"/>
      <c r="E37" s="494"/>
      <c r="F37" s="262"/>
      <c r="G37" s="263"/>
      <c r="H37" s="263"/>
      <c r="I37" s="263"/>
      <c r="J37" s="268"/>
      <c r="K37" s="341"/>
      <c r="L37" s="341"/>
      <c r="M37" s="341"/>
      <c r="N37" s="341"/>
      <c r="O37" s="349"/>
      <c r="P37" s="22"/>
      <c r="Q37" s="22"/>
      <c r="R37" s="22"/>
      <c r="S37" s="22"/>
      <c r="T37" s="22"/>
    </row>
    <row r="38" spans="2:20" ht="15.75" x14ac:dyDescent="0.25">
      <c r="B38" s="259"/>
      <c r="C38" s="263"/>
      <c r="D38" s="496"/>
      <c r="E38" s="496"/>
      <c r="F38" s="262"/>
      <c r="G38" s="263"/>
      <c r="H38" s="263"/>
      <c r="I38" s="263"/>
      <c r="J38" s="268"/>
      <c r="K38" s="341"/>
      <c r="L38" s="341"/>
      <c r="M38" s="341"/>
      <c r="N38" s="341"/>
      <c r="O38" s="349"/>
      <c r="P38" s="22"/>
      <c r="Q38" s="22"/>
      <c r="R38" s="22"/>
      <c r="S38" s="22"/>
      <c r="T38" s="22"/>
    </row>
    <row r="39" spans="2:20" ht="15.75" x14ac:dyDescent="0.25">
      <c r="B39" s="259"/>
      <c r="C39" s="263"/>
      <c r="D39" s="495"/>
      <c r="E39" s="495"/>
      <c r="F39" s="262"/>
      <c r="G39" s="263"/>
      <c r="H39" s="263"/>
      <c r="I39" s="263"/>
      <c r="J39" s="268"/>
      <c r="K39" s="341"/>
      <c r="L39" s="341"/>
      <c r="M39" s="341"/>
      <c r="N39" s="341"/>
      <c r="O39" s="349"/>
      <c r="P39" s="22"/>
      <c r="Q39" s="22"/>
      <c r="R39" s="22"/>
      <c r="S39" s="22"/>
      <c r="T39" s="22"/>
    </row>
    <row r="40" spans="2:20" ht="15.75" x14ac:dyDescent="0.25">
      <c r="B40" s="259"/>
      <c r="C40" s="263"/>
      <c r="D40" s="495"/>
      <c r="E40" s="495"/>
      <c r="F40" s="262"/>
      <c r="G40" s="263"/>
      <c r="H40" s="263"/>
      <c r="I40" s="263"/>
      <c r="J40" s="268"/>
      <c r="K40" s="341"/>
      <c r="L40" s="341"/>
      <c r="M40" s="341"/>
      <c r="N40" s="341"/>
      <c r="O40" s="349"/>
      <c r="P40" s="22"/>
      <c r="Q40" s="22"/>
      <c r="R40" s="22"/>
      <c r="S40" s="22"/>
      <c r="T40" s="22"/>
    </row>
    <row r="41" spans="2:20" ht="15.75" x14ac:dyDescent="0.25">
      <c r="B41" s="259"/>
      <c r="C41" s="263"/>
      <c r="D41" s="494"/>
      <c r="E41" s="494"/>
      <c r="F41" s="262"/>
      <c r="G41" s="263"/>
      <c r="H41" s="263"/>
      <c r="I41" s="263"/>
      <c r="J41" s="268"/>
      <c r="K41" s="341"/>
      <c r="L41" s="341"/>
      <c r="M41" s="341"/>
      <c r="N41" s="341"/>
      <c r="O41" s="349"/>
      <c r="P41" s="22"/>
      <c r="Q41" s="22"/>
      <c r="R41" s="22"/>
      <c r="S41" s="22"/>
      <c r="T41" s="22"/>
    </row>
    <row r="42" spans="2:20" ht="15.75" customHeight="1" x14ac:dyDescent="0.25">
      <c r="B42" s="259"/>
      <c r="C42" s="263"/>
      <c r="D42" s="494"/>
      <c r="E42" s="494"/>
      <c r="F42" s="262"/>
      <c r="G42" s="263"/>
      <c r="H42" s="263"/>
      <c r="I42" s="263"/>
      <c r="J42" s="268"/>
      <c r="K42" s="341"/>
      <c r="L42" s="341"/>
      <c r="M42" s="341"/>
      <c r="N42" s="341"/>
      <c r="O42" s="349"/>
      <c r="P42" s="22"/>
      <c r="Q42" s="22"/>
      <c r="R42" s="22"/>
      <c r="S42" s="22"/>
      <c r="T42" s="22"/>
    </row>
    <row r="43" spans="2:20" ht="15.75" x14ac:dyDescent="0.25">
      <c r="B43" s="259"/>
      <c r="C43" s="263"/>
      <c r="D43" s="493"/>
      <c r="E43" s="493"/>
      <c r="F43" s="283"/>
      <c r="G43" s="263"/>
      <c r="H43" s="263"/>
      <c r="I43" s="263"/>
      <c r="J43" s="268"/>
      <c r="K43" s="341"/>
      <c r="L43" s="341"/>
      <c r="M43" s="341"/>
      <c r="N43" s="341"/>
      <c r="O43" s="349"/>
      <c r="P43" s="22"/>
      <c r="Q43" s="22"/>
      <c r="R43" s="22"/>
      <c r="S43" s="22"/>
      <c r="T43" s="22"/>
    </row>
    <row r="44" spans="2:20" ht="15.75" x14ac:dyDescent="0.25">
      <c r="B44" s="259"/>
      <c r="C44" s="263"/>
      <c r="D44" s="495"/>
      <c r="E44" s="495"/>
      <c r="F44" s="283"/>
      <c r="G44" s="263"/>
      <c r="H44" s="263"/>
      <c r="I44" s="263"/>
      <c r="J44" s="268"/>
      <c r="K44" s="341"/>
      <c r="L44" s="341"/>
      <c r="M44" s="341"/>
      <c r="N44" s="341"/>
      <c r="O44" s="349"/>
      <c r="P44" s="22"/>
      <c r="Q44" s="22"/>
      <c r="R44" s="22"/>
      <c r="S44" s="22"/>
      <c r="T44" s="22"/>
    </row>
    <row r="45" spans="2:20" ht="15.75" x14ac:dyDescent="0.25">
      <c r="B45" s="259"/>
      <c r="C45" s="263"/>
      <c r="D45" s="495"/>
      <c r="E45" s="495"/>
      <c r="F45" s="283"/>
      <c r="G45" s="263"/>
      <c r="H45" s="263"/>
      <c r="I45" s="263"/>
      <c r="J45" s="268"/>
      <c r="K45" s="341"/>
      <c r="L45" s="341"/>
      <c r="M45" s="341"/>
      <c r="N45" s="341"/>
      <c r="O45" s="349"/>
      <c r="P45" s="22"/>
      <c r="Q45" s="22"/>
      <c r="R45" s="22"/>
      <c r="S45" s="22"/>
      <c r="T45" s="22"/>
    </row>
    <row r="46" spans="2:20" ht="15.75" x14ac:dyDescent="0.25">
      <c r="B46" s="259"/>
      <c r="C46" s="263"/>
      <c r="D46" s="494"/>
      <c r="E46" s="494"/>
      <c r="F46" s="283"/>
      <c r="G46" s="263"/>
      <c r="H46" s="263"/>
      <c r="I46" s="263"/>
      <c r="J46" s="268"/>
      <c r="K46" s="341"/>
      <c r="L46" s="341"/>
      <c r="M46" s="341"/>
      <c r="N46" s="341"/>
      <c r="O46" s="349"/>
      <c r="P46" s="22"/>
      <c r="Q46" s="22"/>
      <c r="R46" s="22"/>
      <c r="S46" s="22"/>
      <c r="T46" s="22"/>
    </row>
    <row r="47" spans="2:20" ht="15.75" customHeight="1" x14ac:dyDescent="0.25">
      <c r="B47" s="259"/>
      <c r="C47" s="263"/>
      <c r="D47" s="494"/>
      <c r="E47" s="494"/>
      <c r="F47" s="283"/>
      <c r="G47" s="263"/>
      <c r="H47" s="263"/>
      <c r="I47" s="263"/>
      <c r="J47" s="268"/>
      <c r="K47" s="341"/>
      <c r="L47" s="341"/>
      <c r="M47" s="341"/>
      <c r="N47" s="341"/>
      <c r="O47" s="349"/>
      <c r="P47" s="22"/>
      <c r="Q47" s="22"/>
      <c r="R47" s="22"/>
      <c r="S47" s="22"/>
      <c r="T47" s="22"/>
    </row>
    <row r="48" spans="2:20" ht="15.75" x14ac:dyDescent="0.25">
      <c r="B48" s="266"/>
      <c r="C48" s="348"/>
      <c r="D48" s="490"/>
      <c r="E48" s="490"/>
      <c r="F48" s="262"/>
      <c r="G48" s="263"/>
      <c r="H48" s="263"/>
      <c r="I48" s="263"/>
      <c r="J48" s="268"/>
      <c r="K48" s="341"/>
      <c r="L48" s="341"/>
      <c r="M48" s="341"/>
      <c r="N48" s="341"/>
      <c r="O48" s="349"/>
      <c r="P48" s="22"/>
      <c r="Q48" s="22"/>
      <c r="R48" s="22"/>
      <c r="S48" s="22"/>
      <c r="T48" s="22"/>
    </row>
    <row r="49" spans="2:20" ht="15.75" x14ac:dyDescent="0.25">
      <c r="B49" s="259"/>
      <c r="C49" s="263"/>
      <c r="D49" s="493"/>
      <c r="E49" s="493"/>
      <c r="F49" s="262"/>
      <c r="G49" s="263"/>
      <c r="H49" s="263"/>
      <c r="I49" s="263"/>
      <c r="J49" s="268"/>
      <c r="K49" s="341"/>
      <c r="L49" s="341"/>
      <c r="M49" s="341"/>
      <c r="N49" s="341"/>
      <c r="O49" s="349"/>
      <c r="P49" s="22"/>
      <c r="Q49" s="22"/>
      <c r="R49" s="22"/>
      <c r="S49" s="22"/>
      <c r="T49" s="22"/>
    </row>
    <row r="50" spans="2:20" ht="15.75" x14ac:dyDescent="0.25">
      <c r="B50" s="259"/>
      <c r="C50" s="263"/>
      <c r="D50" s="495"/>
      <c r="E50" s="495"/>
      <c r="F50" s="262"/>
      <c r="G50" s="263"/>
      <c r="H50" s="263"/>
      <c r="I50" s="263"/>
      <c r="J50" s="268"/>
      <c r="K50" s="341"/>
      <c r="L50" s="341"/>
      <c r="M50" s="341"/>
      <c r="N50" s="341"/>
      <c r="O50" s="349"/>
      <c r="P50" s="22"/>
      <c r="Q50" s="22"/>
      <c r="R50" s="22"/>
      <c r="S50" s="22"/>
      <c r="T50" s="22"/>
    </row>
    <row r="51" spans="2:20" ht="15.75" x14ac:dyDescent="0.25">
      <c r="B51" s="259"/>
      <c r="C51" s="263"/>
      <c r="D51" s="495"/>
      <c r="E51" s="495"/>
      <c r="F51" s="262"/>
      <c r="G51" s="263"/>
      <c r="H51" s="263"/>
      <c r="I51" s="263"/>
      <c r="J51" s="268"/>
      <c r="K51" s="341"/>
      <c r="L51" s="341"/>
      <c r="M51" s="341"/>
      <c r="N51" s="341"/>
      <c r="O51" s="349"/>
      <c r="P51" s="22"/>
      <c r="Q51" s="22"/>
      <c r="R51" s="22"/>
      <c r="S51" s="22"/>
      <c r="T51" s="22"/>
    </row>
    <row r="52" spans="2:20" ht="15.75" x14ac:dyDescent="0.25">
      <c r="B52" s="259"/>
      <c r="C52" s="263"/>
      <c r="D52" s="494"/>
      <c r="E52" s="494"/>
      <c r="F52" s="262"/>
      <c r="G52" s="263"/>
      <c r="H52" s="263"/>
      <c r="I52" s="263"/>
      <c r="J52" s="268"/>
      <c r="K52" s="341"/>
      <c r="L52" s="341"/>
      <c r="M52" s="341"/>
      <c r="N52" s="341"/>
      <c r="O52" s="349"/>
      <c r="P52" s="22"/>
      <c r="Q52" s="22"/>
      <c r="R52" s="22"/>
      <c r="S52" s="22"/>
      <c r="T52" s="22"/>
    </row>
    <row r="53" spans="2:20" ht="15.75" customHeight="1" x14ac:dyDescent="0.25">
      <c r="B53" s="259"/>
      <c r="C53" s="263"/>
      <c r="D53" s="494"/>
      <c r="E53" s="494"/>
      <c r="F53" s="262"/>
      <c r="G53" s="263"/>
      <c r="H53" s="263"/>
      <c r="I53" s="263"/>
      <c r="J53" s="268"/>
      <c r="K53" s="341"/>
      <c r="L53" s="341"/>
      <c r="M53" s="341"/>
      <c r="N53" s="341"/>
      <c r="O53" s="32"/>
    </row>
    <row r="54" spans="2:20" ht="15.75" x14ac:dyDescent="0.25">
      <c r="B54" s="259"/>
      <c r="C54" s="263"/>
      <c r="D54" s="493"/>
      <c r="E54" s="493"/>
      <c r="F54" s="262"/>
      <c r="G54" s="263"/>
      <c r="H54" s="263"/>
      <c r="I54" s="263"/>
      <c r="J54" s="268"/>
      <c r="K54" s="341"/>
      <c r="L54" s="341"/>
      <c r="M54" s="341"/>
      <c r="N54" s="341"/>
      <c r="O54" s="20"/>
    </row>
    <row r="55" spans="2:20" ht="15.75" x14ac:dyDescent="0.25">
      <c r="B55" s="259"/>
      <c r="C55" s="263"/>
      <c r="D55" s="495"/>
      <c r="E55" s="495"/>
      <c r="F55" s="262"/>
      <c r="G55" s="263"/>
      <c r="H55" s="263"/>
      <c r="I55" s="263"/>
      <c r="J55" s="268"/>
      <c r="K55" s="341"/>
      <c r="L55" s="341"/>
      <c r="M55" s="341"/>
      <c r="N55" s="341"/>
    </row>
    <row r="56" spans="2:20" ht="15.75" x14ac:dyDescent="0.25">
      <c r="B56" s="259"/>
      <c r="C56" s="263"/>
      <c r="D56" s="495"/>
      <c r="E56" s="495"/>
      <c r="F56" s="262"/>
      <c r="G56" s="263"/>
      <c r="H56" s="263"/>
      <c r="I56" s="263"/>
      <c r="J56" s="268"/>
      <c r="K56" s="341"/>
      <c r="L56" s="341"/>
      <c r="M56" s="341"/>
      <c r="N56" s="341"/>
    </row>
    <row r="57" spans="2:20" ht="15.75" x14ac:dyDescent="0.25">
      <c r="B57" s="259"/>
      <c r="C57" s="263"/>
      <c r="D57" s="494"/>
      <c r="E57" s="494"/>
      <c r="F57" s="262"/>
      <c r="G57" s="263"/>
      <c r="H57" s="263"/>
      <c r="I57" s="263"/>
      <c r="J57" s="268"/>
      <c r="K57" s="341"/>
      <c r="L57" s="341"/>
      <c r="M57" s="341"/>
      <c r="N57" s="341"/>
    </row>
    <row r="58" spans="2:20" ht="15.75" customHeight="1" x14ac:dyDescent="0.25">
      <c r="B58" s="259"/>
      <c r="C58" s="263"/>
      <c r="D58" s="494"/>
      <c r="E58" s="494"/>
      <c r="F58" s="262"/>
      <c r="G58" s="263"/>
      <c r="H58" s="263"/>
      <c r="I58" s="263"/>
      <c r="J58" s="268"/>
      <c r="K58" s="341"/>
      <c r="L58" s="341"/>
      <c r="M58" s="341"/>
      <c r="N58" s="341"/>
    </row>
    <row r="59" spans="2:20" ht="15.75" x14ac:dyDescent="0.25">
      <c r="B59" s="259"/>
      <c r="C59" s="263"/>
      <c r="D59" s="493"/>
      <c r="E59" s="493"/>
      <c r="F59" s="262"/>
      <c r="G59" s="263"/>
      <c r="H59" s="263"/>
      <c r="I59" s="263"/>
      <c r="J59" s="268"/>
      <c r="K59" s="341"/>
      <c r="L59" s="341"/>
      <c r="M59" s="341"/>
      <c r="N59" s="341"/>
    </row>
    <row r="60" spans="2:20" ht="15.75" x14ac:dyDescent="0.2">
      <c r="B60" s="260"/>
      <c r="C60" s="264"/>
      <c r="D60" s="495"/>
      <c r="E60" s="495"/>
      <c r="F60" s="262"/>
      <c r="G60" s="264"/>
      <c r="H60" s="263"/>
      <c r="I60" s="357"/>
      <c r="J60" s="358"/>
    </row>
    <row r="61" spans="2:20" ht="15.75" x14ac:dyDescent="0.2">
      <c r="B61" s="260"/>
      <c r="C61" s="264"/>
      <c r="D61" s="495"/>
      <c r="E61" s="495"/>
      <c r="F61" s="262"/>
      <c r="G61" s="264"/>
      <c r="H61" s="263"/>
      <c r="I61" s="263"/>
      <c r="J61" s="358"/>
    </row>
    <row r="62" spans="2:20" ht="15.75" x14ac:dyDescent="0.2">
      <c r="B62" s="260"/>
      <c r="C62" s="264"/>
      <c r="D62" s="494"/>
      <c r="E62" s="494"/>
      <c r="F62" s="262"/>
      <c r="G62" s="264"/>
      <c r="H62" s="263"/>
      <c r="I62" s="263"/>
      <c r="J62" s="358"/>
    </row>
    <row r="63" spans="2:20" ht="15.75" customHeight="1" x14ac:dyDescent="0.2">
      <c r="B63" s="260"/>
      <c r="C63" s="264"/>
      <c r="D63" s="494"/>
      <c r="E63" s="494"/>
      <c r="F63" s="262"/>
      <c r="G63" s="264"/>
      <c r="H63" s="263"/>
      <c r="I63" s="263"/>
      <c r="J63" s="358"/>
    </row>
    <row r="64" spans="2:20" ht="15.75" x14ac:dyDescent="0.2">
      <c r="B64" s="260"/>
      <c r="C64" s="264"/>
      <c r="D64" s="493"/>
      <c r="E64" s="493"/>
      <c r="F64" s="262"/>
      <c r="G64" s="264"/>
      <c r="H64" s="263"/>
      <c r="I64" s="263"/>
      <c r="J64" s="358"/>
    </row>
    <row r="65" spans="2:10" ht="15.75" x14ac:dyDescent="0.2">
      <c r="B65" s="260"/>
      <c r="C65" s="264"/>
      <c r="D65" s="495"/>
      <c r="E65" s="495"/>
      <c r="F65" s="262"/>
      <c r="G65" s="264"/>
      <c r="H65" s="263"/>
      <c r="I65" s="357"/>
      <c r="J65" s="358"/>
    </row>
    <row r="66" spans="2:10" ht="15.75" x14ac:dyDescent="0.2">
      <c r="B66" s="260"/>
      <c r="C66" s="264"/>
      <c r="D66" s="495"/>
      <c r="E66" s="495"/>
      <c r="F66" s="262"/>
      <c r="G66" s="264"/>
      <c r="H66" s="263"/>
      <c r="I66" s="263"/>
      <c r="J66" s="358"/>
    </row>
    <row r="67" spans="2:10" ht="15.75" x14ac:dyDescent="0.2">
      <c r="B67" s="260"/>
      <c r="C67" s="264"/>
      <c r="D67" s="494"/>
      <c r="E67" s="494"/>
      <c r="F67" s="262"/>
      <c r="G67" s="264"/>
      <c r="H67" s="263"/>
      <c r="I67" s="263"/>
      <c r="J67" s="358"/>
    </row>
    <row r="68" spans="2:10" ht="15.75" customHeight="1" x14ac:dyDescent="0.2">
      <c r="B68" s="260"/>
      <c r="C68" s="264"/>
      <c r="D68" s="494"/>
      <c r="E68" s="494"/>
      <c r="F68" s="262"/>
      <c r="G68" s="264"/>
      <c r="H68" s="263"/>
      <c r="I68" s="263"/>
      <c r="J68" s="358"/>
    </row>
    <row r="69" spans="2:10" ht="15.75" x14ac:dyDescent="0.2">
      <c r="B69" s="260"/>
      <c r="C69" s="264"/>
      <c r="D69" s="493"/>
      <c r="E69" s="493"/>
      <c r="F69" s="262"/>
      <c r="G69" s="264"/>
      <c r="H69" s="263"/>
      <c r="I69" s="263"/>
      <c r="J69" s="358"/>
    </row>
    <row r="70" spans="2:10" ht="15.75" x14ac:dyDescent="0.2">
      <c r="B70" s="260"/>
      <c r="C70" s="264"/>
      <c r="D70" s="495"/>
      <c r="E70" s="495"/>
      <c r="F70" s="262"/>
      <c r="G70" s="264"/>
      <c r="H70" s="263"/>
      <c r="I70" s="357"/>
      <c r="J70" s="358"/>
    </row>
    <row r="71" spans="2:10" ht="15.75" x14ac:dyDescent="0.2">
      <c r="B71" s="260"/>
      <c r="C71" s="264"/>
      <c r="D71" s="495"/>
      <c r="E71" s="495"/>
      <c r="F71" s="262"/>
      <c r="G71" s="264"/>
      <c r="H71" s="263"/>
      <c r="I71" s="263"/>
      <c r="J71" s="358"/>
    </row>
    <row r="72" spans="2:10" ht="15.75" x14ac:dyDescent="0.2">
      <c r="B72" s="260"/>
      <c r="C72" s="264"/>
      <c r="D72" s="494"/>
      <c r="E72" s="494"/>
      <c r="F72" s="262"/>
      <c r="G72" s="264"/>
      <c r="H72" s="263"/>
      <c r="I72" s="263"/>
      <c r="J72" s="358"/>
    </row>
    <row r="73" spans="2:10" ht="15.75" customHeight="1" x14ac:dyDescent="0.2">
      <c r="B73" s="260"/>
      <c r="C73" s="264"/>
      <c r="D73" s="494"/>
      <c r="E73" s="494"/>
      <c r="F73" s="262"/>
      <c r="G73" s="264"/>
      <c r="H73" s="263"/>
      <c r="I73" s="263"/>
      <c r="J73" s="358"/>
    </row>
    <row r="74" spans="2:10" ht="15.75" x14ac:dyDescent="0.2">
      <c r="B74" s="267"/>
      <c r="C74" s="265"/>
      <c r="D74" s="488"/>
      <c r="E74" s="488"/>
      <c r="F74" s="262"/>
      <c r="G74" s="264"/>
      <c r="H74" s="263"/>
      <c r="I74" s="263"/>
      <c r="J74" s="358"/>
    </row>
    <row r="75" spans="2:10" ht="15.75" x14ac:dyDescent="0.2">
      <c r="B75" s="260"/>
      <c r="C75" s="264"/>
      <c r="D75" s="491"/>
      <c r="E75" s="491"/>
      <c r="F75" s="262"/>
      <c r="G75" s="264"/>
      <c r="H75" s="357"/>
      <c r="I75" s="357"/>
      <c r="J75" s="358"/>
    </row>
    <row r="76" spans="2:10" ht="15.75" x14ac:dyDescent="0.2">
      <c r="B76" s="260"/>
      <c r="C76" s="264"/>
      <c r="D76" s="491"/>
      <c r="E76" s="491"/>
      <c r="F76" s="262"/>
      <c r="G76" s="264"/>
      <c r="H76" s="357"/>
      <c r="I76" s="357"/>
      <c r="J76" s="358"/>
    </row>
    <row r="77" spans="2:10" ht="15.75" x14ac:dyDescent="0.2">
      <c r="B77" s="260"/>
      <c r="C77" s="264"/>
      <c r="D77" s="492"/>
      <c r="E77" s="492"/>
      <c r="F77" s="262"/>
      <c r="G77" s="264"/>
      <c r="H77" s="357"/>
      <c r="I77" s="357"/>
      <c r="J77" s="358"/>
    </row>
    <row r="78" spans="2:10" ht="15.75" customHeight="1" x14ac:dyDescent="0.2">
      <c r="B78" s="260"/>
      <c r="C78" s="264"/>
      <c r="D78" s="492"/>
      <c r="E78" s="492"/>
      <c r="F78" s="262"/>
      <c r="G78" s="264"/>
      <c r="H78" s="357"/>
      <c r="I78" s="357"/>
      <c r="J78" s="358"/>
    </row>
    <row r="79" spans="2:10" ht="15.75" x14ac:dyDescent="0.2">
      <c r="B79" s="267"/>
      <c r="C79" s="265"/>
      <c r="D79" s="488"/>
      <c r="E79" s="488"/>
      <c r="F79" s="262"/>
      <c r="G79" s="264"/>
      <c r="H79" s="357"/>
      <c r="I79" s="357"/>
      <c r="J79" s="358"/>
    </row>
    <row r="80" spans="2:10" ht="15.75" x14ac:dyDescent="0.2">
      <c r="B80" s="260"/>
      <c r="C80" s="264"/>
      <c r="D80" s="489"/>
      <c r="E80" s="489"/>
      <c r="F80" s="262"/>
      <c r="G80" s="264"/>
      <c r="H80" s="357"/>
      <c r="I80" s="357"/>
      <c r="J80" s="358"/>
    </row>
    <row r="81" spans="2:10" ht="15.75" x14ac:dyDescent="0.2">
      <c r="B81" s="267"/>
      <c r="C81" s="265"/>
      <c r="D81" s="488"/>
      <c r="E81" s="488"/>
      <c r="F81" s="262"/>
      <c r="G81" s="264"/>
      <c r="H81" s="357"/>
      <c r="I81" s="357"/>
      <c r="J81" s="358"/>
    </row>
    <row r="82" spans="2:10" ht="15.75" x14ac:dyDescent="0.2">
      <c r="B82" s="267"/>
      <c r="C82" s="265"/>
      <c r="D82" s="488"/>
      <c r="E82" s="488"/>
      <c r="F82" s="319"/>
      <c r="G82" s="264"/>
      <c r="H82" s="357"/>
      <c r="I82" s="357"/>
      <c r="J82" s="358"/>
    </row>
    <row r="83" spans="2:10" ht="15.75" x14ac:dyDescent="0.25">
      <c r="D83" s="439"/>
      <c r="E83" s="439"/>
    </row>
    <row r="84" spans="2:10" ht="15.75" x14ac:dyDescent="0.25">
      <c r="D84" s="439"/>
      <c r="E84" s="439"/>
    </row>
    <row r="85" spans="2:10" ht="15.75" x14ac:dyDescent="0.25">
      <c r="D85" s="439"/>
      <c r="E85" s="439"/>
    </row>
    <row r="86" spans="2:10" ht="15.75" x14ac:dyDescent="0.25">
      <c r="D86" s="439"/>
      <c r="E86" s="439"/>
    </row>
    <row r="87" spans="2:10" ht="15.75" x14ac:dyDescent="0.25">
      <c r="D87" s="439"/>
      <c r="E87" s="439"/>
    </row>
    <row r="88" spans="2:10" ht="15.75" x14ac:dyDescent="0.25">
      <c r="D88" s="439"/>
      <c r="E88" s="439"/>
    </row>
    <row r="89" spans="2:10" ht="15.75" x14ac:dyDescent="0.25">
      <c r="D89" s="439"/>
      <c r="E89" s="439"/>
    </row>
    <row r="90" spans="2:10" ht="15.75" x14ac:dyDescent="0.25">
      <c r="D90" s="439"/>
      <c r="E90" s="439"/>
    </row>
    <row r="91" spans="2:10" ht="15.75" x14ac:dyDescent="0.25">
      <c r="D91" s="439"/>
      <c r="E91" s="439"/>
    </row>
    <row r="92" spans="2:10" ht="15.75" x14ac:dyDescent="0.25">
      <c r="D92" s="499"/>
      <c r="E92" s="499"/>
    </row>
    <row r="93" spans="2:10" ht="15.75" x14ac:dyDescent="0.25">
      <c r="D93" s="499"/>
      <c r="E93" s="499"/>
    </row>
    <row r="94" spans="2:10" ht="15.75" x14ac:dyDescent="0.25">
      <c r="D94" s="499"/>
      <c r="E94" s="499"/>
    </row>
    <row r="95" spans="2:10" ht="15.75" x14ac:dyDescent="0.25">
      <c r="D95" s="439"/>
      <c r="E95" s="439"/>
    </row>
    <row r="96" spans="2:10" ht="15.75" x14ac:dyDescent="0.25">
      <c r="D96" s="439"/>
      <c r="E96" s="439"/>
    </row>
    <row r="97" spans="4:5" ht="15.75" x14ac:dyDescent="0.25">
      <c r="D97" s="439"/>
      <c r="E97" s="439"/>
    </row>
    <row r="98" spans="4:5" ht="15.75" x14ac:dyDescent="0.25">
      <c r="D98" s="439"/>
      <c r="E98" s="439"/>
    </row>
  </sheetData>
  <mergeCells count="104">
    <mergeCell ref="D87:E87"/>
    <mergeCell ref="D88:E88"/>
    <mergeCell ref="D89:E89"/>
    <mergeCell ref="D90:E90"/>
    <mergeCell ref="D91:E91"/>
    <mergeCell ref="D97:E97"/>
    <mergeCell ref="D98:E98"/>
    <mergeCell ref="D92:E92"/>
    <mergeCell ref="D93:E93"/>
    <mergeCell ref="D94:E94"/>
    <mergeCell ref="D95:E95"/>
    <mergeCell ref="D96:E96"/>
    <mergeCell ref="D86:E86"/>
    <mergeCell ref="E8:F8"/>
    <mergeCell ref="E11:F11"/>
    <mergeCell ref="C12:E12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40:E40"/>
    <mergeCell ref="D41:E41"/>
    <mergeCell ref="D42:E42"/>
    <mergeCell ref="D44:E44"/>
    <mergeCell ref="D45:E45"/>
    <mergeCell ref="D34:E34"/>
    <mergeCell ref="D35:E35"/>
    <mergeCell ref="D36:E36"/>
    <mergeCell ref="D37:E37"/>
    <mergeCell ref="D39:E39"/>
    <mergeCell ref="D67:E67"/>
    <mergeCell ref="G7:H7"/>
    <mergeCell ref="G8:H8"/>
    <mergeCell ref="E9:F9"/>
    <mergeCell ref="G9:H9"/>
    <mergeCell ref="E10:F10"/>
    <mergeCell ref="G10:H10"/>
    <mergeCell ref="D83:E83"/>
    <mergeCell ref="D84:E84"/>
    <mergeCell ref="D85:E85"/>
    <mergeCell ref="D28:E28"/>
    <mergeCell ref="D29:E29"/>
    <mergeCell ref="D30:E30"/>
    <mergeCell ref="D31:E31"/>
    <mergeCell ref="D32:E32"/>
    <mergeCell ref="D23:E23"/>
    <mergeCell ref="D24:E24"/>
    <mergeCell ref="D25:E25"/>
    <mergeCell ref="D26:E26"/>
    <mergeCell ref="D27:E27"/>
    <mergeCell ref="D46:E46"/>
    <mergeCell ref="D47:E47"/>
    <mergeCell ref="D43:E43"/>
    <mergeCell ref="D38:E38"/>
    <mergeCell ref="D33:E33"/>
    <mergeCell ref="E2:F2"/>
    <mergeCell ref="G2:H2"/>
    <mergeCell ref="E3:F3"/>
    <mergeCell ref="G3:H3"/>
    <mergeCell ref="E4:F4"/>
    <mergeCell ref="G4:H4"/>
    <mergeCell ref="E5:F5"/>
    <mergeCell ref="G5:H5"/>
    <mergeCell ref="E6:F6"/>
    <mergeCell ref="G6:H6"/>
    <mergeCell ref="D56:E56"/>
    <mergeCell ref="D57:E57"/>
    <mergeCell ref="D58:E58"/>
    <mergeCell ref="D60:E60"/>
    <mergeCell ref="D61:E61"/>
    <mergeCell ref="D50:E50"/>
    <mergeCell ref="D51:E51"/>
    <mergeCell ref="D52:E52"/>
    <mergeCell ref="D53:E53"/>
    <mergeCell ref="D55:E55"/>
    <mergeCell ref="D79:E79"/>
    <mergeCell ref="D80:E80"/>
    <mergeCell ref="D81:E81"/>
    <mergeCell ref="D82:E82"/>
    <mergeCell ref="D48:E48"/>
    <mergeCell ref="D75:E75"/>
    <mergeCell ref="D76:E76"/>
    <mergeCell ref="D77:E77"/>
    <mergeCell ref="D78:E78"/>
    <mergeCell ref="D74:E74"/>
    <mergeCell ref="D49:E49"/>
    <mergeCell ref="D54:E54"/>
    <mergeCell ref="D59:E59"/>
    <mergeCell ref="D64:E64"/>
    <mergeCell ref="D69:E69"/>
    <mergeCell ref="D68:E68"/>
    <mergeCell ref="D70:E70"/>
    <mergeCell ref="D71:E71"/>
    <mergeCell ref="D72:E72"/>
    <mergeCell ref="D73:E73"/>
    <mergeCell ref="D62:E62"/>
    <mergeCell ref="D63:E63"/>
    <mergeCell ref="D65:E65"/>
    <mergeCell ref="D66:E6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pane ySplit="11" topLeftCell="A82" activePane="bottomLeft" state="frozen"/>
      <selection pane="bottomLeft" activeCell="A14" sqref="A14:F86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278" customWidth="1"/>
    <col min="6" max="6" width="100.7109375" style="323" customWidth="1"/>
    <col min="7" max="16384" width="11.28515625" style="19"/>
  </cols>
  <sheetData>
    <row r="1" spans="1:6" ht="18" customHeight="1" x14ac:dyDescent="0.2">
      <c r="A1" s="480" t="s">
        <v>64</v>
      </c>
      <c r="B1" s="481"/>
      <c r="C1" s="481"/>
      <c r="D1" s="481"/>
      <c r="E1" s="481"/>
      <c r="F1" s="482"/>
    </row>
    <row r="2" spans="1:6" ht="18" customHeight="1" x14ac:dyDescent="0.2">
      <c r="A2" s="100" t="s">
        <v>20</v>
      </c>
      <c r="B2" s="335" t="s">
        <v>25</v>
      </c>
      <c r="C2" s="335" t="s">
        <v>52</v>
      </c>
      <c r="D2" s="483" t="s">
        <v>53</v>
      </c>
      <c r="E2" s="483"/>
      <c r="F2" s="484"/>
    </row>
    <row r="3" spans="1:6" ht="18" customHeight="1" x14ac:dyDescent="0.25">
      <c r="A3" s="74"/>
      <c r="B3" s="322"/>
      <c r="C3" s="210"/>
      <c r="D3" s="485"/>
      <c r="E3" s="486"/>
      <c r="F3" s="487"/>
    </row>
    <row r="4" spans="1:6" ht="18" customHeight="1" x14ac:dyDescent="0.25">
      <c r="A4" s="74"/>
      <c r="B4" s="322"/>
      <c r="C4" s="210"/>
      <c r="D4" s="464"/>
      <c r="E4" s="465"/>
      <c r="F4" s="466"/>
    </row>
    <row r="5" spans="1:6" ht="18" customHeight="1" x14ac:dyDescent="0.25">
      <c r="A5" s="74"/>
      <c r="B5" s="322"/>
      <c r="C5" s="210"/>
      <c r="D5" s="464"/>
      <c r="E5" s="465"/>
      <c r="F5" s="466"/>
    </row>
    <row r="6" spans="1:6" ht="18" customHeight="1" x14ac:dyDescent="0.25">
      <c r="A6" s="74"/>
      <c r="B6" s="322"/>
      <c r="C6" s="210"/>
      <c r="D6" s="464"/>
      <c r="E6" s="465"/>
      <c r="F6" s="466"/>
    </row>
    <row r="7" spans="1:6" ht="18" customHeight="1" x14ac:dyDescent="0.25">
      <c r="A7" s="79"/>
      <c r="B7" s="322"/>
      <c r="C7" s="210"/>
      <c r="D7" s="467"/>
      <c r="E7" s="467"/>
      <c r="F7" s="467"/>
    </row>
    <row r="8" spans="1:6" ht="18" customHeight="1" thickBot="1" x14ac:dyDescent="0.3">
      <c r="A8" s="74"/>
      <c r="B8" s="322"/>
      <c r="C8" s="215"/>
      <c r="D8" s="345"/>
      <c r="E8" s="347"/>
      <c r="F8" s="325"/>
    </row>
    <row r="9" spans="1:6" ht="18" customHeight="1" x14ac:dyDescent="0.2">
      <c r="A9" s="468" t="s">
        <v>54</v>
      </c>
      <c r="B9" s="500" t="str">
        <f>IF((SUM(B3:B7)=0),"",SUM(B3:B7))</f>
        <v/>
      </c>
      <c r="C9" s="472" t="str">
        <f>IF((SUM(C3:C7)=0),"",SUM(C3:C7))</f>
        <v/>
      </c>
      <c r="D9" s="474" t="s">
        <v>55</v>
      </c>
      <c r="E9" s="504"/>
      <c r="F9" s="502"/>
    </row>
    <row r="10" spans="1:6" s="10" customFormat="1" ht="18" customHeight="1" x14ac:dyDescent="0.25">
      <c r="A10" s="469"/>
      <c r="B10" s="501"/>
      <c r="C10" s="473"/>
      <c r="D10" s="475"/>
      <c r="E10" s="505"/>
      <c r="F10" s="503"/>
    </row>
    <row r="11" spans="1:6" s="10" customFormat="1" ht="18" customHeight="1" x14ac:dyDescent="0.25">
      <c r="A11" s="455" t="s">
        <v>56</v>
      </c>
      <c r="B11" s="456"/>
      <c r="C11" s="457"/>
      <c r="D11" s="456"/>
      <c r="E11" s="435"/>
      <c r="F11" s="458"/>
    </row>
    <row r="12" spans="1:6" ht="18" customHeight="1" x14ac:dyDescent="0.25">
      <c r="A12" s="459" t="s">
        <v>29</v>
      </c>
      <c r="B12" s="382" t="s">
        <v>20</v>
      </c>
      <c r="C12" s="460" t="s">
        <v>57</v>
      </c>
      <c r="D12" s="461"/>
      <c r="E12" s="462" t="s">
        <v>65</v>
      </c>
      <c r="F12" s="506" t="s">
        <v>59</v>
      </c>
    </row>
    <row r="13" spans="1:6" ht="25.5" customHeight="1" x14ac:dyDescent="0.2">
      <c r="A13" s="459"/>
      <c r="B13" s="382"/>
      <c r="C13" s="216" t="s">
        <v>32</v>
      </c>
      <c r="D13" s="101" t="s">
        <v>60</v>
      </c>
      <c r="E13" s="462"/>
      <c r="F13" s="506"/>
    </row>
    <row r="14" spans="1:6" ht="18" customHeight="1" x14ac:dyDescent="0.25">
      <c r="A14" s="202"/>
      <c r="B14" s="85"/>
      <c r="C14" s="217"/>
      <c r="D14" s="104"/>
      <c r="E14" s="271"/>
      <c r="F14" s="326"/>
    </row>
    <row r="15" spans="1:6" ht="18" customHeight="1" x14ac:dyDescent="0.25">
      <c r="A15" s="202"/>
      <c r="B15" s="85"/>
      <c r="C15" s="217"/>
      <c r="D15" s="104"/>
      <c r="E15" s="271"/>
      <c r="F15" s="326"/>
    </row>
    <row r="16" spans="1:6" ht="18" customHeight="1" x14ac:dyDescent="0.25">
      <c r="A16" s="202"/>
      <c r="B16" s="85"/>
      <c r="C16" s="217"/>
      <c r="D16" s="104"/>
      <c r="E16" s="271"/>
      <c r="F16" s="326"/>
    </row>
    <row r="17" spans="1:6" ht="18" customHeight="1" x14ac:dyDescent="0.25">
      <c r="A17" s="202"/>
      <c r="B17" s="85"/>
      <c r="C17" s="217"/>
      <c r="D17" s="104"/>
      <c r="E17" s="271"/>
      <c r="F17" s="326"/>
    </row>
    <row r="18" spans="1:6" ht="18" customHeight="1" x14ac:dyDescent="0.25">
      <c r="A18" s="202"/>
      <c r="B18" s="85"/>
      <c r="C18" s="217"/>
      <c r="D18" s="104"/>
      <c r="E18" s="271"/>
      <c r="F18" s="326"/>
    </row>
    <row r="19" spans="1:6" x14ac:dyDescent="0.25">
      <c r="A19" s="202"/>
      <c r="B19" s="85"/>
      <c r="C19" s="217"/>
      <c r="D19" s="104"/>
      <c r="E19" s="271"/>
      <c r="F19" s="337"/>
    </row>
    <row r="20" spans="1:6" x14ac:dyDescent="0.25">
      <c r="A20" s="202"/>
      <c r="B20" s="333"/>
      <c r="C20" s="285"/>
      <c r="D20" s="84"/>
      <c r="E20" s="276"/>
      <c r="F20" s="256"/>
    </row>
    <row r="21" spans="1:6" ht="18" customHeight="1" x14ac:dyDescent="0.2">
      <c r="A21" s="257"/>
      <c r="B21" s="85"/>
      <c r="C21" s="259"/>
      <c r="D21" s="269"/>
      <c r="E21" s="271"/>
      <c r="F21" s="337"/>
    </row>
    <row r="22" spans="1:6" ht="18" customHeight="1" x14ac:dyDescent="0.25">
      <c r="A22" s="202"/>
      <c r="B22" s="85"/>
      <c r="C22" s="217"/>
      <c r="D22" s="104"/>
      <c r="E22" s="271"/>
      <c r="F22" s="337"/>
    </row>
    <row r="23" spans="1:6" ht="18" customHeight="1" x14ac:dyDescent="0.25">
      <c r="A23" s="202"/>
      <c r="B23" s="85"/>
      <c r="C23" s="259"/>
      <c r="D23" s="104"/>
      <c r="E23" s="271"/>
      <c r="F23" s="337"/>
    </row>
    <row r="24" spans="1:6" ht="18" customHeight="1" x14ac:dyDescent="0.25">
      <c r="A24" s="202"/>
      <c r="B24" s="85"/>
      <c r="C24" s="217"/>
      <c r="D24" s="104"/>
      <c r="E24" s="271"/>
      <c r="F24" s="337"/>
    </row>
    <row r="25" spans="1:6" ht="18" customHeight="1" x14ac:dyDescent="0.25">
      <c r="A25" s="202"/>
      <c r="B25" s="85"/>
      <c r="C25" s="217"/>
      <c r="D25" s="104"/>
      <c r="E25" s="271"/>
      <c r="F25" s="337"/>
    </row>
    <row r="26" spans="1:6" x14ac:dyDescent="0.25">
      <c r="A26" s="202"/>
      <c r="B26" s="85"/>
      <c r="C26" s="217"/>
      <c r="D26" s="104"/>
      <c r="E26" s="271"/>
      <c r="F26" s="337"/>
    </row>
    <row r="27" spans="1:6" ht="18" customHeight="1" x14ac:dyDescent="0.25">
      <c r="A27" s="202"/>
      <c r="B27" s="85"/>
      <c r="C27" s="217"/>
      <c r="D27" s="104"/>
      <c r="E27" s="271"/>
      <c r="F27" s="337"/>
    </row>
    <row r="28" spans="1:6" ht="18" customHeight="1" x14ac:dyDescent="0.25">
      <c r="A28" s="202"/>
      <c r="B28" s="85"/>
      <c r="C28" s="217"/>
      <c r="D28" s="104"/>
      <c r="E28" s="271"/>
      <c r="F28" s="337"/>
    </row>
    <row r="29" spans="1:6" ht="18" customHeight="1" x14ac:dyDescent="0.25">
      <c r="A29" s="202"/>
      <c r="B29" s="85"/>
      <c r="C29" s="217"/>
      <c r="D29" s="104"/>
      <c r="E29" s="271"/>
      <c r="F29" s="337"/>
    </row>
    <row r="30" spans="1:6" ht="18" customHeight="1" x14ac:dyDescent="0.25">
      <c r="A30" s="202"/>
      <c r="B30" s="85"/>
      <c r="C30" s="217"/>
      <c r="D30" s="104"/>
      <c r="E30" s="271"/>
      <c r="F30" s="337"/>
    </row>
    <row r="31" spans="1:6" ht="18" customHeight="1" x14ac:dyDescent="0.25">
      <c r="A31" s="202"/>
      <c r="B31" s="85"/>
      <c r="C31" s="217"/>
      <c r="D31" s="104"/>
      <c r="E31" s="272"/>
      <c r="F31" s="337"/>
    </row>
    <row r="32" spans="1:6" ht="18" customHeight="1" x14ac:dyDescent="0.25">
      <c r="A32" s="202"/>
      <c r="B32" s="85"/>
      <c r="C32" s="217"/>
      <c r="D32" s="104"/>
      <c r="E32" s="272"/>
      <c r="F32" s="326"/>
    </row>
    <row r="33" spans="1:6" ht="18" customHeight="1" x14ac:dyDescent="0.25">
      <c r="A33" s="202"/>
      <c r="B33" s="85"/>
      <c r="C33" s="217"/>
      <c r="D33" s="104"/>
      <c r="E33" s="272"/>
      <c r="F33" s="326"/>
    </row>
    <row r="34" spans="1:6" ht="18" customHeight="1" x14ac:dyDescent="0.25">
      <c r="A34" s="202"/>
      <c r="B34" s="85"/>
      <c r="C34" s="217"/>
      <c r="D34" s="104"/>
      <c r="E34" s="272"/>
      <c r="F34" s="326"/>
    </row>
    <row r="35" spans="1:6" ht="18" customHeight="1" x14ac:dyDescent="0.25">
      <c r="A35" s="202"/>
      <c r="B35" s="85"/>
      <c r="C35" s="217"/>
      <c r="D35" s="104"/>
      <c r="E35" s="272"/>
      <c r="F35" s="326"/>
    </row>
    <row r="36" spans="1:6" ht="31.5" customHeight="1" x14ac:dyDescent="0.25">
      <c r="A36" s="202"/>
      <c r="B36" s="85"/>
      <c r="C36" s="217"/>
      <c r="D36" s="285"/>
      <c r="E36" s="272"/>
      <c r="F36" s="326"/>
    </row>
    <row r="37" spans="1:6" ht="18" customHeight="1" x14ac:dyDescent="0.25">
      <c r="A37" s="202"/>
      <c r="B37" s="85"/>
      <c r="C37" s="217"/>
      <c r="D37" s="104"/>
      <c r="E37" s="272"/>
      <c r="F37" s="326"/>
    </row>
    <row r="38" spans="1:6" ht="18" customHeight="1" x14ac:dyDescent="0.25">
      <c r="A38" s="202"/>
      <c r="B38" s="85"/>
      <c r="C38" s="217"/>
      <c r="D38" s="104"/>
      <c r="E38" s="272"/>
      <c r="F38" s="326"/>
    </row>
    <row r="39" spans="1:6" ht="18" customHeight="1" x14ac:dyDescent="0.25">
      <c r="A39" s="202"/>
      <c r="B39" s="85"/>
      <c r="C39" s="217"/>
      <c r="D39" s="104"/>
      <c r="E39" s="272"/>
      <c r="F39" s="326"/>
    </row>
    <row r="40" spans="1:6" ht="18" customHeight="1" x14ac:dyDescent="0.25">
      <c r="A40" s="202"/>
      <c r="B40" s="85"/>
      <c r="C40" s="217"/>
      <c r="D40" s="104"/>
      <c r="E40" s="272"/>
      <c r="F40" s="326"/>
    </row>
    <row r="41" spans="1:6" ht="18" customHeight="1" x14ac:dyDescent="0.25">
      <c r="A41" s="202"/>
      <c r="B41" s="85"/>
      <c r="C41" s="217"/>
      <c r="D41" s="104"/>
      <c r="E41" s="272"/>
      <c r="F41" s="326"/>
    </row>
    <row r="42" spans="1:6" ht="18" customHeight="1" x14ac:dyDescent="0.25">
      <c r="A42" s="202"/>
      <c r="B42" s="85"/>
      <c r="C42" s="217"/>
      <c r="D42" s="104"/>
      <c r="E42" s="272"/>
      <c r="F42" s="326"/>
    </row>
    <row r="43" spans="1:6" ht="18" customHeight="1" x14ac:dyDescent="0.25">
      <c r="A43" s="202"/>
      <c r="B43" s="85"/>
      <c r="C43" s="217"/>
      <c r="D43" s="104"/>
      <c r="E43" s="272"/>
      <c r="F43" s="326"/>
    </row>
    <row r="44" spans="1:6" x14ac:dyDescent="0.25">
      <c r="A44" s="202"/>
      <c r="B44" s="85"/>
      <c r="C44" s="217"/>
      <c r="D44" s="104"/>
      <c r="E44" s="272"/>
      <c r="F44" s="326"/>
    </row>
    <row r="45" spans="1:6" ht="18" customHeight="1" x14ac:dyDescent="0.25">
      <c r="A45" s="202"/>
      <c r="B45" s="85"/>
      <c r="C45" s="284"/>
      <c r="D45" s="104"/>
      <c r="E45" s="272"/>
      <c r="F45" s="326"/>
    </row>
    <row r="46" spans="1:6" ht="26.25" customHeight="1" x14ac:dyDescent="0.25">
      <c r="A46" s="257"/>
      <c r="B46" s="85"/>
      <c r="C46" s="217"/>
      <c r="D46" s="84"/>
      <c r="E46" s="272"/>
      <c r="F46" s="326"/>
    </row>
    <row r="47" spans="1:6" ht="18" customHeight="1" x14ac:dyDescent="0.25">
      <c r="A47" s="202"/>
      <c r="B47" s="85"/>
      <c r="C47" s="284"/>
      <c r="D47" s="104"/>
      <c r="E47" s="272"/>
      <c r="F47" s="326"/>
    </row>
    <row r="48" spans="1:6" ht="18" customHeight="1" x14ac:dyDescent="0.25">
      <c r="A48" s="202"/>
      <c r="B48" s="85"/>
      <c r="C48" s="284"/>
      <c r="D48" s="104"/>
      <c r="E48" s="272"/>
      <c r="F48" s="326"/>
    </row>
    <row r="49" spans="1:6" ht="18" customHeight="1" x14ac:dyDescent="0.25">
      <c r="A49" s="202"/>
      <c r="B49" s="85"/>
      <c r="C49" s="217"/>
      <c r="D49" s="104"/>
      <c r="E49" s="276"/>
      <c r="F49" s="256"/>
    </row>
    <row r="50" spans="1:6" ht="18" customHeight="1" x14ac:dyDescent="0.25">
      <c r="A50" s="202"/>
      <c r="B50" s="85"/>
      <c r="C50" s="217"/>
      <c r="D50" s="104"/>
      <c r="E50" s="272"/>
      <c r="F50" s="326"/>
    </row>
    <row r="51" spans="1:6" ht="20.25" customHeight="1" x14ac:dyDescent="0.25">
      <c r="A51" s="202"/>
      <c r="B51" s="85"/>
      <c r="C51" s="217"/>
      <c r="D51" s="104"/>
      <c r="E51" s="272"/>
      <c r="F51" s="326"/>
    </row>
    <row r="52" spans="1:6" ht="18" customHeight="1" x14ac:dyDescent="0.2">
      <c r="A52" s="286"/>
      <c r="B52" s="287"/>
      <c r="C52" s="288"/>
      <c r="D52" s="289"/>
      <c r="E52" s="290"/>
      <c r="F52" s="327"/>
    </row>
    <row r="53" spans="1:6" ht="18" customHeight="1" x14ac:dyDescent="0.2">
      <c r="A53" s="321"/>
      <c r="B53" s="333"/>
      <c r="C53" s="333"/>
      <c r="D53" s="84"/>
      <c r="E53" s="272"/>
      <c r="F53" s="326"/>
    </row>
    <row r="54" spans="1:6" ht="18" customHeight="1" x14ac:dyDescent="0.2">
      <c r="A54" s="321"/>
      <c r="B54" s="333"/>
      <c r="C54" s="333"/>
      <c r="D54" s="84"/>
      <c r="E54" s="272"/>
      <c r="F54" s="326"/>
    </row>
    <row r="55" spans="1:6" ht="18" customHeight="1" x14ac:dyDescent="0.2">
      <c r="A55" s="321"/>
      <c r="B55" s="333"/>
      <c r="C55" s="333"/>
      <c r="D55" s="84"/>
      <c r="E55" s="272"/>
      <c r="F55" s="326"/>
    </row>
    <row r="56" spans="1:6" ht="18" customHeight="1" x14ac:dyDescent="0.25">
      <c r="A56" s="320"/>
      <c r="B56" s="85"/>
      <c r="C56" s="217"/>
      <c r="D56" s="84"/>
      <c r="E56" s="272"/>
      <c r="F56" s="326"/>
    </row>
    <row r="57" spans="1:6" ht="18" customHeight="1" x14ac:dyDescent="0.25">
      <c r="A57" s="320"/>
      <c r="B57" s="85"/>
      <c r="C57" s="217"/>
      <c r="D57" s="104"/>
      <c r="E57" s="272"/>
      <c r="F57" s="326"/>
    </row>
    <row r="58" spans="1:6" ht="18" customHeight="1" x14ac:dyDescent="0.25">
      <c r="A58" s="202"/>
      <c r="B58" s="85"/>
      <c r="C58" s="217"/>
      <c r="D58" s="104"/>
      <c r="E58" s="272"/>
      <c r="F58" s="256"/>
    </row>
    <row r="59" spans="1:6" ht="18" customHeight="1" x14ac:dyDescent="0.25">
      <c r="A59" s="202"/>
      <c r="B59" s="85"/>
      <c r="C59" s="217"/>
      <c r="D59" s="104"/>
      <c r="E59" s="272"/>
      <c r="F59" s="324"/>
    </row>
    <row r="60" spans="1:6" ht="18" customHeight="1" x14ac:dyDescent="0.25">
      <c r="A60" s="202"/>
      <c r="B60" s="85"/>
      <c r="C60" s="217"/>
      <c r="D60" s="104"/>
      <c r="E60" s="272"/>
      <c r="F60" s="326"/>
    </row>
    <row r="61" spans="1:6" ht="18" customHeight="1" x14ac:dyDescent="0.25">
      <c r="A61" s="202"/>
      <c r="B61" s="333"/>
      <c r="C61" s="333"/>
      <c r="D61" s="84"/>
      <c r="E61" s="276"/>
      <c r="F61" s="256"/>
    </row>
    <row r="62" spans="1:6" ht="18" customHeight="1" x14ac:dyDescent="0.25">
      <c r="A62" s="202"/>
      <c r="B62" s="85"/>
      <c r="C62" s="217"/>
      <c r="D62" s="104"/>
      <c r="E62" s="272"/>
      <c r="F62" s="326"/>
    </row>
    <row r="63" spans="1:6" ht="18" customHeight="1" x14ac:dyDescent="0.25">
      <c r="A63" s="202"/>
      <c r="B63" s="85"/>
      <c r="C63" s="217"/>
      <c r="D63" s="104"/>
      <c r="E63" s="272"/>
      <c r="F63" s="324"/>
    </row>
    <row r="64" spans="1:6" ht="18" customHeight="1" x14ac:dyDescent="0.25">
      <c r="A64" s="202"/>
      <c r="B64" s="85"/>
      <c r="C64" s="217"/>
      <c r="D64" s="104"/>
      <c r="E64" s="272"/>
      <c r="F64" s="324"/>
    </row>
    <row r="65" spans="1:6" ht="18" customHeight="1" x14ac:dyDescent="0.25">
      <c r="A65" s="202"/>
      <c r="B65" s="333"/>
      <c r="C65" s="333"/>
      <c r="D65" s="84"/>
      <c r="E65" s="276"/>
      <c r="F65" s="256"/>
    </row>
    <row r="66" spans="1:6" ht="18" customHeight="1" x14ac:dyDescent="0.25">
      <c r="A66" s="202"/>
      <c r="B66" s="85"/>
      <c r="C66" s="218"/>
      <c r="D66" s="104"/>
      <c r="E66" s="272"/>
      <c r="F66" s="324"/>
    </row>
    <row r="67" spans="1:6" ht="18" customHeight="1" x14ac:dyDescent="0.25">
      <c r="A67" s="202"/>
      <c r="B67" s="85"/>
      <c r="C67" s="217"/>
      <c r="D67" s="104"/>
      <c r="E67" s="272"/>
      <c r="F67" s="332"/>
    </row>
    <row r="68" spans="1:6" ht="18" customHeight="1" x14ac:dyDescent="0.25">
      <c r="A68" s="202"/>
      <c r="B68" s="85"/>
      <c r="C68" s="217"/>
      <c r="D68" s="104"/>
      <c r="E68" s="272"/>
      <c r="F68" s="324"/>
    </row>
    <row r="69" spans="1:6" ht="18" customHeight="1" x14ac:dyDescent="0.25">
      <c r="A69" s="202"/>
      <c r="B69" s="85"/>
      <c r="C69" s="217"/>
      <c r="D69" s="104"/>
      <c r="E69" s="272"/>
      <c r="F69" s="324"/>
    </row>
    <row r="70" spans="1:6" ht="18" customHeight="1" x14ac:dyDescent="0.25">
      <c r="A70" s="102"/>
      <c r="B70" s="85"/>
      <c r="C70" s="103"/>
      <c r="D70" s="104"/>
      <c r="E70" s="272"/>
      <c r="F70" s="326"/>
    </row>
    <row r="71" spans="1:6" ht="18" customHeight="1" x14ac:dyDescent="0.25">
      <c r="A71" s="320"/>
      <c r="B71" s="85"/>
      <c r="C71" s="103"/>
      <c r="D71" s="104"/>
      <c r="E71" s="272"/>
      <c r="F71" s="326"/>
    </row>
    <row r="72" spans="1:6" ht="30" customHeight="1" x14ac:dyDescent="0.25">
      <c r="A72" s="320"/>
      <c r="B72" s="85"/>
      <c r="C72" s="103"/>
      <c r="D72" s="104"/>
      <c r="E72" s="272"/>
      <c r="F72" s="326"/>
    </row>
    <row r="73" spans="1:6" ht="18" customHeight="1" x14ac:dyDescent="0.25">
      <c r="A73" s="359"/>
      <c r="B73" s="85"/>
      <c r="C73" s="333"/>
      <c r="D73" s="104"/>
      <c r="E73" s="272"/>
      <c r="F73" s="326"/>
    </row>
    <row r="74" spans="1:6" ht="18" customHeight="1" x14ac:dyDescent="0.25">
      <c r="A74" s="102"/>
      <c r="B74" s="85"/>
      <c r="C74" s="103"/>
      <c r="D74" s="104"/>
      <c r="E74" s="272"/>
      <c r="F74" s="326"/>
    </row>
    <row r="75" spans="1:6" ht="18" customHeight="1" x14ac:dyDescent="0.25">
      <c r="A75" s="102"/>
      <c r="B75" s="85"/>
      <c r="C75" s="103"/>
      <c r="D75" s="104"/>
      <c r="E75" s="272"/>
      <c r="F75" s="326"/>
    </row>
    <row r="76" spans="1:6" ht="18" customHeight="1" x14ac:dyDescent="0.25">
      <c r="A76" s="102"/>
      <c r="B76" s="85"/>
      <c r="C76" s="103"/>
      <c r="D76" s="104"/>
      <c r="E76" s="272"/>
      <c r="F76" s="326"/>
    </row>
    <row r="77" spans="1:6" ht="18" customHeight="1" x14ac:dyDescent="0.25">
      <c r="A77" s="102"/>
      <c r="B77" s="85"/>
      <c r="C77" s="103"/>
      <c r="D77" s="104"/>
      <c r="E77" s="272"/>
      <c r="F77" s="326"/>
    </row>
    <row r="78" spans="1:6" ht="18" customHeight="1" x14ac:dyDescent="0.25">
      <c r="A78" s="102"/>
      <c r="B78" s="85"/>
      <c r="C78" s="103"/>
      <c r="D78" s="104"/>
      <c r="E78" s="272"/>
      <c r="F78" s="326"/>
    </row>
    <row r="79" spans="1:6" ht="18" customHeight="1" x14ac:dyDescent="0.25">
      <c r="A79" s="102"/>
      <c r="B79" s="85"/>
      <c r="C79" s="103"/>
      <c r="D79" s="104"/>
      <c r="E79" s="272"/>
      <c r="F79" s="326"/>
    </row>
    <row r="80" spans="1:6" ht="18" customHeight="1" x14ac:dyDescent="0.25">
      <c r="A80" s="102"/>
      <c r="B80" s="85"/>
      <c r="C80" s="103"/>
      <c r="D80" s="104"/>
      <c r="E80" s="273"/>
      <c r="F80" s="326"/>
    </row>
    <row r="81" spans="1:6" ht="18" customHeight="1" x14ac:dyDescent="0.25">
      <c r="A81" s="102"/>
      <c r="B81" s="103"/>
      <c r="C81" s="103"/>
      <c r="D81" s="104"/>
      <c r="E81" s="273"/>
      <c r="F81" s="326"/>
    </row>
    <row r="82" spans="1:6" ht="18" customHeight="1" x14ac:dyDescent="0.25">
      <c r="A82" s="102"/>
      <c r="B82" s="103"/>
      <c r="C82" s="103"/>
      <c r="D82" s="104"/>
      <c r="E82" s="273"/>
      <c r="F82" s="326"/>
    </row>
    <row r="83" spans="1:6" ht="18" customHeight="1" x14ac:dyDescent="0.25">
      <c r="A83" s="102"/>
      <c r="B83" s="103"/>
      <c r="C83" s="103"/>
      <c r="D83" s="104"/>
      <c r="E83" s="273"/>
      <c r="F83" s="326"/>
    </row>
    <row r="84" spans="1:6" ht="18" customHeight="1" x14ac:dyDescent="0.25">
      <c r="A84" s="102"/>
      <c r="B84" s="103"/>
      <c r="C84" s="103"/>
      <c r="D84" s="104"/>
      <c r="E84" s="274"/>
      <c r="F84" s="326"/>
    </row>
    <row r="85" spans="1:6" ht="18" customHeight="1" x14ac:dyDescent="0.25">
      <c r="A85" s="102"/>
      <c r="B85" s="103"/>
      <c r="C85" s="103"/>
      <c r="D85" s="104"/>
      <c r="E85" s="274"/>
      <c r="F85" s="326"/>
    </row>
    <row r="86" spans="1:6" ht="18" customHeight="1" x14ac:dyDescent="0.25">
      <c r="A86" s="102"/>
      <c r="B86" s="103"/>
      <c r="C86" s="103"/>
      <c r="D86" s="104"/>
      <c r="E86" s="275"/>
      <c r="F86" s="326"/>
    </row>
    <row r="87" spans="1:6" ht="18" customHeight="1" x14ac:dyDescent="0.2">
      <c r="A87" s="114"/>
      <c r="B87" s="85"/>
      <c r="C87" s="85"/>
      <c r="D87" s="115"/>
      <c r="E87" s="276"/>
      <c r="F87" s="326"/>
    </row>
    <row r="88" spans="1:6" ht="18" customHeight="1" x14ac:dyDescent="0.2">
      <c r="A88" s="116"/>
      <c r="B88" s="333"/>
      <c r="C88" s="333"/>
      <c r="D88" s="84"/>
      <c r="E88" s="277"/>
      <c r="F88" s="328"/>
    </row>
    <row r="89" spans="1:6" ht="15" customHeight="1" x14ac:dyDescent="0.25">
      <c r="A89" s="255"/>
      <c r="B89" s="333"/>
      <c r="C89" s="333"/>
      <c r="D89" s="84"/>
      <c r="E89" s="276"/>
      <c r="F89" s="256"/>
    </row>
    <row r="90" spans="1:6" ht="15" customHeight="1" x14ac:dyDescent="0.25">
      <c r="A90" s="255"/>
      <c r="B90" s="333"/>
      <c r="C90" s="333"/>
      <c r="D90" s="84"/>
      <c r="E90" s="276"/>
      <c r="F90" s="256"/>
    </row>
    <row r="91" spans="1:6" ht="15" customHeight="1" x14ac:dyDescent="0.25">
      <c r="A91" s="255"/>
      <c r="B91" s="333"/>
      <c r="C91" s="333"/>
      <c r="D91" s="84"/>
      <c r="E91" s="276"/>
      <c r="F91" s="256"/>
    </row>
    <row r="92" spans="1:6" ht="15" customHeight="1" x14ac:dyDescent="0.25">
      <c r="A92" s="255"/>
      <c r="B92" s="333"/>
      <c r="C92" s="333"/>
      <c r="D92" s="84"/>
      <c r="E92" s="276"/>
      <c r="F92" s="256"/>
    </row>
    <row r="93" spans="1:6" ht="15" customHeight="1" x14ac:dyDescent="0.25">
      <c r="A93" s="255"/>
      <c r="B93" s="333"/>
      <c r="C93" s="333"/>
      <c r="D93" s="84"/>
      <c r="E93" s="276"/>
      <c r="F93" s="256"/>
    </row>
    <row r="94" spans="1:6" ht="15" customHeight="1" x14ac:dyDescent="0.25">
      <c r="A94" s="255"/>
      <c r="B94" s="333"/>
      <c r="C94" s="333"/>
      <c r="D94" s="84"/>
      <c r="E94" s="276"/>
      <c r="F94" s="256"/>
    </row>
    <row r="95" spans="1:6" ht="15" customHeight="1" x14ac:dyDescent="0.25">
      <c r="A95" s="255"/>
      <c r="B95" s="333"/>
      <c r="C95" s="333"/>
      <c r="D95" s="84"/>
      <c r="E95" s="276"/>
      <c r="F95" s="256"/>
    </row>
    <row r="96" spans="1:6" ht="15" customHeight="1" x14ac:dyDescent="0.25">
      <c r="A96" s="255"/>
      <c r="B96" s="333"/>
      <c r="C96" s="333"/>
      <c r="D96" s="84"/>
      <c r="E96" s="276"/>
      <c r="F96" s="256"/>
    </row>
    <row r="1048576" spans="5:5" ht="15" customHeight="1" x14ac:dyDescent="0.25">
      <c r="E1048576" s="276"/>
    </row>
  </sheetData>
  <mergeCells count="19">
    <mergeCell ref="A11:F11"/>
    <mergeCell ref="A12:A13"/>
    <mergeCell ref="B12:B13"/>
    <mergeCell ref="C12:D12"/>
    <mergeCell ref="F12:F13"/>
    <mergeCell ref="E12:E13"/>
    <mergeCell ref="D7:F7"/>
    <mergeCell ref="A9:A10"/>
    <mergeCell ref="B9:B10"/>
    <mergeCell ref="C9:C10"/>
    <mergeCell ref="D9:D10"/>
    <mergeCell ref="F9:F10"/>
    <mergeCell ref="E9:E10"/>
    <mergeCell ref="D6:F6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351"/>
      <c r="N1" s="351"/>
      <c r="O1" s="351"/>
    </row>
    <row r="2" spans="1:15" ht="31.5" customHeight="1" x14ac:dyDescent="0.2">
      <c r="A2" s="355" t="s">
        <v>36</v>
      </c>
      <c r="B2" s="355" t="s">
        <v>66</v>
      </c>
      <c r="C2" s="355" t="s">
        <v>67</v>
      </c>
      <c r="D2" s="526" t="s">
        <v>68</v>
      </c>
      <c r="E2" s="527"/>
      <c r="F2" s="528" t="s">
        <v>69</v>
      </c>
      <c r="G2" s="527"/>
      <c r="H2" s="355" t="s">
        <v>70</v>
      </c>
      <c r="I2" s="119" t="s">
        <v>71</v>
      </c>
      <c r="J2" s="120"/>
      <c r="K2" s="121"/>
      <c r="L2" s="122"/>
      <c r="M2" s="352"/>
      <c r="N2" s="352"/>
      <c r="O2" s="352"/>
    </row>
    <row r="3" spans="1:15" ht="15" customHeight="1" x14ac:dyDescent="0.25">
      <c r="A3" s="123">
        <v>2</v>
      </c>
      <c r="B3" s="124"/>
      <c r="C3" s="125" t="s">
        <v>72</v>
      </c>
      <c r="D3" s="529" t="s">
        <v>73</v>
      </c>
      <c r="E3" s="529"/>
      <c r="F3" s="530" t="s">
        <v>74</v>
      </c>
      <c r="G3" s="531"/>
      <c r="H3" s="126"/>
      <c r="I3" s="124"/>
      <c r="J3" s="127"/>
      <c r="K3" s="128"/>
      <c r="L3" s="352"/>
      <c r="M3" s="352"/>
      <c r="N3" s="352"/>
      <c r="O3" s="352"/>
    </row>
    <row r="4" spans="1:15" ht="30" customHeight="1" x14ac:dyDescent="0.25">
      <c r="A4" s="123"/>
      <c r="B4" s="124"/>
      <c r="C4" s="356"/>
      <c r="D4" s="531"/>
      <c r="E4" s="531"/>
      <c r="F4" s="530"/>
      <c r="G4" s="531"/>
      <c r="H4" s="126"/>
      <c r="I4" s="124"/>
      <c r="J4" s="129"/>
      <c r="K4" s="128"/>
      <c r="L4" s="352"/>
      <c r="M4" s="352"/>
      <c r="N4" s="352"/>
      <c r="O4" s="352"/>
    </row>
    <row r="5" spans="1:15" ht="15" customHeight="1" x14ac:dyDescent="0.2">
      <c r="A5" s="130"/>
      <c r="B5" s="130"/>
      <c r="C5" s="130"/>
      <c r="D5" s="130"/>
      <c r="E5" s="130"/>
      <c r="F5" s="131"/>
      <c r="G5" s="130"/>
      <c r="H5" s="130"/>
      <c r="I5" s="130"/>
      <c r="J5" s="132"/>
      <c r="K5" s="132"/>
      <c r="L5" s="352"/>
      <c r="M5" s="352"/>
      <c r="N5" s="352"/>
      <c r="O5" s="352"/>
    </row>
    <row r="6" spans="1:15" ht="15" customHeight="1" x14ac:dyDescent="0.2">
      <c r="A6" s="352"/>
      <c r="B6" s="351"/>
      <c r="C6" s="351"/>
      <c r="D6" s="351"/>
      <c r="E6" s="351"/>
      <c r="F6" s="133"/>
      <c r="G6" s="351"/>
      <c r="H6" s="351"/>
      <c r="I6" s="351"/>
      <c r="J6" s="128"/>
      <c r="K6" s="128"/>
      <c r="L6" s="352"/>
      <c r="M6" s="352"/>
      <c r="N6" s="352"/>
      <c r="O6" s="352"/>
    </row>
    <row r="7" spans="1:15" ht="15" customHeight="1" x14ac:dyDescent="0.2">
      <c r="A7" s="351"/>
      <c r="B7" s="134"/>
      <c r="C7" s="134"/>
      <c r="D7" s="351"/>
      <c r="E7" s="135"/>
      <c r="F7" s="136"/>
      <c r="G7" s="351"/>
      <c r="H7" s="351"/>
      <c r="I7" s="135"/>
      <c r="J7" s="137"/>
      <c r="K7" s="138"/>
      <c r="L7" s="352"/>
      <c r="M7" s="352"/>
      <c r="N7" s="352"/>
      <c r="O7" s="352"/>
    </row>
    <row r="8" spans="1:15" ht="30.75" customHeight="1" x14ac:dyDescent="0.25">
      <c r="A8" s="351"/>
      <c r="B8" s="518" t="s">
        <v>41</v>
      </c>
      <c r="C8" s="519"/>
      <c r="D8" s="134"/>
      <c r="E8" s="134"/>
      <c r="F8" s="139"/>
      <c r="G8" s="134"/>
      <c r="H8" s="134"/>
      <c r="I8" s="140"/>
      <c r="J8" s="137"/>
      <c r="K8" s="138"/>
      <c r="L8" s="352"/>
      <c r="M8" s="352"/>
      <c r="N8" s="352"/>
      <c r="O8" s="352"/>
    </row>
    <row r="9" spans="1:15" ht="15" customHeight="1" x14ac:dyDescent="0.2">
      <c r="A9" s="141"/>
      <c r="B9" s="118"/>
      <c r="C9" s="118"/>
      <c r="D9" s="142"/>
      <c r="E9" s="142"/>
      <c r="F9" s="139"/>
      <c r="G9" s="142"/>
      <c r="H9" s="142"/>
      <c r="I9" s="142"/>
      <c r="J9" s="143"/>
      <c r="K9" s="143"/>
      <c r="L9" s="352"/>
      <c r="M9" s="352"/>
      <c r="N9" s="352"/>
      <c r="O9" s="352"/>
    </row>
    <row r="10" spans="1:15" ht="45" customHeight="1" x14ac:dyDescent="0.2">
      <c r="A10" s="354" t="s">
        <v>43</v>
      </c>
      <c r="B10" s="144" t="s">
        <v>75</v>
      </c>
      <c r="C10" s="520" t="s">
        <v>45</v>
      </c>
      <c r="D10" s="521"/>
      <c r="E10" s="354" t="s">
        <v>50</v>
      </c>
      <c r="F10" s="145" t="s">
        <v>46</v>
      </c>
      <c r="G10" s="144" t="s">
        <v>76</v>
      </c>
      <c r="H10" s="354" t="s">
        <v>48</v>
      </c>
      <c r="I10" s="354" t="s">
        <v>49</v>
      </c>
      <c r="J10" s="146" t="s">
        <v>77</v>
      </c>
      <c r="K10" s="147" t="s">
        <v>78</v>
      </c>
      <c r="L10" s="127"/>
      <c r="M10" s="351"/>
      <c r="N10" s="351"/>
      <c r="O10" s="352"/>
    </row>
    <row r="11" spans="1:15" ht="39" customHeight="1" x14ac:dyDescent="0.25">
      <c r="A11" s="122"/>
      <c r="B11" s="522" t="s">
        <v>79</v>
      </c>
      <c r="C11" s="522"/>
      <c r="D11" s="523"/>
      <c r="E11" s="524"/>
      <c r="F11" s="525"/>
      <c r="G11" s="524"/>
      <c r="H11" s="524"/>
      <c r="I11" s="524"/>
      <c r="J11" s="148"/>
      <c r="K11" s="148"/>
      <c r="L11" s="351"/>
      <c r="M11" s="351"/>
      <c r="N11" s="351"/>
      <c r="O11" s="352"/>
    </row>
    <row r="12" spans="1:15" ht="15" customHeight="1" x14ac:dyDescent="0.2">
      <c r="A12" s="352" t="s">
        <v>80</v>
      </c>
      <c r="B12" s="353" t="s">
        <v>81</v>
      </c>
      <c r="C12" s="352" t="s">
        <v>82</v>
      </c>
      <c r="D12" s="352"/>
      <c r="E12" s="149">
        <v>7</v>
      </c>
      <c r="F12" s="150">
        <v>41357</v>
      </c>
      <c r="G12" s="151" t="s">
        <v>83</v>
      </c>
      <c r="H12" s="352"/>
      <c r="I12" s="352"/>
      <c r="J12" s="128" t="s">
        <v>84</v>
      </c>
      <c r="K12" s="128" t="s">
        <v>85</v>
      </c>
      <c r="L12" s="351"/>
      <c r="M12" s="351"/>
      <c r="N12" s="351"/>
      <c r="O12" s="352"/>
    </row>
    <row r="13" spans="1:15" ht="15" customHeight="1" x14ac:dyDescent="0.2">
      <c r="A13" s="352" t="s">
        <v>86</v>
      </c>
      <c r="B13" s="353" t="s">
        <v>81</v>
      </c>
      <c r="C13" s="509" t="s">
        <v>87</v>
      </c>
      <c r="D13" s="509"/>
      <c r="E13" s="149">
        <v>5</v>
      </c>
      <c r="F13" s="152">
        <v>41359</v>
      </c>
      <c r="G13" s="153" t="s">
        <v>88</v>
      </c>
      <c r="H13" s="352"/>
      <c r="I13" s="352"/>
      <c r="J13" s="128"/>
      <c r="K13" s="128" t="s">
        <v>85</v>
      </c>
      <c r="L13" s="351"/>
      <c r="M13" s="351"/>
      <c r="N13" s="351"/>
      <c r="O13" s="352"/>
    </row>
    <row r="14" spans="1:15" ht="15" customHeight="1" x14ac:dyDescent="0.2">
      <c r="A14" s="352" t="s">
        <v>89</v>
      </c>
      <c r="B14" s="353" t="s">
        <v>81</v>
      </c>
      <c r="C14" s="352" t="s">
        <v>90</v>
      </c>
      <c r="D14" s="352"/>
      <c r="E14" s="149">
        <v>18</v>
      </c>
      <c r="F14" s="150">
        <v>41323</v>
      </c>
      <c r="G14" s="153"/>
      <c r="H14" s="352"/>
      <c r="I14" s="352"/>
      <c r="J14" s="128" t="s">
        <v>91</v>
      </c>
      <c r="K14" s="128"/>
      <c r="L14" s="351"/>
      <c r="M14" s="351"/>
      <c r="N14" s="351"/>
      <c r="O14" s="352"/>
    </row>
    <row r="15" spans="1:15" ht="15" customHeight="1" x14ac:dyDescent="0.2">
      <c r="A15" s="352" t="s">
        <v>92</v>
      </c>
      <c r="B15" s="353" t="s">
        <v>81</v>
      </c>
      <c r="C15" s="352" t="s">
        <v>93</v>
      </c>
      <c r="D15" s="352"/>
      <c r="E15" s="149">
        <v>19</v>
      </c>
      <c r="F15" s="154"/>
      <c r="G15" s="153"/>
      <c r="H15" s="352"/>
      <c r="I15" s="352"/>
      <c r="J15" s="128">
        <v>0</v>
      </c>
      <c r="K15" s="128"/>
      <c r="L15" s="351"/>
      <c r="M15" s="351"/>
      <c r="N15" s="351"/>
      <c r="O15" s="352"/>
    </row>
    <row r="16" spans="1:15" ht="15" customHeight="1" x14ac:dyDescent="0.2">
      <c r="A16" s="352" t="s">
        <v>94</v>
      </c>
      <c r="B16" s="353" t="s">
        <v>81</v>
      </c>
      <c r="C16" s="509" t="s">
        <v>95</v>
      </c>
      <c r="D16" s="509"/>
      <c r="E16" s="149">
        <v>15</v>
      </c>
      <c r="F16" s="150">
        <v>41329</v>
      </c>
      <c r="G16" s="153"/>
      <c r="H16" s="352"/>
      <c r="I16" s="352"/>
      <c r="J16" s="128"/>
      <c r="K16" s="128"/>
      <c r="L16" s="351"/>
      <c r="M16" s="351"/>
      <c r="N16" s="351"/>
      <c r="O16" s="352"/>
    </row>
    <row r="17" spans="1:15" ht="15" customHeight="1" x14ac:dyDescent="0.2">
      <c r="A17" s="352"/>
      <c r="B17" s="149"/>
      <c r="C17" s="352"/>
      <c r="D17" s="18"/>
      <c r="E17" s="149"/>
      <c r="F17" s="139"/>
      <c r="G17" s="153"/>
      <c r="H17" s="352"/>
      <c r="I17" s="352"/>
      <c r="J17" s="128"/>
      <c r="K17" s="128"/>
      <c r="L17" s="351"/>
      <c r="M17" s="351"/>
      <c r="N17" s="351"/>
      <c r="O17" s="352"/>
    </row>
    <row r="18" spans="1:15" ht="15" customHeight="1" x14ac:dyDescent="0.2">
      <c r="A18" s="352" t="s">
        <v>96</v>
      </c>
      <c r="B18" s="353" t="s">
        <v>81</v>
      </c>
      <c r="C18" s="352" t="s">
        <v>97</v>
      </c>
      <c r="D18" s="351"/>
      <c r="E18" s="149">
        <v>64</v>
      </c>
      <c r="F18" s="152">
        <v>41308</v>
      </c>
      <c r="G18" s="352"/>
      <c r="H18" s="352"/>
      <c r="I18" s="352"/>
      <c r="J18" s="128"/>
      <c r="K18" s="128"/>
      <c r="L18" s="351"/>
      <c r="M18" s="351"/>
      <c r="N18" s="351"/>
      <c r="O18" s="352"/>
    </row>
    <row r="19" spans="1:15" ht="15" customHeight="1" x14ac:dyDescent="0.2">
      <c r="A19" s="352" t="s">
        <v>98</v>
      </c>
      <c r="B19" s="155" t="s">
        <v>99</v>
      </c>
      <c r="C19" s="509" t="s">
        <v>100</v>
      </c>
      <c r="D19" s="507"/>
      <c r="E19" s="149">
        <v>44</v>
      </c>
      <c r="F19" s="152">
        <v>41308</v>
      </c>
      <c r="G19" s="153"/>
      <c r="H19" s="352"/>
      <c r="I19" s="352"/>
      <c r="J19" s="128"/>
      <c r="K19" s="128"/>
      <c r="L19" s="351"/>
      <c r="M19" s="351"/>
      <c r="N19" s="351"/>
      <c r="O19" s="352"/>
    </row>
    <row r="20" spans="1:15" ht="15" customHeight="1" x14ac:dyDescent="0.2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</row>
    <row r="21" spans="1:15" ht="15" customHeight="1" x14ac:dyDescent="0.2">
      <c r="A21" s="352" t="s">
        <v>101</v>
      </c>
      <c r="B21" s="353" t="s">
        <v>102</v>
      </c>
      <c r="C21" s="512" t="s">
        <v>103</v>
      </c>
      <c r="D21" s="513"/>
      <c r="E21" s="149">
        <v>32</v>
      </c>
      <c r="F21" s="152">
        <v>41341</v>
      </c>
      <c r="G21" s="352"/>
      <c r="H21" s="352"/>
      <c r="I21" s="352"/>
      <c r="J21" s="128"/>
      <c r="K21" s="128"/>
      <c r="L21" s="351"/>
      <c r="M21" s="351"/>
      <c r="N21" s="351"/>
      <c r="O21" s="352"/>
    </row>
    <row r="22" spans="1:15" ht="15" customHeight="1" x14ac:dyDescent="0.2">
      <c r="A22" s="351"/>
      <c r="B22" s="351"/>
      <c r="C22" s="509" t="s">
        <v>104</v>
      </c>
      <c r="D22" s="507"/>
      <c r="E22" s="351">
        <v>20</v>
      </c>
      <c r="F22" s="152">
        <v>41360</v>
      </c>
      <c r="G22" s="351"/>
      <c r="H22" s="352"/>
      <c r="I22" s="351"/>
      <c r="J22" s="128"/>
      <c r="K22" s="128"/>
      <c r="L22" s="351"/>
      <c r="M22" s="351"/>
      <c r="N22" s="351"/>
      <c r="O22" s="352"/>
    </row>
    <row r="23" spans="1:15" ht="15" customHeight="1" x14ac:dyDescent="0.2">
      <c r="A23" s="352"/>
      <c r="B23" s="353"/>
      <c r="C23" s="509" t="s">
        <v>105</v>
      </c>
      <c r="D23" s="507"/>
      <c r="E23" s="352">
        <v>9</v>
      </c>
      <c r="F23" s="152">
        <v>41356</v>
      </c>
      <c r="G23" s="352"/>
      <c r="H23" s="352"/>
      <c r="I23" s="352"/>
      <c r="J23" s="128"/>
      <c r="K23" s="128"/>
      <c r="L23" s="351"/>
      <c r="M23" s="351"/>
      <c r="N23" s="351"/>
      <c r="O23" s="352"/>
    </row>
    <row r="24" spans="1:15" ht="15" customHeight="1" x14ac:dyDescent="0.2">
      <c r="A24" s="352"/>
      <c r="B24" s="353"/>
      <c r="C24" s="509" t="s">
        <v>106</v>
      </c>
      <c r="D24" s="507"/>
      <c r="E24" s="352">
        <v>25</v>
      </c>
      <c r="F24" s="152">
        <v>41356</v>
      </c>
      <c r="G24" s="352"/>
      <c r="H24" s="352"/>
      <c r="I24" s="352"/>
      <c r="J24" s="128"/>
      <c r="K24" s="128"/>
      <c r="L24" s="351"/>
      <c r="M24" s="351"/>
      <c r="N24" s="351"/>
      <c r="O24" s="352"/>
    </row>
    <row r="25" spans="1:15" ht="15" customHeight="1" x14ac:dyDescent="0.2">
      <c r="A25" s="352"/>
      <c r="B25" s="353"/>
      <c r="C25" s="509" t="s">
        <v>107</v>
      </c>
      <c r="D25" s="509"/>
      <c r="E25" s="352">
        <v>27</v>
      </c>
      <c r="F25" s="152">
        <v>41356</v>
      </c>
      <c r="G25" s="352"/>
      <c r="H25" s="352"/>
      <c r="I25" s="352"/>
      <c r="J25" s="128"/>
      <c r="K25" s="128"/>
      <c r="L25" s="351"/>
      <c r="M25" s="351"/>
      <c r="N25" s="351"/>
      <c r="O25" s="352"/>
    </row>
    <row r="26" spans="1:15" ht="15" customHeight="1" x14ac:dyDescent="0.2">
      <c r="A26" s="352"/>
      <c r="B26" s="353"/>
      <c r="C26" s="509" t="s">
        <v>108</v>
      </c>
      <c r="D26" s="507"/>
      <c r="E26" s="352">
        <v>17</v>
      </c>
      <c r="F26" s="152">
        <v>41356</v>
      </c>
      <c r="G26" s="352"/>
      <c r="H26" s="352"/>
      <c r="I26" s="352"/>
      <c r="J26" s="128"/>
      <c r="K26" s="128"/>
      <c r="L26" s="351"/>
      <c r="M26" s="351"/>
      <c r="N26" s="351"/>
      <c r="O26" s="352"/>
    </row>
    <row r="27" spans="1:15" ht="15.75" customHeight="1" x14ac:dyDescent="0.25">
      <c r="A27" s="352"/>
      <c r="B27" s="508" t="s">
        <v>109</v>
      </c>
      <c r="C27" s="514"/>
      <c r="D27" s="515"/>
      <c r="E27" s="516"/>
      <c r="F27" s="517"/>
      <c r="G27" s="516"/>
      <c r="H27" s="516"/>
      <c r="I27" s="516"/>
      <c r="J27" s="156"/>
      <c r="K27" s="156"/>
      <c r="L27" s="351"/>
      <c r="M27" s="351"/>
      <c r="N27" s="351"/>
      <c r="O27" s="352"/>
    </row>
    <row r="28" spans="1:15" ht="15" customHeight="1" x14ac:dyDescent="0.2">
      <c r="A28" s="351"/>
      <c r="B28" s="351"/>
      <c r="C28" s="351"/>
      <c r="D28" s="351"/>
      <c r="E28" s="351"/>
      <c r="F28" s="351"/>
      <c r="G28" s="351"/>
      <c r="H28" s="351"/>
      <c r="I28" s="351"/>
      <c r="J28" s="128"/>
      <c r="K28" s="128"/>
      <c r="L28" s="351"/>
      <c r="M28" s="351"/>
      <c r="N28" s="351"/>
      <c r="O28" s="352"/>
    </row>
    <row r="29" spans="1:15" ht="15" customHeight="1" x14ac:dyDescent="0.2">
      <c r="A29" s="351"/>
      <c r="B29" s="351" t="s">
        <v>110</v>
      </c>
      <c r="C29" s="512" t="s">
        <v>111</v>
      </c>
      <c r="D29" s="512"/>
      <c r="E29" s="351">
        <v>26</v>
      </c>
      <c r="F29" s="157">
        <v>41355</v>
      </c>
      <c r="G29" s="351"/>
      <c r="H29" s="351"/>
      <c r="I29" s="351"/>
      <c r="J29" s="128"/>
      <c r="K29" s="128"/>
      <c r="L29" s="351"/>
      <c r="M29" s="351"/>
      <c r="N29" s="351"/>
      <c r="O29" s="352"/>
    </row>
    <row r="30" spans="1:15" ht="33.75" customHeight="1" x14ac:dyDescent="0.2">
      <c r="A30" s="352"/>
      <c r="B30" s="353"/>
      <c r="C30" s="509" t="s">
        <v>112</v>
      </c>
      <c r="D30" s="507"/>
      <c r="E30" s="149" t="s">
        <v>113</v>
      </c>
      <c r="F30" s="152"/>
      <c r="G30" s="153"/>
      <c r="H30" s="352"/>
      <c r="I30" s="352"/>
      <c r="J30" s="128"/>
      <c r="K30" s="128"/>
      <c r="L30" s="351"/>
      <c r="M30" s="351"/>
      <c r="N30" s="351"/>
      <c r="O30" s="352"/>
    </row>
    <row r="31" spans="1:15" ht="15" customHeight="1" x14ac:dyDescent="0.2">
      <c r="A31" s="352"/>
      <c r="B31" s="353"/>
      <c r="C31" s="509" t="s">
        <v>114</v>
      </c>
      <c r="D31" s="507"/>
      <c r="E31" s="149">
        <v>24</v>
      </c>
      <c r="F31" s="152">
        <v>41360</v>
      </c>
      <c r="G31" s="153"/>
      <c r="H31" s="352"/>
      <c r="I31" s="352"/>
      <c r="J31" s="128"/>
      <c r="K31" s="128"/>
      <c r="L31" s="351"/>
      <c r="M31" s="351"/>
      <c r="N31" s="351"/>
      <c r="O31" s="352"/>
    </row>
    <row r="32" spans="1:15" ht="15" customHeight="1" x14ac:dyDescent="0.2">
      <c r="A32" s="352"/>
      <c r="B32" s="353"/>
      <c r="C32" s="509" t="s">
        <v>115</v>
      </c>
      <c r="D32" s="507"/>
      <c r="E32" s="149">
        <v>40</v>
      </c>
      <c r="F32" s="154"/>
      <c r="G32" s="153"/>
      <c r="H32" s="352"/>
      <c r="I32" s="352"/>
      <c r="J32" s="128"/>
      <c r="K32" s="128"/>
      <c r="L32" s="351"/>
      <c r="M32" s="351"/>
      <c r="N32" s="351"/>
      <c r="O32" s="352"/>
    </row>
    <row r="33" spans="1:15" ht="15" customHeight="1" x14ac:dyDescent="0.2">
      <c r="A33" s="352"/>
      <c r="B33" s="353"/>
      <c r="C33" s="509" t="s">
        <v>116</v>
      </c>
      <c r="D33" s="507"/>
      <c r="E33" s="149">
        <v>29</v>
      </c>
      <c r="F33" s="154"/>
      <c r="G33" s="153"/>
      <c r="H33" s="352"/>
      <c r="I33" s="352"/>
      <c r="J33" s="128"/>
      <c r="K33" s="128"/>
      <c r="L33" s="351"/>
      <c r="M33" s="351"/>
      <c r="N33" s="351"/>
      <c r="O33" s="352"/>
    </row>
    <row r="34" spans="1:15" ht="15" customHeight="1" x14ac:dyDescent="0.2">
      <c r="A34" s="352"/>
      <c r="B34" s="353"/>
      <c r="C34" s="509" t="s">
        <v>117</v>
      </c>
      <c r="D34" s="507"/>
      <c r="E34" s="149">
        <v>22</v>
      </c>
      <c r="F34" s="152"/>
      <c r="G34" s="153"/>
      <c r="H34" s="352"/>
      <c r="I34" s="352"/>
      <c r="J34" s="128"/>
      <c r="K34" s="128"/>
      <c r="L34" s="351"/>
      <c r="M34" s="351"/>
      <c r="N34" s="351"/>
      <c r="O34" s="352"/>
    </row>
    <row r="35" spans="1:15" ht="15" customHeight="1" x14ac:dyDescent="0.2">
      <c r="A35" s="352"/>
      <c r="B35" s="353"/>
      <c r="C35" s="509" t="s">
        <v>118</v>
      </c>
      <c r="D35" s="507"/>
      <c r="E35" s="149">
        <v>32</v>
      </c>
      <c r="F35" s="152">
        <v>41360</v>
      </c>
      <c r="G35" s="153"/>
      <c r="H35" s="352"/>
      <c r="I35" s="352"/>
      <c r="J35" s="128"/>
      <c r="K35" s="128"/>
      <c r="L35" s="351"/>
      <c r="M35" s="351"/>
      <c r="N35" s="351"/>
      <c r="O35" s="352"/>
    </row>
    <row r="36" spans="1:15" ht="15" customHeight="1" x14ac:dyDescent="0.2">
      <c r="A36" s="352"/>
      <c r="B36" s="353"/>
      <c r="C36" s="351"/>
      <c r="D36" s="351"/>
      <c r="E36" s="149"/>
      <c r="F36" s="139"/>
      <c r="G36" s="153"/>
      <c r="H36" s="352"/>
      <c r="I36" s="352"/>
      <c r="J36" s="128"/>
      <c r="K36" s="128"/>
      <c r="L36" s="351"/>
      <c r="M36" s="351"/>
      <c r="N36" s="351"/>
      <c r="O36" s="352"/>
    </row>
    <row r="37" spans="1:15" ht="15" customHeight="1" x14ac:dyDescent="0.2">
      <c r="A37" s="352"/>
      <c r="B37" s="353"/>
      <c r="C37" s="352"/>
      <c r="D37" s="351"/>
      <c r="E37" s="149"/>
      <c r="F37" s="139"/>
      <c r="G37" s="153"/>
      <c r="H37" s="352"/>
      <c r="I37" s="352"/>
      <c r="J37" s="128"/>
      <c r="K37" s="128"/>
      <c r="L37" s="351"/>
      <c r="M37" s="351"/>
      <c r="N37" s="351"/>
      <c r="O37" s="352"/>
    </row>
    <row r="38" spans="1:15" ht="15" customHeight="1" x14ac:dyDescent="0.2">
      <c r="A38" s="352"/>
      <c r="B38" s="155"/>
      <c r="C38" s="512" t="s">
        <v>119</v>
      </c>
      <c r="D38" s="513"/>
      <c r="E38" s="149">
        <v>12</v>
      </c>
      <c r="F38" s="157">
        <v>41355</v>
      </c>
      <c r="G38" s="153"/>
      <c r="H38" s="352"/>
      <c r="I38" s="352"/>
      <c r="J38" s="128"/>
      <c r="K38" s="128"/>
      <c r="L38" s="351"/>
      <c r="M38" s="351"/>
      <c r="N38" s="351"/>
      <c r="O38" s="352"/>
    </row>
    <row r="39" spans="1:15" ht="15" customHeight="1" x14ac:dyDescent="0.2">
      <c r="A39" s="352"/>
      <c r="B39" s="155"/>
      <c r="C39" s="509"/>
      <c r="D39" s="507"/>
      <c r="E39" s="149"/>
      <c r="F39" s="139"/>
      <c r="G39" s="153"/>
      <c r="H39" s="352"/>
      <c r="I39" s="352"/>
      <c r="J39" s="128"/>
      <c r="K39" s="128"/>
      <c r="L39" s="351"/>
      <c r="M39" s="351"/>
      <c r="N39" s="351"/>
      <c r="O39" s="352"/>
    </row>
    <row r="40" spans="1:15" ht="15" customHeight="1" x14ac:dyDescent="0.2">
      <c r="A40" s="352"/>
      <c r="B40" s="353"/>
      <c r="C40" s="509" t="s">
        <v>120</v>
      </c>
      <c r="D40" s="507"/>
      <c r="E40" s="149">
        <v>32</v>
      </c>
      <c r="F40" s="158">
        <v>41356</v>
      </c>
      <c r="G40" s="352"/>
      <c r="H40" s="352"/>
      <c r="I40" s="352"/>
      <c r="J40" s="128"/>
      <c r="K40" s="128"/>
      <c r="L40" s="351"/>
      <c r="M40" s="351"/>
      <c r="N40" s="351"/>
      <c r="O40" s="352"/>
    </row>
    <row r="41" spans="1:15" ht="15" customHeight="1" x14ac:dyDescent="0.2">
      <c r="A41" s="352"/>
      <c r="B41" s="353"/>
      <c r="C41" s="351"/>
      <c r="D41" s="351"/>
      <c r="E41" s="352"/>
      <c r="F41" s="159"/>
      <c r="G41" s="352"/>
      <c r="H41" s="352"/>
      <c r="I41" s="352"/>
      <c r="J41" s="128"/>
      <c r="K41" s="128"/>
      <c r="L41" s="351"/>
      <c r="M41" s="351"/>
      <c r="N41" s="351"/>
      <c r="O41" s="352"/>
    </row>
    <row r="42" spans="1:15" ht="15" customHeight="1" x14ac:dyDescent="0.2">
      <c r="A42" s="352"/>
      <c r="B42" s="353"/>
      <c r="C42" s="351"/>
      <c r="D42" s="351"/>
      <c r="E42" s="352"/>
      <c r="F42" s="159"/>
      <c r="G42" s="352"/>
      <c r="H42" s="352"/>
      <c r="I42" s="352"/>
      <c r="J42" s="128"/>
      <c r="K42" s="128"/>
      <c r="L42" s="351"/>
      <c r="M42" s="351"/>
      <c r="N42" s="351"/>
      <c r="O42" s="352"/>
    </row>
    <row r="43" spans="1:15" ht="15" customHeight="1" x14ac:dyDescent="0.2">
      <c r="A43" s="352"/>
      <c r="B43" s="353"/>
      <c r="C43" s="351"/>
      <c r="D43" s="351"/>
      <c r="E43" s="352"/>
      <c r="F43" s="159"/>
      <c r="G43" s="352"/>
      <c r="H43" s="352"/>
      <c r="I43" s="352"/>
      <c r="J43" s="128"/>
      <c r="K43" s="128"/>
      <c r="L43" s="351"/>
      <c r="M43" s="351"/>
      <c r="N43" s="351"/>
      <c r="O43" s="352"/>
    </row>
    <row r="44" spans="1:15" ht="15" customHeight="1" x14ac:dyDescent="0.2">
      <c r="A44" s="352"/>
      <c r="B44" s="353"/>
      <c r="C44" s="351"/>
      <c r="D44" s="351"/>
      <c r="E44" s="352"/>
      <c r="F44" s="139"/>
      <c r="G44" s="352"/>
      <c r="H44" s="352"/>
      <c r="I44" s="352"/>
      <c r="J44" s="128"/>
      <c r="K44" s="128"/>
      <c r="L44" s="351"/>
      <c r="M44" s="351"/>
      <c r="N44" s="351"/>
      <c r="O44" s="352"/>
    </row>
    <row r="45" spans="1:15" ht="15" customHeight="1" x14ac:dyDescent="0.2">
      <c r="A45" s="352"/>
      <c r="B45" s="353"/>
      <c r="C45" s="351"/>
      <c r="D45" s="351"/>
      <c r="E45" s="352"/>
      <c r="F45" s="352"/>
      <c r="G45" s="352"/>
      <c r="H45" s="352"/>
      <c r="I45" s="352"/>
      <c r="J45" s="128"/>
      <c r="K45" s="128"/>
      <c r="L45" s="351"/>
      <c r="M45" s="351"/>
      <c r="N45" s="351"/>
      <c r="O45" s="352"/>
    </row>
    <row r="46" spans="1:15" ht="15.75" customHeight="1" x14ac:dyDescent="0.25">
      <c r="A46" s="352"/>
      <c r="B46" s="508" t="s">
        <v>121</v>
      </c>
      <c r="C46" s="508"/>
      <c r="D46" s="508"/>
      <c r="E46" s="508"/>
      <c r="F46" s="508"/>
      <c r="G46" s="508"/>
      <c r="H46" s="508"/>
      <c r="I46" s="508"/>
      <c r="J46" s="160"/>
      <c r="K46" s="160"/>
      <c r="L46" s="352"/>
      <c r="M46" s="352"/>
      <c r="N46" s="352"/>
      <c r="O46" s="352"/>
    </row>
    <row r="47" spans="1:15" ht="15" customHeight="1" x14ac:dyDescent="0.2">
      <c r="A47" s="352" t="s">
        <v>86</v>
      </c>
      <c r="B47" s="353"/>
      <c r="C47" s="509" t="s">
        <v>122</v>
      </c>
      <c r="D47" s="509"/>
      <c r="E47" s="149">
        <v>11</v>
      </c>
      <c r="F47" s="152">
        <v>41363</v>
      </c>
      <c r="G47" s="153"/>
      <c r="H47" s="352"/>
      <c r="I47" s="352"/>
      <c r="J47" s="132"/>
      <c r="K47" s="128" t="s">
        <v>85</v>
      </c>
      <c r="L47" s="352"/>
      <c r="M47" s="352"/>
      <c r="N47" s="352"/>
      <c r="O47" s="352"/>
    </row>
    <row r="48" spans="1:15" ht="15" customHeight="1" x14ac:dyDescent="0.2">
      <c r="A48" s="352"/>
      <c r="B48" s="155"/>
      <c r="C48" s="509"/>
      <c r="D48" s="509"/>
      <c r="E48" s="149"/>
      <c r="F48" s="139"/>
      <c r="G48" s="153"/>
      <c r="H48" s="352"/>
      <c r="I48" s="352"/>
      <c r="J48" s="132"/>
      <c r="K48" s="132"/>
      <c r="L48" s="352"/>
      <c r="M48" s="352"/>
      <c r="N48" s="352"/>
      <c r="O48" s="352"/>
    </row>
    <row r="49" spans="1:15" ht="15" customHeight="1" x14ac:dyDescent="0.2">
      <c r="A49" s="352" t="s">
        <v>86</v>
      </c>
      <c r="B49" s="353"/>
      <c r="C49" s="509" t="s">
        <v>123</v>
      </c>
      <c r="D49" s="509"/>
      <c r="E49" s="149">
        <v>10</v>
      </c>
      <c r="F49" s="152">
        <v>41363</v>
      </c>
      <c r="G49" s="153"/>
      <c r="H49" s="352"/>
      <c r="I49" s="352"/>
      <c r="J49" s="132"/>
      <c r="K49" s="128" t="s">
        <v>85</v>
      </c>
      <c r="L49" s="352"/>
      <c r="M49" s="352"/>
      <c r="N49" s="352"/>
      <c r="O49" s="352"/>
    </row>
    <row r="50" spans="1:15" ht="15" customHeight="1" x14ac:dyDescent="0.2">
      <c r="A50" s="352"/>
      <c r="B50" s="155"/>
      <c r="C50" s="509"/>
      <c r="D50" s="509"/>
      <c r="E50" s="149"/>
      <c r="F50" s="139"/>
      <c r="G50" s="153"/>
      <c r="H50" s="352"/>
      <c r="I50" s="352"/>
      <c r="J50" s="132"/>
      <c r="K50" s="132"/>
      <c r="L50" s="352"/>
      <c r="M50" s="352"/>
      <c r="N50" s="352"/>
      <c r="O50" s="352"/>
    </row>
    <row r="51" spans="1:15" ht="15" customHeight="1" x14ac:dyDescent="0.2">
      <c r="A51" s="351"/>
      <c r="B51" s="351"/>
      <c r="C51" s="351"/>
      <c r="D51" s="351"/>
      <c r="E51" s="351"/>
      <c r="F51" s="36"/>
      <c r="G51" s="351"/>
      <c r="H51" s="351"/>
      <c r="I51" s="351"/>
      <c r="J51" s="132"/>
      <c r="K51" s="132"/>
      <c r="L51" s="352"/>
      <c r="M51" s="352"/>
      <c r="N51" s="352"/>
      <c r="O51" s="352"/>
    </row>
    <row r="52" spans="1:15" ht="15" customHeight="1" x14ac:dyDescent="0.25">
      <c r="A52" s="351"/>
      <c r="B52" s="353"/>
      <c r="C52" s="509"/>
      <c r="D52" s="507"/>
      <c r="E52" s="352"/>
      <c r="F52" s="161"/>
      <c r="G52" s="352"/>
      <c r="H52" s="352"/>
      <c r="I52" s="352"/>
      <c r="J52" s="132"/>
      <c r="K52" s="132"/>
      <c r="L52" s="352"/>
      <c r="M52" s="352"/>
      <c r="N52" s="352"/>
      <c r="O52" s="352"/>
    </row>
    <row r="53" spans="1:15" ht="15" customHeight="1" x14ac:dyDescent="0.2">
      <c r="A53" s="352"/>
      <c r="B53" s="353"/>
      <c r="C53" s="352"/>
      <c r="D53" s="351"/>
      <c r="E53" s="352"/>
      <c r="F53" s="139"/>
      <c r="G53" s="352"/>
      <c r="H53" s="352"/>
      <c r="I53" s="352"/>
      <c r="J53" s="132"/>
      <c r="K53" s="132"/>
      <c r="L53" s="352"/>
      <c r="M53" s="352"/>
      <c r="N53" s="352"/>
      <c r="O53" s="352"/>
    </row>
    <row r="54" spans="1:15" ht="15.75" customHeight="1" x14ac:dyDescent="0.25">
      <c r="A54" s="352"/>
      <c r="B54" s="508" t="s">
        <v>124</v>
      </c>
      <c r="C54" s="508"/>
      <c r="D54" s="508"/>
      <c r="E54" s="508"/>
      <c r="F54" s="508"/>
      <c r="G54" s="508"/>
      <c r="H54" s="508"/>
      <c r="I54" s="508"/>
      <c r="J54" s="160"/>
      <c r="K54" s="160"/>
      <c r="L54" s="352"/>
      <c r="M54" s="352"/>
      <c r="N54" s="352"/>
      <c r="O54" s="352"/>
    </row>
    <row r="55" spans="1:15" ht="15" customHeight="1" x14ac:dyDescent="0.2">
      <c r="A55" s="352"/>
      <c r="B55" s="353"/>
      <c r="C55" s="509" t="s">
        <v>125</v>
      </c>
      <c r="D55" s="507"/>
      <c r="E55" s="162">
        <v>26</v>
      </c>
      <c r="F55" s="152">
        <v>41356</v>
      </c>
      <c r="G55" s="153"/>
      <c r="H55" s="352"/>
      <c r="I55" s="352"/>
      <c r="J55" s="163"/>
      <c r="K55" s="163"/>
      <c r="L55" s="352"/>
      <c r="M55" s="352"/>
      <c r="N55" s="352"/>
      <c r="O55" s="352"/>
    </row>
    <row r="56" spans="1:15" ht="15" customHeight="1" x14ac:dyDescent="0.2">
      <c r="A56" s="352"/>
      <c r="B56" s="155"/>
      <c r="C56" s="509" t="s">
        <v>126</v>
      </c>
      <c r="D56" s="509"/>
      <c r="E56" s="162">
        <v>55</v>
      </c>
      <c r="F56" s="152">
        <v>41356</v>
      </c>
      <c r="G56" s="153"/>
      <c r="H56" s="352"/>
      <c r="I56" s="352"/>
      <c r="J56" s="132"/>
      <c r="K56" s="132"/>
      <c r="L56" s="352"/>
      <c r="M56" s="352"/>
      <c r="N56" s="352"/>
      <c r="O56" s="352"/>
    </row>
    <row r="57" spans="1:15" ht="15" customHeight="1" x14ac:dyDescent="0.2">
      <c r="A57" s="352"/>
      <c r="B57" s="164"/>
      <c r="C57" s="352"/>
      <c r="D57" s="352"/>
      <c r="E57" s="352"/>
      <c r="F57" s="165"/>
      <c r="G57" s="352"/>
      <c r="H57" s="352"/>
      <c r="I57" s="352"/>
      <c r="J57" s="132"/>
      <c r="K57" s="132"/>
      <c r="L57" s="352"/>
      <c r="M57" s="352"/>
      <c r="N57" s="352"/>
      <c r="O57" s="352"/>
    </row>
    <row r="58" spans="1:15" ht="15.75" customHeight="1" x14ac:dyDescent="0.25">
      <c r="A58" s="352"/>
      <c r="B58" s="508" t="s">
        <v>127</v>
      </c>
      <c r="C58" s="508"/>
      <c r="D58" s="508"/>
      <c r="E58" s="508"/>
      <c r="F58" s="508"/>
      <c r="G58" s="508"/>
      <c r="H58" s="508"/>
      <c r="I58" s="508"/>
      <c r="J58" s="160"/>
      <c r="K58" s="160"/>
      <c r="L58" s="352"/>
      <c r="M58" s="352"/>
      <c r="N58" s="352"/>
      <c r="O58" s="352"/>
    </row>
    <row r="59" spans="1:15" ht="15" customHeight="1" x14ac:dyDescent="0.2">
      <c r="A59" s="352"/>
      <c r="B59" s="353" t="s">
        <v>81</v>
      </c>
      <c r="C59" s="509" t="s">
        <v>128</v>
      </c>
      <c r="D59" s="509"/>
      <c r="E59" s="149">
        <v>32</v>
      </c>
      <c r="F59" s="152">
        <v>41356</v>
      </c>
      <c r="G59" s="153"/>
      <c r="H59" s="352"/>
      <c r="I59" s="352"/>
      <c r="J59" s="132"/>
      <c r="K59" s="132"/>
      <c r="L59" s="352"/>
      <c r="M59" s="352"/>
      <c r="N59" s="352"/>
      <c r="O59" s="352"/>
    </row>
    <row r="60" spans="1:15" ht="15" customHeight="1" x14ac:dyDescent="0.2">
      <c r="A60" s="351"/>
      <c r="B60" s="351"/>
      <c r="C60" s="507" t="s">
        <v>129</v>
      </c>
      <c r="D60" s="507"/>
      <c r="E60" s="149">
        <v>50</v>
      </c>
      <c r="F60" s="166" t="s">
        <v>130</v>
      </c>
      <c r="G60" s="351"/>
      <c r="H60" s="351"/>
      <c r="I60" s="351"/>
      <c r="J60" s="132"/>
      <c r="K60" s="132"/>
      <c r="L60" s="352"/>
      <c r="M60" s="352"/>
      <c r="N60" s="352"/>
      <c r="O60" s="352"/>
    </row>
    <row r="61" spans="1:15" ht="15" customHeight="1" x14ac:dyDescent="0.2">
      <c r="A61" s="351"/>
      <c r="B61" s="351"/>
      <c r="C61" s="507" t="s">
        <v>131</v>
      </c>
      <c r="D61" s="507"/>
      <c r="E61" s="149">
        <v>16</v>
      </c>
      <c r="F61" s="167"/>
      <c r="G61" s="351"/>
      <c r="H61" s="351"/>
      <c r="I61" s="351"/>
      <c r="J61" s="132"/>
      <c r="K61" s="132"/>
      <c r="L61" s="352"/>
      <c r="M61" s="352"/>
      <c r="N61" s="352"/>
      <c r="O61" s="352"/>
    </row>
    <row r="62" spans="1:15" ht="15" customHeight="1" x14ac:dyDescent="0.2">
      <c r="A62" s="351"/>
      <c r="B62" s="351"/>
      <c r="C62" s="351" t="s">
        <v>132</v>
      </c>
      <c r="D62" s="351" t="s">
        <v>133</v>
      </c>
      <c r="E62" s="149">
        <v>22</v>
      </c>
      <c r="F62" s="166"/>
      <c r="G62" s="351"/>
      <c r="H62" s="351"/>
      <c r="I62" s="351"/>
      <c r="J62" s="132"/>
      <c r="K62" s="132"/>
      <c r="L62" s="352"/>
      <c r="M62" s="352"/>
      <c r="N62" s="352"/>
      <c r="O62" s="352"/>
    </row>
    <row r="63" spans="1:15" ht="15" customHeight="1" x14ac:dyDescent="0.2">
      <c r="A63" s="351"/>
      <c r="B63" s="351"/>
      <c r="C63" s="507" t="s">
        <v>132</v>
      </c>
      <c r="D63" s="507"/>
      <c r="E63" s="149">
        <v>14</v>
      </c>
      <c r="F63" s="167"/>
      <c r="G63" s="351"/>
      <c r="H63" s="351"/>
      <c r="I63" s="351"/>
      <c r="J63" s="132"/>
      <c r="K63" s="132"/>
      <c r="L63" s="352"/>
      <c r="M63" s="352"/>
      <c r="N63" s="352"/>
      <c r="O63" s="352"/>
    </row>
    <row r="64" spans="1:15" ht="15" customHeight="1" x14ac:dyDescent="0.2">
      <c r="A64" s="351"/>
      <c r="B64" s="351"/>
      <c r="C64" s="351" t="s">
        <v>134</v>
      </c>
      <c r="D64" s="351" t="s">
        <v>133</v>
      </c>
      <c r="E64" s="149">
        <v>69</v>
      </c>
      <c r="F64" s="351"/>
      <c r="G64" s="351"/>
      <c r="H64" s="351"/>
      <c r="I64" s="351"/>
      <c r="J64" s="132"/>
      <c r="K64" s="132"/>
      <c r="L64" s="352"/>
      <c r="M64" s="352"/>
      <c r="N64" s="352"/>
      <c r="O64" s="352"/>
    </row>
    <row r="65" spans="1:20" ht="18" customHeight="1" x14ac:dyDescent="0.2">
      <c r="A65" s="351"/>
      <c r="B65" s="351"/>
      <c r="C65" s="351" t="s">
        <v>134</v>
      </c>
      <c r="D65" s="351" t="s">
        <v>135</v>
      </c>
      <c r="E65" s="149">
        <v>29</v>
      </c>
      <c r="F65" s="167"/>
      <c r="G65" s="351"/>
      <c r="H65" s="351"/>
      <c r="I65" s="351"/>
      <c r="J65" s="132"/>
      <c r="K65" s="132"/>
      <c r="L65" s="352"/>
      <c r="M65" s="352"/>
      <c r="N65" s="352"/>
      <c r="O65" s="352"/>
      <c r="P65" s="351"/>
      <c r="Q65" s="351"/>
      <c r="R65" s="351"/>
      <c r="S65" s="351"/>
      <c r="T65" s="351"/>
    </row>
    <row r="66" spans="1:20" ht="45" customHeight="1" x14ac:dyDescent="0.2">
      <c r="A66" s="351"/>
      <c r="B66" s="351"/>
      <c r="C66" s="351" t="s">
        <v>136</v>
      </c>
      <c r="D66" s="351" t="s">
        <v>133</v>
      </c>
      <c r="E66" s="149">
        <v>64</v>
      </c>
      <c r="F66" s="351"/>
      <c r="G66" s="351"/>
      <c r="H66" s="351"/>
      <c r="I66" s="351"/>
      <c r="J66" s="132"/>
      <c r="K66" s="132"/>
      <c r="L66" s="352"/>
      <c r="M66" s="352"/>
      <c r="N66" s="352"/>
      <c r="O66" s="352"/>
      <c r="P66" s="351"/>
      <c r="Q66" s="351"/>
      <c r="R66" s="351"/>
      <c r="S66" s="351"/>
      <c r="T66" s="351"/>
    </row>
    <row r="67" spans="1:20" ht="15" customHeight="1" x14ac:dyDescent="0.2">
      <c r="A67" s="352"/>
      <c r="B67" s="352"/>
      <c r="C67" s="351" t="s">
        <v>136</v>
      </c>
      <c r="D67" s="351" t="s">
        <v>135</v>
      </c>
      <c r="E67" s="149">
        <v>30</v>
      </c>
      <c r="F67" s="167"/>
      <c r="G67" s="352"/>
      <c r="H67" s="352"/>
      <c r="I67" s="352"/>
      <c r="J67" s="132"/>
      <c r="K67" s="132"/>
      <c r="L67" s="352"/>
      <c r="M67" s="352"/>
      <c r="N67" s="352"/>
      <c r="O67" s="352"/>
      <c r="P67" s="351"/>
      <c r="Q67" s="351"/>
      <c r="R67" s="351"/>
      <c r="S67" s="351"/>
      <c r="T67" s="351"/>
    </row>
    <row r="68" spans="1:20" ht="15.75" customHeight="1" x14ac:dyDescent="0.25">
      <c r="A68" s="352" t="s">
        <v>137</v>
      </c>
      <c r="B68" s="353" t="s">
        <v>81</v>
      </c>
      <c r="C68" s="509" t="s">
        <v>138</v>
      </c>
      <c r="D68" s="509"/>
      <c r="E68" s="149">
        <v>28</v>
      </c>
      <c r="F68" s="152">
        <v>41320</v>
      </c>
      <c r="G68" s="168" t="s">
        <v>139</v>
      </c>
      <c r="H68" s="352"/>
      <c r="I68" s="352"/>
      <c r="J68" s="132"/>
      <c r="K68" s="132" t="s">
        <v>140</v>
      </c>
      <c r="L68" s="352"/>
      <c r="M68" s="352"/>
      <c r="N68" s="149"/>
      <c r="O68" s="149"/>
      <c r="P68" s="352"/>
      <c r="Q68" s="352"/>
      <c r="R68" s="352"/>
      <c r="S68" s="352"/>
      <c r="T68" s="352"/>
    </row>
    <row r="69" spans="1:20" ht="15.75" customHeight="1" x14ac:dyDescent="0.2">
      <c r="A69" s="352"/>
      <c r="B69" s="353" t="s">
        <v>81</v>
      </c>
      <c r="C69" s="352" t="s">
        <v>141</v>
      </c>
      <c r="D69" s="351"/>
      <c r="E69" s="149">
        <v>18</v>
      </c>
      <c r="F69" s="169">
        <v>41366</v>
      </c>
      <c r="G69" s="352"/>
      <c r="H69" s="352"/>
      <c r="I69" s="352"/>
      <c r="J69" s="132"/>
      <c r="K69" s="132" t="s">
        <v>140</v>
      </c>
      <c r="L69" s="352"/>
      <c r="M69" s="352"/>
      <c r="N69" s="352"/>
      <c r="O69" s="352"/>
      <c r="P69" s="351"/>
      <c r="Q69" s="351"/>
      <c r="R69" s="351"/>
      <c r="S69" s="351"/>
      <c r="T69" s="351"/>
    </row>
    <row r="70" spans="1:20" ht="15.75" customHeight="1" x14ac:dyDescent="0.2">
      <c r="A70" s="352"/>
      <c r="B70" s="352"/>
      <c r="C70" s="351"/>
      <c r="D70" s="351"/>
      <c r="E70" s="352"/>
      <c r="F70" s="352"/>
      <c r="G70" s="352"/>
      <c r="H70" s="352"/>
      <c r="I70" s="352"/>
      <c r="J70" s="132"/>
      <c r="K70" s="132"/>
      <c r="L70" s="352"/>
      <c r="M70" s="352"/>
      <c r="N70" s="352"/>
      <c r="O70" s="352"/>
      <c r="P70" s="351"/>
      <c r="Q70" s="351"/>
      <c r="R70" s="351"/>
      <c r="S70" s="351"/>
      <c r="T70" s="351"/>
    </row>
    <row r="71" spans="1:20" ht="15.75" customHeight="1" x14ac:dyDescent="0.25">
      <c r="A71" s="352"/>
      <c r="B71" s="508" t="s">
        <v>142</v>
      </c>
      <c r="C71" s="508"/>
      <c r="D71" s="508"/>
      <c r="E71" s="508"/>
      <c r="F71" s="508"/>
      <c r="G71" s="508"/>
      <c r="H71" s="508"/>
      <c r="I71" s="508"/>
      <c r="J71" s="132"/>
      <c r="K71" s="132"/>
      <c r="L71" s="352"/>
      <c r="M71" s="352"/>
      <c r="N71" s="352"/>
      <c r="O71" s="352"/>
      <c r="P71" s="351"/>
      <c r="Q71" s="351"/>
      <c r="R71" s="351"/>
      <c r="S71" s="351"/>
      <c r="T71" s="351"/>
    </row>
    <row r="72" spans="1:20" ht="15.75" customHeight="1" x14ac:dyDescent="0.2">
      <c r="A72" s="352"/>
      <c r="B72" s="352"/>
      <c r="C72" s="507" t="s">
        <v>143</v>
      </c>
      <c r="D72" s="507"/>
      <c r="E72" s="352">
        <v>20</v>
      </c>
      <c r="F72" s="170"/>
      <c r="G72" s="352"/>
      <c r="H72" s="352"/>
      <c r="I72" s="352"/>
      <c r="J72" s="132"/>
      <c r="K72" s="132" t="s">
        <v>144</v>
      </c>
      <c r="L72" s="352"/>
      <c r="M72" s="352"/>
      <c r="N72" s="352"/>
      <c r="O72" s="352"/>
      <c r="P72" s="351"/>
      <c r="Q72" s="351"/>
      <c r="R72" s="351"/>
      <c r="S72" s="351"/>
      <c r="T72" s="351"/>
    </row>
    <row r="73" spans="1:20" ht="15.75" customHeight="1" x14ac:dyDescent="0.2">
      <c r="A73" s="352"/>
      <c r="B73" s="353" t="s">
        <v>81</v>
      </c>
      <c r="C73" s="507" t="s">
        <v>145</v>
      </c>
      <c r="D73" s="507"/>
      <c r="E73" s="352">
        <v>16</v>
      </c>
      <c r="F73" s="3" t="s">
        <v>146</v>
      </c>
      <c r="G73" s="352"/>
      <c r="H73" s="352"/>
      <c r="I73" s="352"/>
      <c r="J73" s="132">
        <v>2.5</v>
      </c>
      <c r="K73" s="132" t="s">
        <v>147</v>
      </c>
      <c r="L73" s="352"/>
      <c r="M73" s="352"/>
      <c r="N73" s="352"/>
      <c r="O73" s="352"/>
      <c r="P73" s="351"/>
      <c r="Q73" s="351"/>
      <c r="R73" s="351"/>
      <c r="S73" s="351"/>
      <c r="T73" s="351"/>
    </row>
    <row r="74" spans="1:20" ht="15.75" customHeight="1" x14ac:dyDescent="0.2">
      <c r="A74" s="352"/>
      <c r="B74" s="352"/>
      <c r="C74" s="351"/>
      <c r="D74" s="351"/>
      <c r="E74" s="352"/>
      <c r="F74" s="352"/>
      <c r="G74" s="352"/>
      <c r="H74" s="352"/>
      <c r="I74" s="352"/>
      <c r="J74" s="132"/>
      <c r="K74" s="132"/>
      <c r="L74" s="352"/>
      <c r="M74" s="352"/>
      <c r="N74" s="352"/>
      <c r="O74" s="352"/>
      <c r="P74" s="351"/>
      <c r="Q74" s="351"/>
      <c r="R74" s="351"/>
      <c r="S74" s="351"/>
      <c r="T74" s="351"/>
    </row>
    <row r="75" spans="1:20" ht="15.75" customHeight="1" x14ac:dyDescent="0.2">
      <c r="A75" s="352"/>
      <c r="B75" s="352"/>
      <c r="C75" s="351"/>
      <c r="D75" s="351"/>
      <c r="E75" s="352"/>
      <c r="F75" s="352"/>
      <c r="G75" s="352"/>
      <c r="H75" s="352"/>
      <c r="I75" s="352"/>
      <c r="J75" s="132"/>
      <c r="K75" s="132"/>
      <c r="L75" s="352"/>
      <c r="M75" s="352"/>
      <c r="N75" s="352"/>
      <c r="O75" s="352"/>
      <c r="P75" s="351"/>
      <c r="Q75" s="351"/>
      <c r="R75" s="351"/>
      <c r="S75" s="351"/>
      <c r="T75" s="351"/>
    </row>
    <row r="76" spans="1:20" ht="15.75" customHeight="1" x14ac:dyDescent="0.2">
      <c r="A76" s="352"/>
      <c r="B76" s="352"/>
      <c r="C76" s="351"/>
      <c r="D76" s="351"/>
      <c r="E76" s="352"/>
      <c r="F76" s="352"/>
      <c r="G76" s="352"/>
      <c r="H76" s="352"/>
      <c r="I76" s="352"/>
      <c r="J76" s="132"/>
      <c r="K76" s="132"/>
      <c r="L76" s="352"/>
      <c r="M76" s="352"/>
      <c r="N76" s="352"/>
      <c r="O76" s="352"/>
      <c r="P76" s="351"/>
      <c r="Q76" s="351"/>
      <c r="R76" s="351"/>
      <c r="S76" s="351"/>
      <c r="T76" s="351"/>
    </row>
    <row r="77" spans="1:20" ht="15.75" customHeight="1" x14ac:dyDescent="0.25">
      <c r="A77" s="352"/>
      <c r="B77" s="508" t="s">
        <v>148</v>
      </c>
      <c r="C77" s="508"/>
      <c r="D77" s="508"/>
      <c r="E77" s="508"/>
      <c r="F77" s="508"/>
      <c r="G77" s="508"/>
      <c r="H77" s="508"/>
      <c r="I77" s="508"/>
      <c r="J77" s="160"/>
      <c r="K77" s="160"/>
      <c r="L77" s="352"/>
      <c r="M77" s="352"/>
      <c r="N77" s="352"/>
      <c r="O77" s="352"/>
      <c r="P77" s="351"/>
      <c r="Q77" s="351"/>
      <c r="R77" s="351"/>
      <c r="S77" s="351"/>
      <c r="T77" s="351"/>
    </row>
    <row r="78" spans="1:20" ht="15" customHeight="1" x14ac:dyDescent="0.2">
      <c r="A78" s="352"/>
      <c r="B78" s="352"/>
      <c r="C78" s="509" t="s">
        <v>149</v>
      </c>
      <c r="D78" s="509"/>
      <c r="E78" s="509"/>
      <c r="F78" s="509"/>
      <c r="G78" s="509"/>
      <c r="H78" s="509"/>
      <c r="I78" s="509"/>
      <c r="J78" s="132"/>
      <c r="K78" s="132"/>
      <c r="L78" s="352"/>
      <c r="M78" s="352"/>
      <c r="N78" s="352"/>
      <c r="O78" s="352"/>
      <c r="P78" s="351"/>
      <c r="Q78" s="351"/>
      <c r="R78" s="351"/>
      <c r="S78" s="351"/>
      <c r="T78" s="351"/>
    </row>
    <row r="79" spans="1:20" ht="15" customHeight="1" x14ac:dyDescent="0.2">
      <c r="A79" s="352"/>
      <c r="B79" s="352"/>
      <c r="C79" s="510"/>
      <c r="D79" s="510"/>
      <c r="E79" s="510"/>
      <c r="F79" s="510"/>
      <c r="G79" s="510"/>
      <c r="H79" s="510"/>
      <c r="I79" s="510"/>
      <c r="J79" s="132"/>
      <c r="K79" s="132"/>
      <c r="L79" s="352"/>
      <c r="M79" s="352"/>
      <c r="N79" s="352"/>
      <c r="O79" s="352"/>
      <c r="P79" s="351"/>
      <c r="Q79" s="351"/>
      <c r="R79" s="351"/>
      <c r="S79" s="351"/>
      <c r="T79" s="351"/>
    </row>
    <row r="80" spans="1:20" ht="15" customHeight="1" x14ac:dyDescent="0.2">
      <c r="A80" s="352"/>
      <c r="B80" s="352"/>
      <c r="C80" s="352"/>
      <c r="D80" s="352"/>
      <c r="E80" s="352"/>
      <c r="F80" s="165"/>
      <c r="G80" s="352"/>
      <c r="H80" s="352"/>
      <c r="I80" s="352"/>
      <c r="J80" s="132"/>
      <c r="K80" s="132"/>
      <c r="L80" s="352"/>
      <c r="M80" s="352"/>
      <c r="N80" s="352"/>
      <c r="O80" s="352"/>
      <c r="P80" s="351"/>
      <c r="Q80" s="351"/>
      <c r="R80" s="351"/>
      <c r="S80" s="351"/>
      <c r="T80" s="351"/>
    </row>
    <row r="81" spans="1:11" x14ac:dyDescent="0.2">
      <c r="A81" s="171" t="s">
        <v>150</v>
      </c>
      <c r="B81" s="171"/>
      <c r="C81" s="511" t="s">
        <v>151</v>
      </c>
      <c r="D81" s="511"/>
      <c r="E81" s="171"/>
      <c r="F81" s="171"/>
      <c r="G81" s="171"/>
      <c r="H81" s="171"/>
      <c r="I81" s="171"/>
      <c r="J81" s="172"/>
      <c r="K81" s="172"/>
    </row>
    <row r="82" spans="1:11" x14ac:dyDescent="0.2">
      <c r="A82" s="171"/>
      <c r="B82" s="171"/>
      <c r="C82" s="171" t="s">
        <v>152</v>
      </c>
      <c r="D82" s="171"/>
      <c r="E82" s="171"/>
      <c r="F82" s="171"/>
      <c r="G82" s="171"/>
      <c r="H82" s="171"/>
      <c r="I82" s="171"/>
      <c r="J82" s="172"/>
      <c r="K82" s="172"/>
    </row>
    <row r="83" spans="1:11" x14ac:dyDescent="0.2">
      <c r="A83" s="171"/>
      <c r="B83" s="171"/>
      <c r="C83" s="171"/>
      <c r="D83" s="171"/>
      <c r="E83" s="171"/>
      <c r="F83" s="171"/>
      <c r="G83" s="171"/>
      <c r="H83" s="171"/>
      <c r="I83" s="171"/>
      <c r="J83" s="172"/>
      <c r="K83" s="172"/>
    </row>
  </sheetData>
  <mergeCells count="51">
    <mergeCell ref="D2:E2"/>
    <mergeCell ref="F2:G2"/>
    <mergeCell ref="D3:E3"/>
    <mergeCell ref="F3:G3"/>
    <mergeCell ref="D4:E4"/>
    <mergeCell ref="F4:G4"/>
    <mergeCell ref="B8:C8"/>
    <mergeCell ref="C10:D10"/>
    <mergeCell ref="B11:I11"/>
    <mergeCell ref="C13:D13"/>
    <mergeCell ref="C16:D16"/>
    <mergeCell ref="C19:D19"/>
    <mergeCell ref="C21:D21"/>
    <mergeCell ref="C22:D22"/>
    <mergeCell ref="C23:D23"/>
    <mergeCell ref="C24:D24"/>
    <mergeCell ref="C25:D25"/>
    <mergeCell ref="C26:D26"/>
    <mergeCell ref="B27:I27"/>
    <mergeCell ref="C29:D29"/>
    <mergeCell ref="C30:D30"/>
    <mergeCell ref="C31:D31"/>
    <mergeCell ref="C32:D32"/>
    <mergeCell ref="C33:D33"/>
    <mergeCell ref="C34:D34"/>
    <mergeCell ref="C35:D35"/>
    <mergeCell ref="C38:D38"/>
    <mergeCell ref="C39:D39"/>
    <mergeCell ref="C40:D40"/>
    <mergeCell ref="B46:I46"/>
    <mergeCell ref="C47:D47"/>
    <mergeCell ref="C48:D48"/>
    <mergeCell ref="C49:D49"/>
    <mergeCell ref="C50:D50"/>
    <mergeCell ref="C52:D52"/>
    <mergeCell ref="B54:I54"/>
    <mergeCell ref="C55:D55"/>
    <mergeCell ref="C56:D56"/>
    <mergeCell ref="B58:I58"/>
    <mergeCell ref="C59:D59"/>
    <mergeCell ref="C60:D60"/>
    <mergeCell ref="C61:D61"/>
    <mergeCell ref="C63:D63"/>
    <mergeCell ref="C68:D68"/>
    <mergeCell ref="B71:I71"/>
    <mergeCell ref="C72:D72"/>
    <mergeCell ref="C73:D73"/>
    <mergeCell ref="B77:I77"/>
    <mergeCell ref="C78:I78"/>
    <mergeCell ref="C79:I79"/>
    <mergeCell ref="C81:D8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8D9964B2276D74DB02A1C08F4EF5649" ma:contentTypeVersion="3" ma:contentTypeDescription="Luo uusi asiakirja." ma:contentTypeScope="" ma:versionID="3c79f91ed31c1f0c784324ebb7f2fba8">
  <xsd:schema xmlns:xsd="http://www.w3.org/2001/XMLSchema" xmlns:xs="http://www.w3.org/2001/XMLSchema" xmlns:p="http://schemas.microsoft.com/office/2006/metadata/properties" xmlns:ns2="9d8ac2f3-6a14-4865-bb23-fc45479f0d06" targetNamespace="http://schemas.microsoft.com/office/2006/metadata/properties" ma:root="true" ma:fieldsID="4970c376837a35b11232fcf574238a8b" ns2:_="">
    <xsd:import namespace="9d8ac2f3-6a14-4865-bb23-fc45479f0d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8ac2f3-6a14-4865-bb23-fc45479f0d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Jakamisvihjeen hajautus" ma:internalName="SharingHintHash" ma:readOnly="true">
      <xsd:simpleType>
        <xsd:restriction base="dms:Text"/>
      </xsd:simpleType>
    </xsd:element>
    <xsd:element name="SharedWithDetails" ma:index="10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8ac2f3-6a14-4865-bb23-fc45479f0d06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F307465-E603-4C2B-B833-85968FBDEC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8ac2f3-6a14-4865-bb23-fc45479f0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purl.org/dc/terms/"/>
    <ds:schemaRef ds:uri="9d8ac2f3-6a14-4865-bb23-fc45479f0d06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Yhteenveto</vt:lpstr>
      <vt:lpstr>Daily Scrum</vt:lpstr>
      <vt:lpstr>S1 - Backlog</vt:lpstr>
      <vt:lpstr>S1 - Tunnit</vt:lpstr>
      <vt:lpstr>S2 - Backlog</vt:lpstr>
      <vt:lpstr>S2 - Tunnit</vt:lpstr>
      <vt:lpstr>S3 - Backlog</vt:lpstr>
      <vt:lpstr>S3 - 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Ulrika Korpinen</dc:creator>
  <cp:keywords/>
  <dc:description/>
  <cp:lastModifiedBy>Arto</cp:lastModifiedBy>
  <cp:revision/>
  <dcterms:created xsi:type="dcterms:W3CDTF">2014-02-12T14:41:45Z</dcterms:created>
  <dcterms:modified xsi:type="dcterms:W3CDTF">2017-04-21T06:43:27Z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0x010100B8D9964B2276D74DB02A1C08F4EF5649</vt:lpwstr>
  </property>
</Properties>
</file>