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115" windowHeight="12090" tabRatio="703" firstSheet="3" activeTab="5"/>
  </bookViews>
  <sheets>
    <sheet name="diet0" sheetId="4" r:id="rId1"/>
    <sheet name="diet2" sheetId="5" r:id="rId2"/>
    <sheet name="diet2a" sheetId="6" r:id="rId3"/>
    <sheet name="diet2b" sheetId="7" r:id="rId4"/>
    <sheet name="diet2aForceInt" sheetId="8" r:id="rId5"/>
    <sheet name="diet2aIntRestrict" sheetId="9" r:id="rId6"/>
  </sheets>
  <definedNames>
    <definedName name="amt" localSheetId="0">diet0!$B$24:$E$31</definedName>
    <definedName name="amt" localSheetId="1">diet2!$B$25:$G$32</definedName>
    <definedName name="amt" localSheetId="2">diet2a!$B$25:$G$32</definedName>
    <definedName name="amt" localSheetId="4">diet2aForceInt!$B$25:$G$32</definedName>
    <definedName name="amt" localSheetId="5">diet2aIntRestrict!$B$25:$G$32</definedName>
    <definedName name="amt" localSheetId="3">diet2b!$B$25:$G$32</definedName>
    <definedName name="amt.badindex" localSheetId="0" hidden="1">1</definedName>
    <definedName name="amt.badindex" localSheetId="1" hidden="1">1</definedName>
    <definedName name="amt.badindex" localSheetId="2" hidden="1">1</definedName>
    <definedName name="amt.badindex" localSheetId="4" hidden="1">1</definedName>
    <definedName name="amt.badindex" localSheetId="5" hidden="1">1</definedName>
    <definedName name="amt.badindex" localSheetId="3" hidden="1">1</definedName>
    <definedName name="amt.columnindex" localSheetId="0" hidden="1">diet0!$B$23:$E$23</definedName>
    <definedName name="amt.columnindex" localSheetId="1" hidden="1">diet2!$B$24:$G$24</definedName>
    <definedName name="amt.columnindex" localSheetId="2" hidden="1">diet2a!$B$24:$G$24</definedName>
    <definedName name="amt.columnindex" localSheetId="4" hidden="1">diet2aForceInt!$B$24:$G$24</definedName>
    <definedName name="amt.columnindex" localSheetId="5" hidden="1">diet2aIntRestrict!$B$24:$G$24</definedName>
    <definedName name="amt.columnindex" localSheetId="3" hidden="1">diet2b!$B$24:$G$24</definedName>
    <definedName name="amt.columnindex.dirn" localSheetId="0" hidden="1">"column"</definedName>
    <definedName name="amt.columnindex.dirn" localSheetId="1" hidden="1">"column"</definedName>
    <definedName name="amt.columnindex.dirn" localSheetId="2" hidden="1">"column"</definedName>
    <definedName name="amt.columnindex.dirn" localSheetId="4" hidden="1">"column"</definedName>
    <definedName name="amt.columnindex.dirn" localSheetId="5" hidden="1">"column"</definedName>
    <definedName name="amt.columnindex.dirn" localSheetId="3" hidden="1">"column"</definedName>
    <definedName name="amt.firstindex" localSheetId="0" hidden="1">"column"</definedName>
    <definedName name="amt.firstindex" localSheetId="1" hidden="1">"column"</definedName>
    <definedName name="amt.firstindex" localSheetId="2" hidden="1">"column"</definedName>
    <definedName name="amt.firstindex" localSheetId="4" hidden="1">"column"</definedName>
    <definedName name="amt.firstindex" localSheetId="5" hidden="1">"column"</definedName>
    <definedName name="amt.firstindex" localSheetId="3" hidden="1">"column"</definedName>
    <definedName name="amt.rowindex" localSheetId="0" hidden="1">diet0!$A$24:$A$31</definedName>
    <definedName name="amt.rowindex" localSheetId="1" hidden="1">diet2!$A$25:$A$32</definedName>
    <definedName name="amt.rowindex" localSheetId="2" hidden="1">diet2a!$A$25:$A$32</definedName>
    <definedName name="amt.rowindex" localSheetId="4" hidden="1">diet2aForceInt!$A$25:$A$32</definedName>
    <definedName name="amt.rowindex" localSheetId="5" hidden="1">diet2aIntRestrict!$A$25:$A$32</definedName>
    <definedName name="amt.rowindex" localSheetId="3" hidden="1">diet2b!$A$25:$A$32</definedName>
    <definedName name="amt.rowindex.dirn" localSheetId="0" hidden="1">"row"</definedName>
    <definedName name="amt.rowindex.dirn" localSheetId="1" hidden="1">"row"</definedName>
    <definedName name="amt.rowindex.dirn" localSheetId="2" hidden="1">"row"</definedName>
    <definedName name="amt.rowindex.dirn" localSheetId="4" hidden="1">"row"</definedName>
    <definedName name="amt.rowindex.dirn" localSheetId="5" hidden="1">"row"</definedName>
    <definedName name="amt.rowindex.dirn" localSheetId="3" hidden="1">"row"</definedName>
    <definedName name="amtcolumnindex.dirn" localSheetId="0">"Column"</definedName>
    <definedName name="amtcolumnindex.dirn" localSheetId="1">"Column"</definedName>
    <definedName name="amtcolumnindex.dirn" localSheetId="2">"Column"</definedName>
    <definedName name="amtcolumnindex.dirn" localSheetId="4">"Column"</definedName>
    <definedName name="amtcolumnindex.dirn" localSheetId="5">"Column"</definedName>
    <definedName name="amtcolumnindex.dirn" localSheetId="3">"Column"</definedName>
    <definedName name="amtrowindex.dirn" localSheetId="0">"Row"</definedName>
    <definedName name="amtrowindex.dirn" localSheetId="1">"Row"</definedName>
    <definedName name="amtrowindex.dirn" localSheetId="2">"Row"</definedName>
    <definedName name="amtrowindex.dirn" localSheetId="4">"Row"</definedName>
    <definedName name="amtrowindex.dirn" localSheetId="5">"Row"</definedName>
    <definedName name="amtrowindex.dirn" localSheetId="3">"Row"</definedName>
    <definedName name="Buy" localSheetId="0">diet0!$F$4:$F$11</definedName>
    <definedName name="Buy" localSheetId="1">diet2!$F$4:$F$11</definedName>
    <definedName name="Buy" localSheetId="2">diet2a!$F$4:$F$11</definedName>
    <definedName name="Buy" localSheetId="4">diet2aForceInt!$F$4:$F$11</definedName>
    <definedName name="Buy" localSheetId="5">diet2aIntRestrict!$F$4:$F$11</definedName>
    <definedName name="Buy" localSheetId="3">diet2b!$F$4:$F$11</definedName>
    <definedName name="Buy.badindex" localSheetId="0" hidden="1">1</definedName>
    <definedName name="Buy.badindex" localSheetId="1" hidden="1">1</definedName>
    <definedName name="Buy.badindex" localSheetId="2" hidden="1">1</definedName>
    <definedName name="Buy.badindex" localSheetId="4" hidden="1">1</definedName>
    <definedName name="Buy.badindex" localSheetId="5" hidden="1">1</definedName>
    <definedName name="Buy.badindex" localSheetId="3" hidden="1">1</definedName>
    <definedName name="Buy.rowindex" localSheetId="0" hidden="1">diet0!$A$4:$A$11</definedName>
    <definedName name="Buy.rowindex" localSheetId="1" hidden="1">diet2!$A$4:$A$11</definedName>
    <definedName name="Buy.rowindex" localSheetId="2" hidden="1">diet2a!$A$4:$A$11</definedName>
    <definedName name="Buy.rowindex" localSheetId="4" hidden="1">diet2aForceInt!$A$4:$A$11</definedName>
    <definedName name="Buy.rowindex" localSheetId="5" hidden="1">diet2aIntRestrict!$A$4:$A$11</definedName>
    <definedName name="Buy.rowindex" localSheetId="3" hidden="1">diet2b!$A$4:$A$11</definedName>
    <definedName name="Buy.rowindex.dirn" localSheetId="0" hidden="1">"row"</definedName>
    <definedName name="Buy.rowindex.dirn" localSheetId="1" hidden="1">"row"</definedName>
    <definedName name="Buy.rowindex.dirn" localSheetId="2" hidden="1">"row"</definedName>
    <definedName name="Buy.rowindex.dirn" localSheetId="4" hidden="1">"row"</definedName>
    <definedName name="Buy.rowindex.dirn" localSheetId="5" hidden="1">"row"</definedName>
    <definedName name="Buy.rowindex.dirn" localSheetId="3" hidden="1">"row"</definedName>
    <definedName name="cost" localSheetId="0">diet0!$B$4:$B$11</definedName>
    <definedName name="cost" localSheetId="1">diet2!$B$4:$B$11</definedName>
    <definedName name="cost" localSheetId="2">diet2a!$B$4:$B$11</definedName>
    <definedName name="cost" localSheetId="4">diet2aForceInt!$B$4:$B$11</definedName>
    <definedName name="cost" localSheetId="5">diet2aIntRestrict!$B$4:$B$11</definedName>
    <definedName name="cost" localSheetId="3">diet2b!$B$4:$B$11</definedName>
    <definedName name="cost.badindex" localSheetId="0" hidden="1">1</definedName>
    <definedName name="cost.badindex" localSheetId="1" hidden="1">1</definedName>
    <definedName name="cost.badindex" localSheetId="2" hidden="1">1</definedName>
    <definedName name="cost.badindex" localSheetId="4" hidden="1">1</definedName>
    <definedName name="cost.badindex" localSheetId="5" hidden="1">1</definedName>
    <definedName name="cost.badindex" localSheetId="3" hidden="1">1</definedName>
    <definedName name="cost.rowindex" localSheetId="0" hidden="1">diet0!$A$4:$A$11</definedName>
    <definedName name="cost.rowindex" localSheetId="1" hidden="1">diet2!$A$4:$A$11</definedName>
    <definedName name="cost.rowindex" localSheetId="2" hidden="1">diet2a!$A$4:$A$11</definedName>
    <definedName name="cost.rowindex" localSheetId="4" hidden="1">diet2aForceInt!$A$4:$A$11</definedName>
    <definedName name="cost.rowindex" localSheetId="5" hidden="1">diet2aIntRestrict!$A$4:$A$11</definedName>
    <definedName name="cost.rowindex" localSheetId="3" hidden="1">diet2b!$A$4:$A$11</definedName>
    <definedName name="cost.rowindex.dirn" localSheetId="0" hidden="1">"row"</definedName>
    <definedName name="cost.rowindex.dirn" localSheetId="1" hidden="1">"row"</definedName>
    <definedName name="cost.rowindex.dirn" localSheetId="2" hidden="1">"row"</definedName>
    <definedName name="cost.rowindex.dirn" localSheetId="4" hidden="1">"row"</definedName>
    <definedName name="cost.rowindex.dirn" localSheetId="5" hidden="1">"row"</definedName>
    <definedName name="cost.rowindex.dirn" localSheetId="3" hidden="1">"row"</definedName>
    <definedName name="costcolumnindex.dirn" localSheetId="0">"Column"</definedName>
    <definedName name="costcolumnindex.dirn" localSheetId="1">"Column"</definedName>
    <definedName name="costcolumnindex.dirn" localSheetId="2">"Column"</definedName>
    <definedName name="costcolumnindex.dirn" localSheetId="4">"Column"</definedName>
    <definedName name="costcolumnindex.dirn" localSheetId="5">"Column"</definedName>
    <definedName name="costcolumnindex.dirn" localSheetId="3">"Column"</definedName>
    <definedName name="costrowindex.dirn" localSheetId="0">"Row"</definedName>
    <definedName name="costrowindex.dirn" localSheetId="1">"Row"</definedName>
    <definedName name="costrowindex.dirn" localSheetId="2">"Row"</definedName>
    <definedName name="costrowindex.dirn" localSheetId="4">"Row"</definedName>
    <definedName name="costrowindex.dirn" localSheetId="5">"Row"</definedName>
    <definedName name="costrowindex.dirn" localSheetId="3">"Row"</definedName>
    <definedName name="Diet" localSheetId="0">diet0!$F$15:$F$18</definedName>
    <definedName name="Diet" localSheetId="1">diet2!$F$16:$F$21</definedName>
    <definedName name="Diet" localSheetId="2">diet2a!$F$16:$F$21</definedName>
    <definedName name="Diet" localSheetId="4">diet2aForceInt!$F$16:$F$21</definedName>
    <definedName name="Diet" localSheetId="5">diet2aIntRestrict!$F$16:$F$21</definedName>
    <definedName name="Diet" localSheetId="3">diet2b!$F$16:$F$21</definedName>
    <definedName name="Diet.badindex" localSheetId="0" hidden="1">1</definedName>
    <definedName name="Diet.badindex" localSheetId="1" hidden="1">1</definedName>
    <definedName name="Diet.badindex" localSheetId="2" hidden="1">1</definedName>
    <definedName name="Diet.badindex" localSheetId="4" hidden="1">1</definedName>
    <definedName name="Diet.badindex" localSheetId="5" hidden="1">1</definedName>
    <definedName name="Diet.badindex" localSheetId="3" hidden="1">1</definedName>
    <definedName name="Diet.rowindex" localSheetId="0" hidden="1">diet0!$A$15:$A$18</definedName>
    <definedName name="Diet.rowindex" localSheetId="1" hidden="1">diet2!$A$16:$A$21</definedName>
    <definedName name="Diet.rowindex" localSheetId="2" hidden="1">diet2a!$A$16:$A$21</definedName>
    <definedName name="Diet.rowindex" localSheetId="4" hidden="1">diet2aForceInt!$A$16:$A$21</definedName>
    <definedName name="Diet.rowindex" localSheetId="5" hidden="1">diet2aIntRestrict!$A$16:$A$21</definedName>
    <definedName name="Diet.rowindex" localSheetId="3" hidden="1">diet2b!$A$16:$A$21</definedName>
    <definedName name="Diet.rowindex.dirn" localSheetId="0" hidden="1">"row"</definedName>
    <definedName name="Diet.rowindex.dirn" localSheetId="1" hidden="1">"row"</definedName>
    <definedName name="Diet.rowindex.dirn" localSheetId="2" hidden="1">"row"</definedName>
    <definedName name="Diet.rowindex.dirn" localSheetId="4" hidden="1">"row"</definedName>
    <definedName name="Diet.rowindex.dirn" localSheetId="5" hidden="1">"row"</definedName>
    <definedName name="Diet.rowindex.dirn" localSheetId="3" hidden="1">"row"</definedName>
    <definedName name="f_max" localSheetId="0">diet0!$D$4:$D$11</definedName>
    <definedName name="f_max" localSheetId="1">diet2!$D$4:$D$11</definedName>
    <definedName name="f_max" localSheetId="2">diet2a!$D$4:$D$11</definedName>
    <definedName name="f_max" localSheetId="4">diet2aForceInt!$D$4:$D$11</definedName>
    <definedName name="f_max" localSheetId="5">diet2aIntRestrict!$D$4:$D$11</definedName>
    <definedName name="f_max" localSheetId="3">diet2b!$D$4:$D$11</definedName>
    <definedName name="f_max.badindex" localSheetId="0" hidden="1">1</definedName>
    <definedName name="f_max.badindex" localSheetId="1" hidden="1">1</definedName>
    <definedName name="f_max.badindex" localSheetId="2" hidden="1">1</definedName>
    <definedName name="f_max.badindex" localSheetId="4" hidden="1">1</definedName>
    <definedName name="f_max.badindex" localSheetId="5" hidden="1">1</definedName>
    <definedName name="f_max.badindex" localSheetId="3" hidden="1">1</definedName>
    <definedName name="f_max.rowindex" localSheetId="0" hidden="1">diet0!$A$4:$A$11</definedName>
    <definedName name="f_max.rowindex" localSheetId="1" hidden="1">diet2!$A$4:$A$11</definedName>
    <definedName name="f_max.rowindex" localSheetId="2" hidden="1">diet2a!$A$4:$A$11</definedName>
    <definedName name="f_max.rowindex" localSheetId="4" hidden="1">diet2aForceInt!$A$4:$A$11</definedName>
    <definedName name="f_max.rowindex" localSheetId="5" hidden="1">diet2aIntRestrict!$A$4:$A$11</definedName>
    <definedName name="f_max.rowindex" localSheetId="3" hidden="1">diet2b!$A$4:$A$11</definedName>
    <definedName name="f_max.rowindex.dirn" localSheetId="0" hidden="1">"row"</definedName>
    <definedName name="f_max.rowindex.dirn" localSheetId="1" hidden="1">"row"</definedName>
    <definedName name="f_max.rowindex.dirn" localSheetId="2" hidden="1">"row"</definedName>
    <definedName name="f_max.rowindex.dirn" localSheetId="4" hidden="1">"row"</definedName>
    <definedName name="f_max.rowindex.dirn" localSheetId="5" hidden="1">"row"</definedName>
    <definedName name="f_max.rowindex.dirn" localSheetId="3" hidden="1">"row"</definedName>
    <definedName name="f_min" localSheetId="0">diet0!$C$4:$C$11</definedName>
    <definedName name="f_min" localSheetId="1">diet2!$C$4:$C$11</definedName>
    <definedName name="f_min" localSheetId="2">diet2a!$C$4:$C$11</definedName>
    <definedName name="f_min" localSheetId="4">diet2aForceInt!$C$4:$C$11</definedName>
    <definedName name="f_min" localSheetId="5">diet2aIntRestrict!$C$4:$C$11</definedName>
    <definedName name="f_min" localSheetId="3">diet2b!$C$4:$C$11</definedName>
    <definedName name="f_min.badindex" localSheetId="0" hidden="1">1</definedName>
    <definedName name="f_min.badindex" localSheetId="1" hidden="1">1</definedName>
    <definedName name="f_min.badindex" localSheetId="2" hidden="1">1</definedName>
    <definedName name="f_min.badindex" localSheetId="4" hidden="1">1</definedName>
    <definedName name="f_min.badindex" localSheetId="5" hidden="1">1</definedName>
    <definedName name="f_min.badindex" localSheetId="3" hidden="1">1</definedName>
    <definedName name="f_min.rowindex" localSheetId="0" hidden="1">diet0!$A$4:$A$11</definedName>
    <definedName name="f_min.rowindex" localSheetId="1" hidden="1">diet2!$A$4:$A$11</definedName>
    <definedName name="f_min.rowindex" localSheetId="2" hidden="1">diet2a!$A$4:$A$11</definedName>
    <definedName name="f_min.rowindex" localSheetId="4" hidden="1">diet2aForceInt!$A$4:$A$11</definedName>
    <definedName name="f_min.rowindex" localSheetId="5" hidden="1">diet2aIntRestrict!$A$4:$A$11</definedName>
    <definedName name="f_min.rowindex" localSheetId="3" hidden="1">diet2b!$A$4:$A$11</definedName>
    <definedName name="f_min.rowindex.dirn" localSheetId="0" hidden="1">"row"</definedName>
    <definedName name="f_min.rowindex.dirn" localSheetId="1" hidden="1">"row"</definedName>
    <definedName name="f_min.rowindex.dirn" localSheetId="2" hidden="1">"row"</definedName>
    <definedName name="f_min.rowindex.dirn" localSheetId="4" hidden="1">"row"</definedName>
    <definedName name="f_min.rowindex.dirn" localSheetId="5" hidden="1">"row"</definedName>
    <definedName name="f_min.rowindex.dirn" localSheetId="3" hidden="1">"row"</definedName>
    <definedName name="FOOD" localSheetId="0">diet0!$A$4:$A$11</definedName>
    <definedName name="FOOD" localSheetId="1">diet2!$A$4:$A$11</definedName>
    <definedName name="FOOD" localSheetId="2">diet2a!$A$4:$A$11</definedName>
    <definedName name="FOOD" localSheetId="4">diet2aForceInt!$A$4:$A$11</definedName>
    <definedName name="FOOD" localSheetId="5">diet2aIntRestrict!$A$4:$A$11</definedName>
    <definedName name="FOOD" localSheetId="3">diet2b!$A$4:$A$11</definedName>
    <definedName name="FOOD.dirn" localSheetId="0" hidden="1">"row"</definedName>
    <definedName name="FOOD.dirn" localSheetId="1" hidden="1">"row"</definedName>
    <definedName name="FOOD.dirn" localSheetId="2" hidden="1">"row"</definedName>
    <definedName name="FOOD.dirn" localSheetId="4" hidden="1">"row"</definedName>
    <definedName name="FOOD.dirn" localSheetId="5" hidden="1">"row"</definedName>
    <definedName name="FOOD.dirn" localSheetId="3" hidden="1">"row"</definedName>
    <definedName name="n_max" localSheetId="0">diet0!$C$15:$C$18</definedName>
    <definedName name="n_max" localSheetId="1">diet2!$C$16:$C$21</definedName>
    <definedName name="n_max" localSheetId="2">diet2a!$C$16:$C$21</definedName>
    <definedName name="n_max" localSheetId="4">diet2aForceInt!$C$16:$C$21</definedName>
    <definedName name="n_max" localSheetId="5">diet2aIntRestrict!$C$16:$C$21</definedName>
    <definedName name="n_max" localSheetId="3">diet2b!$C$16:$C$21</definedName>
    <definedName name="n_max.badindex" localSheetId="0" hidden="1">1</definedName>
    <definedName name="n_max.badindex" localSheetId="1" hidden="1">1</definedName>
    <definedName name="n_max.badindex" localSheetId="2" hidden="1">1</definedName>
    <definedName name="n_max.badindex" localSheetId="4" hidden="1">1</definedName>
    <definedName name="n_max.badindex" localSheetId="5" hidden="1">1</definedName>
    <definedName name="n_max.badindex" localSheetId="3" hidden="1">1</definedName>
    <definedName name="n_max.rowindex" localSheetId="0" hidden="1">diet0!$A$15:$A$18</definedName>
    <definedName name="n_max.rowindex" localSheetId="1" hidden="1">diet2!$A$16:$A$21</definedName>
    <definedName name="n_max.rowindex" localSheetId="2" hidden="1">diet2a!$A$16:$A$21</definedName>
    <definedName name="n_max.rowindex" localSheetId="4" hidden="1">diet2aForceInt!$A$16:$A$21</definedName>
    <definedName name="n_max.rowindex" localSheetId="5" hidden="1">diet2aIntRestrict!$A$16:$A$21</definedName>
    <definedName name="n_max.rowindex" localSheetId="3" hidden="1">diet2b!$A$16:$A$21</definedName>
    <definedName name="n_max.rowindex.dirn" localSheetId="0" hidden="1">"row"</definedName>
    <definedName name="n_max.rowindex.dirn" localSheetId="1" hidden="1">"row"</definedName>
    <definedName name="n_max.rowindex.dirn" localSheetId="2" hidden="1">"row"</definedName>
    <definedName name="n_max.rowindex.dirn" localSheetId="4" hidden="1">"row"</definedName>
    <definedName name="n_max.rowindex.dirn" localSheetId="5" hidden="1">"row"</definedName>
    <definedName name="n_max.rowindex.dirn" localSheetId="3" hidden="1">"row"</definedName>
    <definedName name="n_min" localSheetId="0">diet0!$B$15:$B$18</definedName>
    <definedName name="n_min" localSheetId="1">diet2!$B$16:$B$21</definedName>
    <definedName name="n_min" localSheetId="2">diet2a!$B$16:$B$21</definedName>
    <definedName name="n_min" localSheetId="4">diet2aForceInt!$B$16:$B$21</definedName>
    <definedName name="n_min" localSheetId="5">diet2aIntRestrict!$B$16:$B$21</definedName>
    <definedName name="n_min" localSheetId="3">diet2b!$B$16:$B$21</definedName>
    <definedName name="n_min.badindex" localSheetId="0" hidden="1">1</definedName>
    <definedName name="n_min.badindex" localSheetId="1" hidden="1">1</definedName>
    <definedName name="n_min.badindex" localSheetId="2" hidden="1">1</definedName>
    <definedName name="n_min.badindex" localSheetId="4" hidden="1">1</definedName>
    <definedName name="n_min.badindex" localSheetId="5" hidden="1">1</definedName>
    <definedName name="n_min.badindex" localSheetId="3" hidden="1">1</definedName>
    <definedName name="n_min.rowindex" localSheetId="0" hidden="1">diet0!$A$15:$A$18</definedName>
    <definedName name="n_min.rowindex" localSheetId="1" hidden="1">diet2!$A$16:$A$21</definedName>
    <definedName name="n_min.rowindex" localSheetId="2" hidden="1">diet2a!$A$16:$A$21</definedName>
    <definedName name="n_min.rowindex" localSheetId="4" hidden="1">diet2aForceInt!$A$16:$A$21</definedName>
    <definedName name="n_min.rowindex" localSheetId="5" hidden="1">diet2aIntRestrict!$A$16:$A$21</definedName>
    <definedName name="n_min.rowindex" localSheetId="3" hidden="1">diet2b!$A$16:$A$21</definedName>
    <definedName name="n_min.rowindex.dirn" localSheetId="0" hidden="1">"row"</definedName>
    <definedName name="n_min.rowindex.dirn" localSheetId="1" hidden="1">"row"</definedName>
    <definedName name="n_min.rowindex.dirn" localSheetId="2" hidden="1">"row"</definedName>
    <definedName name="n_min.rowindex.dirn" localSheetId="4" hidden="1">"row"</definedName>
    <definedName name="n_min.rowindex.dirn" localSheetId="5" hidden="1">"row"</definedName>
    <definedName name="n_min.rowindex.dirn" localSheetId="3" hidden="1">"row"</definedName>
    <definedName name="n_mincolumnindex.dirn" localSheetId="0">"Column"</definedName>
    <definedName name="n_mincolumnindex.dirn" localSheetId="1">"Column"</definedName>
    <definedName name="n_mincolumnindex.dirn" localSheetId="2">"Column"</definedName>
    <definedName name="n_mincolumnindex.dirn" localSheetId="4">"Column"</definedName>
    <definedName name="n_mincolumnindex.dirn" localSheetId="5">"Column"</definedName>
    <definedName name="n_mincolumnindex.dirn" localSheetId="3">"Column"</definedName>
    <definedName name="n_minrowindex.dirn" localSheetId="0">"Row"</definedName>
    <definedName name="n_minrowindex.dirn" localSheetId="1">"Row"</definedName>
    <definedName name="n_minrowindex.dirn" localSheetId="2">"Row"</definedName>
    <definedName name="n_minrowindex.dirn" localSheetId="4">"Row"</definedName>
    <definedName name="n_minrowindex.dirn" localSheetId="5">"Row"</definedName>
    <definedName name="n_minrowindex.dirn" localSheetId="3">"Row"</definedName>
    <definedName name="NUTR" localSheetId="0">diet0!$A$15:$A$18</definedName>
    <definedName name="NUTR" localSheetId="1">diet2!$A$16:$A$21</definedName>
    <definedName name="NUTR" localSheetId="2">diet2a!$A$16:$A$21</definedName>
    <definedName name="NUTR" localSheetId="4">diet2aForceInt!$A$16:$A$21</definedName>
    <definedName name="NUTR" localSheetId="5">diet2aIntRestrict!$A$16:$A$21</definedName>
    <definedName name="NUTR" localSheetId="3">diet2b!$A$16:$A$21</definedName>
    <definedName name="NUTR.dirn" localSheetId="0" hidden="1">"row"</definedName>
    <definedName name="NUTR.dirn" localSheetId="1" hidden="1">"row"</definedName>
    <definedName name="NUTR.dirn" localSheetId="2" hidden="1">"row"</definedName>
    <definedName name="NUTR.dirn" localSheetId="4" hidden="1">"row"</definedName>
    <definedName name="NUTR.dirn" localSheetId="5" hidden="1">"row"</definedName>
    <definedName name="NUTR.dirn" localSheetId="3" hidden="1">"row"</definedName>
    <definedName name="solve_result" localSheetId="0">diet0!$A$34</definedName>
    <definedName name="solve_result" localSheetId="1">diet2!$A$35</definedName>
    <definedName name="solve_result" localSheetId="2">diet2a!$A$35</definedName>
    <definedName name="solve_result" localSheetId="4">diet2aForceInt!$A$35</definedName>
    <definedName name="solve_result" localSheetId="5">diet2aIntRestrict!$A$35</definedName>
    <definedName name="solve_result" localSheetId="3">diet2b!$A$35</definedName>
    <definedName name="Total_Cost" localSheetId="0">diet0!$G$12</definedName>
    <definedName name="Total_Cost" localSheetId="1">diet2!$G$12</definedName>
    <definedName name="Total_Cost" localSheetId="2">diet2a!$G$12</definedName>
    <definedName name="Total_Cost" localSheetId="4">diet2aForceInt!$G$12</definedName>
    <definedName name="Total_Cost" localSheetId="5">diet2aIntRestrict!$G$12</definedName>
    <definedName name="Total_Cost" localSheetId="3">diet2b!$G$12</definedName>
  </definedNames>
  <calcPr calcId="145621"/>
</workbook>
</file>

<file path=xl/calcChain.xml><?xml version="1.0" encoding="utf-8"?>
<calcChain xmlns="http://schemas.openxmlformats.org/spreadsheetml/2006/main">
  <c r="F21" i="9" l="1"/>
  <c r="F20" i="9"/>
  <c r="F19" i="9"/>
  <c r="F18" i="9"/>
  <c r="F17" i="9"/>
  <c r="F16" i="9"/>
  <c r="G11" i="9"/>
  <c r="G10" i="9"/>
  <c r="G9" i="9"/>
  <c r="G8" i="9"/>
  <c r="G7" i="9"/>
  <c r="G6" i="9"/>
  <c r="G5" i="9"/>
  <c r="G4" i="9"/>
  <c r="F20" i="7"/>
  <c r="F20" i="8"/>
  <c r="F21" i="8"/>
  <c r="F19" i="8"/>
  <c r="F18" i="8"/>
  <c r="F17" i="8"/>
  <c r="F16" i="8"/>
  <c r="G11" i="8"/>
  <c r="G10" i="8"/>
  <c r="G9" i="8"/>
  <c r="G8" i="8"/>
  <c r="G7" i="8"/>
  <c r="G6" i="8"/>
  <c r="G5" i="8"/>
  <c r="G4" i="8"/>
  <c r="G12" i="9" l="1"/>
  <c r="G12" i="8"/>
  <c r="F21" i="7"/>
  <c r="F19" i="7"/>
  <c r="F18" i="7"/>
  <c r="F17" i="7"/>
  <c r="F16" i="7"/>
  <c r="G11" i="7"/>
  <c r="G10" i="7"/>
  <c r="G9" i="7"/>
  <c r="G8" i="7"/>
  <c r="G7" i="7"/>
  <c r="G6" i="7"/>
  <c r="G5" i="7"/>
  <c r="G4" i="7"/>
  <c r="F21" i="6"/>
  <c r="F20" i="6"/>
  <c r="F19" i="6"/>
  <c r="F18" i="6"/>
  <c r="F17" i="6"/>
  <c r="F16" i="6"/>
  <c r="G11" i="6"/>
  <c r="G10" i="6"/>
  <c r="G9" i="6"/>
  <c r="G8" i="6"/>
  <c r="G7" i="6"/>
  <c r="G6" i="6"/>
  <c r="G5" i="6"/>
  <c r="G4" i="6"/>
  <c r="F19" i="5"/>
  <c r="F18" i="4"/>
  <c r="F17" i="4"/>
  <c r="F16" i="4"/>
  <c r="F20" i="5"/>
  <c r="F21" i="5"/>
  <c r="F18" i="5"/>
  <c r="F17" i="5"/>
  <c r="F16" i="5"/>
  <c r="G11" i="5"/>
  <c r="G10" i="5"/>
  <c r="G9" i="5"/>
  <c r="G8" i="5"/>
  <c r="G7" i="5"/>
  <c r="G6" i="5"/>
  <c r="G5" i="5"/>
  <c r="G4" i="5"/>
  <c r="F15" i="4"/>
  <c r="G11" i="4"/>
  <c r="G10" i="4"/>
  <c r="G9" i="4"/>
  <c r="G8" i="4"/>
  <c r="G7" i="4"/>
  <c r="G6" i="4"/>
  <c r="G5" i="4"/>
  <c r="G4" i="4"/>
  <c r="G12" i="7" l="1"/>
  <c r="G12" i="5"/>
  <c r="G12" i="6"/>
  <c r="G12" i="4"/>
</calcChain>
</file>

<file path=xl/sharedStrings.xml><?xml version="1.0" encoding="utf-8"?>
<sst xmlns="http://schemas.openxmlformats.org/spreadsheetml/2006/main" count="263" uniqueCount="32">
  <si>
    <t>TUR</t>
  </si>
  <si>
    <t>SPG</t>
  </si>
  <si>
    <t>MTL</t>
  </si>
  <si>
    <t>MCH</t>
  </si>
  <si>
    <t>HAM</t>
  </si>
  <si>
    <t>FISH</t>
  </si>
  <si>
    <t>CHK</t>
  </si>
  <si>
    <t>BEEF</t>
  </si>
  <si>
    <t>B2</t>
  </si>
  <si>
    <t>B1</t>
  </si>
  <si>
    <t>C</t>
  </si>
  <si>
    <t>A</t>
  </si>
  <si>
    <t>amt</t>
  </si>
  <si>
    <t>n_max</t>
  </si>
  <si>
    <t>n_min</t>
  </si>
  <si>
    <t>f_max</t>
  </si>
  <si>
    <t>f_min</t>
  </si>
  <si>
    <t>cost</t>
  </si>
  <si>
    <t>FOOD</t>
  </si>
  <si>
    <t>NUTR</t>
  </si>
  <si>
    <t>AMPL diet.dat, modified from import</t>
  </si>
  <si>
    <t>Diet</t>
  </si>
  <si>
    <t>Buy</t>
  </si>
  <si>
    <t>item cost</t>
  </si>
  <si>
    <t>total</t>
  </si>
  <si>
    <t>NA</t>
  </si>
  <si>
    <t>CAL</t>
  </si>
  <si>
    <t>infeasible</t>
  </si>
  <si>
    <t>solved</t>
  </si>
  <si>
    <t>Diet.lb</t>
  </si>
  <si>
    <t>Diet.up</t>
  </si>
  <si>
    <t>Diet.body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</si>
</sst>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" xfId="0" applyFill="1" applyBorder="1"/>
    <xf numFmtId="0" fontId="0" fillId="3" borderId="0" xfId="0" applyFill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164" fontId="0" fillId="0" borderId="0" xfId="0" applyNumberFormat="1"/>
    <xf numFmtId="164" fontId="0" fillId="3" borderId="0" xfId="0" applyNumberFormat="1" applyFill="1"/>
    <xf numFmtId="164" fontId="0" fillId="0" borderId="1" xfId="0" applyNumberFormat="1" applyFill="1" applyBorder="1"/>
    <xf numFmtId="0" fontId="2" fillId="4" borderId="1" xfId="0" applyFont="1" applyFill="1" applyBorder="1"/>
    <xf numFmtId="0" fontId="0" fillId="2" borderId="1" xfId="0" applyFill="1" applyBorder="1"/>
    <xf numFmtId="0" fontId="4" fillId="4" borderId="0" xfId="0" applyFont="1" applyFill="1"/>
    <xf numFmtId="0" fontId="2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33</xdr:row>
      <xdr:rowOff>85725</xdr:rowOff>
    </xdr:from>
    <xdr:to>
      <xdr:col>6</xdr:col>
      <xdr:colOff>628650</xdr:colOff>
      <xdr:row>38</xdr:row>
      <xdr:rowOff>142875</xdr:rowOff>
    </xdr:to>
    <xdr:sp macro="" textlink="">
      <xdr:nvSpPr>
        <xdr:cNvPr id="253" name="TextBox 252"/>
        <xdr:cNvSpPr txBox="1"/>
      </xdr:nvSpPr>
      <xdr:spPr>
        <a:xfrm>
          <a:off x="1400175" y="6372225"/>
          <a:ext cx="28860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This infeasible</a:t>
          </a:r>
          <a:r>
            <a:rPr lang="en-US" sz="1100" i="1" baseline="0"/>
            <a:t> solution was obtain the CDC solver option (COIN_CMD()).  This doesn't match the result obtain in the AMPL book.  See the next worksheet "diet2a" for that result using the IPOPT solver (interior point).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33</xdr:row>
      <xdr:rowOff>28575</xdr:rowOff>
    </xdr:from>
    <xdr:to>
      <xdr:col>7</xdr:col>
      <xdr:colOff>19050</xdr:colOff>
      <xdr:row>38</xdr:row>
      <xdr:rowOff>47625</xdr:rowOff>
    </xdr:to>
    <xdr:sp macro="" textlink="">
      <xdr:nvSpPr>
        <xdr:cNvPr id="2" name="TextBox 1"/>
        <xdr:cNvSpPr txBox="1"/>
      </xdr:nvSpPr>
      <xdr:spPr>
        <a:xfrm>
          <a:off x="1276350" y="6315075"/>
          <a:ext cx="3076575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This infeasible</a:t>
          </a:r>
          <a:r>
            <a:rPr lang="en-US" sz="1100" i="1" baseline="0"/>
            <a:t> solution was obtain used AMPL IDE and SolverStudio using the IPOPT solver option.  Everything else is the same as the previous worksheet "diet2a".  I did this to match the result in the AMPL book.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33</xdr:row>
      <xdr:rowOff>28575</xdr:rowOff>
    </xdr:from>
    <xdr:to>
      <xdr:col>6</xdr:col>
      <xdr:colOff>257175</xdr:colOff>
      <xdr:row>35</xdr:row>
      <xdr:rowOff>104775</xdr:rowOff>
    </xdr:to>
    <xdr:sp macro="" textlink="">
      <xdr:nvSpPr>
        <xdr:cNvPr id="2" name="TextBox 1"/>
        <xdr:cNvSpPr txBox="1"/>
      </xdr:nvSpPr>
      <xdr:spPr>
        <a:xfrm>
          <a:off x="1276350" y="6315075"/>
          <a:ext cx="2638425" cy="46672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BUMPED Sodium</a:t>
          </a:r>
          <a:r>
            <a:rPr lang="en-US" sz="1100" i="1" baseline="0"/>
            <a:t> Upper Limit to 50k (NA)</a:t>
          </a:r>
        </a:p>
        <a:p>
          <a:r>
            <a:rPr lang="en-US" sz="1100" i="1"/>
            <a:t>solved.</a:t>
          </a:r>
          <a:r>
            <a:rPr lang="en-US" sz="1100" i="1" baseline="0"/>
            <a:t> At least is it </a:t>
          </a:r>
          <a:r>
            <a:rPr lang="en-US" sz="1100" i="1"/>
            <a:t>feasible.</a:t>
          </a:r>
        </a:p>
      </xdr:txBody>
    </xdr:sp>
    <xdr:clientData/>
  </xdr:twoCellAnchor>
  <xdr:twoCellAnchor>
    <xdr:from>
      <xdr:col>2</xdr:col>
      <xdr:colOff>600075</xdr:colOff>
      <xdr:row>19</xdr:row>
      <xdr:rowOff>171451</xdr:rowOff>
    </xdr:from>
    <xdr:to>
      <xdr:col>3</xdr:col>
      <xdr:colOff>342900</xdr:colOff>
      <xdr:row>33</xdr:row>
      <xdr:rowOff>28575</xdr:rowOff>
    </xdr:to>
    <xdr:cxnSp macro="">
      <xdr:nvCxnSpPr>
        <xdr:cNvPr id="4" name="Straight Arrow Connector 3"/>
        <xdr:cNvCxnSpPr/>
      </xdr:nvCxnSpPr>
      <xdr:spPr>
        <a:xfrm flipH="1" flipV="1">
          <a:off x="1819275" y="3790951"/>
          <a:ext cx="352425" cy="2524124"/>
        </a:xfrm>
        <a:prstGeom prst="straightConnector1">
          <a:avLst/>
        </a:prstGeom>
        <a:ln w="15875"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33</xdr:row>
      <xdr:rowOff>28575</xdr:rowOff>
    </xdr:from>
    <xdr:to>
      <xdr:col>8</xdr:col>
      <xdr:colOff>38100</xdr:colOff>
      <xdr:row>38</xdr:row>
      <xdr:rowOff>38100</xdr:rowOff>
    </xdr:to>
    <xdr:sp macro="" textlink="">
      <xdr:nvSpPr>
        <xdr:cNvPr id="2" name="TextBox 1"/>
        <xdr:cNvSpPr txBox="1"/>
      </xdr:nvSpPr>
      <xdr:spPr>
        <a:xfrm>
          <a:off x="1247774" y="6315075"/>
          <a:ext cx="3733801" cy="9715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round BEEF from 5.36061 to 6 and Spaghetti from 9.30605 to 10 to see that Sodium is  violated &gt;50K,</a:t>
          </a:r>
          <a:r>
            <a:rPr lang="en-US" sz="1100" i="1" baseline="0"/>
            <a:t> (so now infeasible).</a:t>
          </a:r>
          <a:endParaRPr lang="en-US" sz="1100" i="1"/>
        </a:p>
        <a:p>
          <a:endParaRPr lang="en-US" sz="1100" i="1"/>
        </a:p>
        <a:p>
          <a:r>
            <a:rPr lang="en-US" sz="1100" i="1"/>
            <a:t>Note: "solved" here refers to the solution before</a:t>
          </a:r>
          <a:r>
            <a:rPr lang="en-US" sz="1100" i="1" baseline="0"/>
            <a:t> the "let" comands change the result.</a:t>
          </a:r>
          <a:endParaRPr lang="en-US" sz="1100" i="1"/>
        </a:p>
      </xdr:txBody>
    </xdr:sp>
    <xdr:clientData/>
  </xdr:twoCellAnchor>
  <xdr:twoCellAnchor>
    <xdr:from>
      <xdr:col>2</xdr:col>
      <xdr:colOff>590550</xdr:colOff>
      <xdr:row>9</xdr:row>
      <xdr:rowOff>142875</xdr:rowOff>
    </xdr:from>
    <xdr:to>
      <xdr:col>5</xdr:col>
      <xdr:colOff>342900</xdr:colOff>
      <xdr:row>33</xdr:row>
      <xdr:rowOff>38100</xdr:rowOff>
    </xdr:to>
    <xdr:cxnSp macro="">
      <xdr:nvCxnSpPr>
        <xdr:cNvPr id="3" name="Straight Arrow Connector 2"/>
        <xdr:cNvCxnSpPr/>
      </xdr:nvCxnSpPr>
      <xdr:spPr>
        <a:xfrm flipV="1">
          <a:off x="1809750" y="1857375"/>
          <a:ext cx="1581150" cy="4467225"/>
        </a:xfrm>
        <a:prstGeom prst="straightConnector1">
          <a:avLst/>
        </a:prstGeom>
        <a:ln w="15875"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</xdr:row>
      <xdr:rowOff>114303</xdr:rowOff>
    </xdr:from>
    <xdr:to>
      <xdr:col>5</xdr:col>
      <xdr:colOff>371475</xdr:colOff>
      <xdr:row>33</xdr:row>
      <xdr:rowOff>19050</xdr:rowOff>
    </xdr:to>
    <xdr:cxnSp macro="">
      <xdr:nvCxnSpPr>
        <xdr:cNvPr id="5" name="Straight Arrow Connector 4"/>
        <xdr:cNvCxnSpPr/>
      </xdr:nvCxnSpPr>
      <xdr:spPr>
        <a:xfrm flipV="1">
          <a:off x="1838325" y="685803"/>
          <a:ext cx="1581150" cy="5619747"/>
        </a:xfrm>
        <a:prstGeom prst="straightConnector1">
          <a:avLst/>
        </a:prstGeom>
        <a:ln w="15875"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19</xdr:row>
      <xdr:rowOff>133350</xdr:rowOff>
    </xdr:from>
    <xdr:to>
      <xdr:col>6</xdr:col>
      <xdr:colOff>295275</xdr:colOff>
      <xdr:row>34</xdr:row>
      <xdr:rowOff>66675</xdr:rowOff>
    </xdr:to>
    <xdr:sp macro="" textlink="">
      <xdr:nvSpPr>
        <xdr:cNvPr id="13" name="Freeform 12"/>
        <xdr:cNvSpPr/>
      </xdr:nvSpPr>
      <xdr:spPr>
        <a:xfrm>
          <a:off x="3457575" y="3752850"/>
          <a:ext cx="495300" cy="2790825"/>
        </a:xfrm>
        <a:custGeom>
          <a:avLst/>
          <a:gdLst>
            <a:gd name="connsiteX0" fmla="*/ 476250 w 1304925"/>
            <a:gd name="connsiteY0" fmla="*/ 2447925 h 2447925"/>
            <a:gd name="connsiteX1" fmla="*/ 1304925 w 1304925"/>
            <a:gd name="connsiteY1" fmla="*/ 485775 h 2447925"/>
            <a:gd name="connsiteX2" fmla="*/ 0 w 1304925"/>
            <a:gd name="connsiteY2" fmla="*/ 0 h 2447925"/>
            <a:gd name="connsiteX0" fmla="*/ 0 w 1600200"/>
            <a:gd name="connsiteY0" fmla="*/ 2790825 h 2790825"/>
            <a:gd name="connsiteX1" fmla="*/ 1600200 w 1600200"/>
            <a:gd name="connsiteY1" fmla="*/ 485775 h 2790825"/>
            <a:gd name="connsiteX2" fmla="*/ 295275 w 1600200"/>
            <a:gd name="connsiteY2" fmla="*/ 0 h 2790825"/>
            <a:gd name="connsiteX0" fmla="*/ 0 w 371475"/>
            <a:gd name="connsiteY0" fmla="*/ 2790825 h 2790825"/>
            <a:gd name="connsiteX1" fmla="*/ 371475 w 371475"/>
            <a:gd name="connsiteY1" fmla="*/ 2276475 h 2790825"/>
            <a:gd name="connsiteX2" fmla="*/ 295275 w 371475"/>
            <a:gd name="connsiteY2" fmla="*/ 0 h 2790825"/>
            <a:gd name="connsiteX0" fmla="*/ 0 w 371475"/>
            <a:gd name="connsiteY0" fmla="*/ 2790825 h 2790825"/>
            <a:gd name="connsiteX1" fmla="*/ 371475 w 371475"/>
            <a:gd name="connsiteY1" fmla="*/ 2276475 h 2790825"/>
            <a:gd name="connsiteX2" fmla="*/ 238125 w 371475"/>
            <a:gd name="connsiteY2" fmla="*/ 0 h 2790825"/>
            <a:gd name="connsiteX0" fmla="*/ 0 w 495300"/>
            <a:gd name="connsiteY0" fmla="*/ 2790825 h 2790825"/>
            <a:gd name="connsiteX1" fmla="*/ 495300 w 495300"/>
            <a:gd name="connsiteY1" fmla="*/ 2257425 h 2790825"/>
            <a:gd name="connsiteX2" fmla="*/ 238125 w 495300"/>
            <a:gd name="connsiteY2" fmla="*/ 0 h 27908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95300" h="2790825">
              <a:moveTo>
                <a:pt x="0" y="2790825"/>
              </a:moveTo>
              <a:lnTo>
                <a:pt x="495300" y="2257425"/>
              </a:lnTo>
              <a:lnTo>
                <a:pt x="238125" y="0"/>
              </a:lnTo>
            </a:path>
          </a:pathLst>
        </a:custGeom>
        <a:noFill/>
        <a:ln>
          <a:solidFill>
            <a:srgbClr val="FF0000"/>
          </a:solidFill>
          <a:prstDash val="dash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32</xdr:row>
      <xdr:rowOff>142876</xdr:rowOff>
    </xdr:from>
    <xdr:to>
      <xdr:col>7</xdr:col>
      <xdr:colOff>581025</xdr:colOff>
      <xdr:row>38</xdr:row>
      <xdr:rowOff>180975</xdr:rowOff>
    </xdr:to>
    <xdr:sp macro="" textlink="">
      <xdr:nvSpPr>
        <xdr:cNvPr id="2" name="TextBox 1"/>
        <xdr:cNvSpPr txBox="1"/>
      </xdr:nvSpPr>
      <xdr:spPr>
        <a:xfrm>
          <a:off x="1276349" y="6238876"/>
          <a:ext cx="3638551" cy="119062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ADDED AMPL</a:t>
          </a:r>
          <a:r>
            <a:rPr lang="en-US" sz="1100" i="1" baseline="0"/>
            <a:t> integrality restriction into "</a:t>
          </a:r>
          <a:r>
            <a:rPr lang="en-US" sz="1100" b="1" i="1" baseline="0"/>
            <a:t>var Buy</a:t>
          </a:r>
          <a:r>
            <a:rPr lang="en-US" sz="1100" i="1" baseline="0"/>
            <a:t>"  and removed two previous "let" commands, so solver forces integer result and gets a feasible result.</a:t>
          </a:r>
        </a:p>
        <a:p>
          <a:endParaRPr lang="en-US" sz="1100" i="1" baseline="0"/>
        </a:p>
        <a:p>
          <a:r>
            <a:rPr lang="en-US" sz="1100" i="1" baseline="0"/>
            <a:t>Note: Switched solver back to "cbc" because "IPOPT" wouldn't provide an integer result.</a:t>
          </a:r>
          <a:endParaRPr lang="en-US" sz="1100" i="1"/>
        </a:p>
      </xdr:txBody>
    </xdr:sp>
    <xdr:clientData/>
  </xdr:twoCellAnchor>
  <xdr:twoCellAnchor>
    <xdr:from>
      <xdr:col>6</xdr:col>
      <xdr:colOff>561975</xdr:colOff>
      <xdr:row>7</xdr:row>
      <xdr:rowOff>142875</xdr:rowOff>
    </xdr:from>
    <xdr:to>
      <xdr:col>8</xdr:col>
      <xdr:colOff>276225</xdr:colOff>
      <xdr:row>32</xdr:row>
      <xdr:rowOff>142875</xdr:rowOff>
    </xdr:to>
    <xdr:cxnSp macro="">
      <xdr:nvCxnSpPr>
        <xdr:cNvPr id="4" name="Straight Arrow Connector 3"/>
        <xdr:cNvCxnSpPr/>
      </xdr:nvCxnSpPr>
      <xdr:spPr>
        <a:xfrm flipV="1">
          <a:off x="4219575" y="1476375"/>
          <a:ext cx="1000125" cy="4762500"/>
        </a:xfrm>
        <a:prstGeom prst="straightConnector1">
          <a:avLst/>
        </a:prstGeom>
        <a:ln w="15875"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4" sqref="A34:B34"/>
    </sheetView>
  </sheetViews>
  <sheetFormatPr defaultRowHeight="15" x14ac:dyDescent="0.25"/>
  <cols>
    <col min="7" max="7" width="10.140625" customWidth="1"/>
  </cols>
  <sheetData>
    <row r="1" spans="1:7" x14ac:dyDescent="0.25">
      <c r="A1" t="s">
        <v>20</v>
      </c>
    </row>
    <row r="3" spans="1:7" x14ac:dyDescent="0.25">
      <c r="A3" s="1" t="s">
        <v>18</v>
      </c>
      <c r="B3" s="2" t="s">
        <v>17</v>
      </c>
      <c r="C3" s="12" t="s">
        <v>16</v>
      </c>
      <c r="D3" s="12" t="s">
        <v>15</v>
      </c>
      <c r="F3" s="11" t="s">
        <v>22</v>
      </c>
      <c r="G3" s="6" t="s">
        <v>23</v>
      </c>
    </row>
    <row r="4" spans="1:7" x14ac:dyDescent="0.25">
      <c r="A4" s="1" t="s">
        <v>7</v>
      </c>
      <c r="B4">
        <v>3.19</v>
      </c>
      <c r="C4">
        <v>0</v>
      </c>
      <c r="D4">
        <v>100</v>
      </c>
      <c r="F4" s="10">
        <v>0</v>
      </c>
      <c r="G4" s="14">
        <f>B4*F4</f>
        <v>0</v>
      </c>
    </row>
    <row r="5" spans="1:7" x14ac:dyDescent="0.25">
      <c r="A5" s="1" t="s">
        <v>6</v>
      </c>
      <c r="B5">
        <v>2.59</v>
      </c>
      <c r="C5">
        <v>0</v>
      </c>
      <c r="D5">
        <v>100</v>
      </c>
      <c r="F5" s="10">
        <v>0</v>
      </c>
      <c r="G5" s="14">
        <f t="shared" ref="G5:G11" si="0">B5*F5</f>
        <v>0</v>
      </c>
    </row>
    <row r="6" spans="1:7" x14ac:dyDescent="0.25">
      <c r="A6" s="1" t="s">
        <v>5</v>
      </c>
      <c r="B6">
        <v>2.29</v>
      </c>
      <c r="C6">
        <v>0</v>
      </c>
      <c r="D6">
        <v>100</v>
      </c>
      <c r="F6" s="10">
        <v>0</v>
      </c>
      <c r="G6" s="14">
        <f t="shared" si="0"/>
        <v>0</v>
      </c>
    </row>
    <row r="7" spans="1:7" x14ac:dyDescent="0.25">
      <c r="A7" s="1" t="s">
        <v>4</v>
      </c>
      <c r="B7">
        <v>2.89</v>
      </c>
      <c r="C7">
        <v>0</v>
      </c>
      <c r="D7">
        <v>100</v>
      </c>
      <c r="F7" s="10">
        <v>0</v>
      </c>
      <c r="G7" s="14">
        <f t="shared" si="0"/>
        <v>0</v>
      </c>
    </row>
    <row r="8" spans="1:7" x14ac:dyDescent="0.25">
      <c r="A8" s="13" t="s">
        <v>3</v>
      </c>
      <c r="B8" s="9">
        <v>1.89</v>
      </c>
      <c r="C8" s="9">
        <v>0</v>
      </c>
      <c r="D8" s="9">
        <v>100</v>
      </c>
      <c r="E8" s="9"/>
      <c r="F8" s="17">
        <v>46.666666666666671</v>
      </c>
      <c r="G8" s="15">
        <f t="shared" si="0"/>
        <v>88.2</v>
      </c>
    </row>
    <row r="9" spans="1:7" x14ac:dyDescent="0.25">
      <c r="A9" s="1" t="s">
        <v>2</v>
      </c>
      <c r="B9">
        <v>1.99</v>
      </c>
      <c r="C9">
        <v>0</v>
      </c>
      <c r="D9">
        <v>100</v>
      </c>
      <c r="F9" s="10">
        <v>0</v>
      </c>
      <c r="G9" s="14">
        <f t="shared" si="0"/>
        <v>0</v>
      </c>
    </row>
    <row r="10" spans="1:7" x14ac:dyDescent="0.25">
      <c r="A10" s="1" t="s">
        <v>1</v>
      </c>
      <c r="B10">
        <v>1.99</v>
      </c>
      <c r="C10">
        <v>0</v>
      </c>
      <c r="D10">
        <v>100</v>
      </c>
      <c r="F10" s="10">
        <v>0</v>
      </c>
      <c r="G10" s="14">
        <f t="shared" si="0"/>
        <v>0</v>
      </c>
    </row>
    <row r="11" spans="1:7" x14ac:dyDescent="0.25">
      <c r="A11" s="1" t="s">
        <v>0</v>
      </c>
      <c r="B11">
        <v>2.4900000000000002</v>
      </c>
      <c r="C11">
        <v>0</v>
      </c>
      <c r="D11">
        <v>100</v>
      </c>
      <c r="F11" s="10">
        <v>0</v>
      </c>
      <c r="G11" s="14">
        <f t="shared" si="0"/>
        <v>0</v>
      </c>
    </row>
    <row r="12" spans="1:7" x14ac:dyDescent="0.25">
      <c r="F12" s="7" t="s">
        <v>24</v>
      </c>
      <c r="G12" s="16">
        <f>SUM(G4:G11)</f>
        <v>88.2</v>
      </c>
    </row>
    <row r="13" spans="1:7" x14ac:dyDescent="0.25">
      <c r="F13" s="5"/>
      <c r="G13" s="5"/>
    </row>
    <row r="14" spans="1:7" x14ac:dyDescent="0.25">
      <c r="A14" s="1" t="s">
        <v>19</v>
      </c>
      <c r="B14" s="12" t="s">
        <v>14</v>
      </c>
      <c r="C14" s="12" t="s">
        <v>13</v>
      </c>
      <c r="F14" s="3" t="s">
        <v>21</v>
      </c>
    </row>
    <row r="15" spans="1:7" x14ac:dyDescent="0.25">
      <c r="A15" s="1" t="s">
        <v>11</v>
      </c>
      <c r="B15">
        <v>700</v>
      </c>
      <c r="C15">
        <v>10000</v>
      </c>
      <c r="F15" s="4">
        <f>SUMPRODUCT(B24:B31,$F$4:$F$11)</f>
        <v>700.00000000000011</v>
      </c>
    </row>
    <row r="16" spans="1:7" x14ac:dyDescent="0.25">
      <c r="A16" s="1" t="s">
        <v>10</v>
      </c>
      <c r="B16">
        <v>700</v>
      </c>
      <c r="C16">
        <v>10000</v>
      </c>
      <c r="F16" s="4">
        <f>SUMPRODUCT(C24:C31,$F$4:$F$11)</f>
        <v>1633.3333333333335</v>
      </c>
    </row>
    <row r="17" spans="1:6" x14ac:dyDescent="0.25">
      <c r="A17" s="1" t="s">
        <v>9</v>
      </c>
      <c r="B17">
        <v>700</v>
      </c>
      <c r="C17">
        <v>10000</v>
      </c>
      <c r="F17" s="4">
        <f>SUMPRODUCT(D24:D31,$F$4:$F$11)</f>
        <v>700.00000000000011</v>
      </c>
    </row>
    <row r="18" spans="1:6" x14ac:dyDescent="0.25">
      <c r="A18" s="1" t="s">
        <v>8</v>
      </c>
      <c r="B18">
        <v>700</v>
      </c>
      <c r="C18">
        <v>10000</v>
      </c>
      <c r="F18" s="4">
        <f>SUMPRODUCT(E24:E31,$F$4:$F$11)</f>
        <v>700.00000000000011</v>
      </c>
    </row>
    <row r="23" spans="1:6" x14ac:dyDescent="0.25">
      <c r="A23" s="1" t="s">
        <v>12</v>
      </c>
      <c r="B23" s="2" t="s">
        <v>11</v>
      </c>
      <c r="C23" s="2" t="s">
        <v>10</v>
      </c>
      <c r="D23" s="2" t="s">
        <v>9</v>
      </c>
      <c r="E23" s="2" t="s">
        <v>8</v>
      </c>
    </row>
    <row r="24" spans="1:6" x14ac:dyDescent="0.25">
      <c r="A24" t="s">
        <v>7</v>
      </c>
      <c r="B24">
        <v>60</v>
      </c>
      <c r="C24">
        <v>20</v>
      </c>
      <c r="D24">
        <v>10</v>
      </c>
      <c r="E24">
        <v>15</v>
      </c>
    </row>
    <row r="25" spans="1:6" x14ac:dyDescent="0.25">
      <c r="A25" t="s">
        <v>6</v>
      </c>
      <c r="B25">
        <v>8</v>
      </c>
      <c r="C25">
        <v>0</v>
      </c>
      <c r="D25">
        <v>20</v>
      </c>
      <c r="E25">
        <v>20</v>
      </c>
    </row>
    <row r="26" spans="1:6" x14ac:dyDescent="0.25">
      <c r="A26" t="s">
        <v>5</v>
      </c>
      <c r="B26">
        <v>8</v>
      </c>
      <c r="C26">
        <v>10</v>
      </c>
      <c r="D26">
        <v>15</v>
      </c>
      <c r="E26">
        <v>10</v>
      </c>
    </row>
    <row r="27" spans="1:6" x14ac:dyDescent="0.25">
      <c r="A27" t="s">
        <v>4</v>
      </c>
      <c r="B27">
        <v>40</v>
      </c>
      <c r="C27">
        <v>40</v>
      </c>
      <c r="D27">
        <v>35</v>
      </c>
      <c r="E27">
        <v>10</v>
      </c>
    </row>
    <row r="28" spans="1:6" x14ac:dyDescent="0.25">
      <c r="A28" s="9" t="s">
        <v>3</v>
      </c>
      <c r="B28" s="9">
        <v>15</v>
      </c>
      <c r="C28" s="9">
        <v>35</v>
      </c>
      <c r="D28" s="9">
        <v>15</v>
      </c>
      <c r="E28" s="9">
        <v>15</v>
      </c>
    </row>
    <row r="29" spans="1:6" x14ac:dyDescent="0.25">
      <c r="A29" t="s">
        <v>2</v>
      </c>
      <c r="B29">
        <v>70</v>
      </c>
      <c r="C29">
        <v>30</v>
      </c>
      <c r="D29">
        <v>15</v>
      </c>
      <c r="E29">
        <v>15</v>
      </c>
    </row>
    <row r="30" spans="1:6" x14ac:dyDescent="0.25">
      <c r="A30" t="s">
        <v>1</v>
      </c>
      <c r="B30">
        <v>25</v>
      </c>
      <c r="C30">
        <v>50</v>
      </c>
      <c r="D30">
        <v>25</v>
      </c>
      <c r="E30">
        <v>15</v>
      </c>
    </row>
    <row r="31" spans="1:6" x14ac:dyDescent="0.25">
      <c r="A31" t="s">
        <v>0</v>
      </c>
      <c r="B31">
        <v>60</v>
      </c>
      <c r="C31">
        <v>20</v>
      </c>
      <c r="D31">
        <v>15</v>
      </c>
      <c r="E31">
        <v>10</v>
      </c>
    </row>
    <row r="34" spans="1:2" x14ac:dyDescent="0.25">
      <c r="A34" s="24" t="s">
        <v>28</v>
      </c>
      <c r="B34" s="24"/>
    </row>
  </sheetData>
  <mergeCells count="1">
    <mergeCell ref="A34:B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36" sqref="C36"/>
    </sheetView>
  </sheetViews>
  <sheetFormatPr defaultRowHeight="15" x14ac:dyDescent="0.25"/>
  <cols>
    <col min="7" max="7" width="10.140625" customWidth="1"/>
  </cols>
  <sheetData>
    <row r="1" spans="1:7" x14ac:dyDescent="0.25">
      <c r="A1" t="s">
        <v>20</v>
      </c>
    </row>
    <row r="3" spans="1:7" x14ac:dyDescent="0.25">
      <c r="A3" s="1" t="s">
        <v>18</v>
      </c>
      <c r="B3" s="2" t="s">
        <v>17</v>
      </c>
      <c r="C3" s="12" t="s">
        <v>16</v>
      </c>
      <c r="D3" s="12" t="s">
        <v>15</v>
      </c>
      <c r="F3" s="11" t="s">
        <v>22</v>
      </c>
      <c r="G3" s="6" t="s">
        <v>23</v>
      </c>
    </row>
    <row r="4" spans="1:7" x14ac:dyDescent="0.25">
      <c r="A4" s="1" t="s">
        <v>7</v>
      </c>
      <c r="B4">
        <v>3.19</v>
      </c>
      <c r="C4" s="18">
        <v>2</v>
      </c>
      <c r="D4" s="18">
        <v>10</v>
      </c>
      <c r="F4" s="10">
        <v>41.94262295081969</v>
      </c>
      <c r="G4">
        <f>B4*F4</f>
        <v>133.79696721311481</v>
      </c>
    </row>
    <row r="5" spans="1:7" x14ac:dyDescent="0.25">
      <c r="A5" s="1" t="s">
        <v>6</v>
      </c>
      <c r="B5">
        <v>2.59</v>
      </c>
      <c r="C5" s="18">
        <v>2</v>
      </c>
      <c r="D5" s="18">
        <v>10</v>
      </c>
      <c r="F5" s="10">
        <v>2</v>
      </c>
      <c r="G5">
        <f t="shared" ref="G5:G11" si="0">B5*F5</f>
        <v>5.18</v>
      </c>
    </row>
    <row r="6" spans="1:7" x14ac:dyDescent="0.25">
      <c r="A6" s="1" t="s">
        <v>5</v>
      </c>
      <c r="B6">
        <v>2.29</v>
      </c>
      <c r="C6" s="18">
        <v>2</v>
      </c>
      <c r="D6" s="18">
        <v>10</v>
      </c>
      <c r="F6" s="10">
        <v>2</v>
      </c>
      <c r="G6">
        <f t="shared" si="0"/>
        <v>4.58</v>
      </c>
    </row>
    <row r="7" spans="1:7" x14ac:dyDescent="0.25">
      <c r="A7" s="1" t="s">
        <v>4</v>
      </c>
      <c r="B7">
        <v>2.89</v>
      </c>
      <c r="C7" s="18">
        <v>2</v>
      </c>
      <c r="D7" s="18">
        <v>10</v>
      </c>
      <c r="F7" s="10">
        <v>10</v>
      </c>
      <c r="G7">
        <f t="shared" si="0"/>
        <v>28.900000000000002</v>
      </c>
    </row>
    <row r="8" spans="1:7" x14ac:dyDescent="0.25">
      <c r="A8" s="13" t="s">
        <v>3</v>
      </c>
      <c r="B8" s="9">
        <v>1.89</v>
      </c>
      <c r="C8" s="18">
        <v>2</v>
      </c>
      <c r="D8" s="18">
        <v>10</v>
      </c>
      <c r="E8" s="9"/>
      <c r="F8" s="10">
        <v>-19.275956284153018</v>
      </c>
      <c r="G8" s="9">
        <f t="shared" si="0"/>
        <v>-36.431557377049202</v>
      </c>
    </row>
    <row r="9" spans="1:7" x14ac:dyDescent="0.25">
      <c r="A9" s="1" t="s">
        <v>2</v>
      </c>
      <c r="B9">
        <v>1.99</v>
      </c>
      <c r="C9" s="18">
        <v>2</v>
      </c>
      <c r="D9" s="18">
        <v>10</v>
      </c>
      <c r="F9" s="10">
        <v>10</v>
      </c>
      <c r="G9">
        <f t="shared" si="0"/>
        <v>19.899999999999999</v>
      </c>
    </row>
    <row r="10" spans="1:7" x14ac:dyDescent="0.25">
      <c r="A10" s="1" t="s">
        <v>1</v>
      </c>
      <c r="B10">
        <v>1.99</v>
      </c>
      <c r="C10" s="18">
        <v>2</v>
      </c>
      <c r="D10" s="18">
        <v>10</v>
      </c>
      <c r="F10" s="10">
        <v>2</v>
      </c>
      <c r="G10">
        <f t="shared" si="0"/>
        <v>3.98</v>
      </c>
    </row>
    <row r="11" spans="1:7" x14ac:dyDescent="0.25">
      <c r="A11" s="1" t="s">
        <v>0</v>
      </c>
      <c r="B11">
        <v>2.4900000000000002</v>
      </c>
      <c r="C11" s="18">
        <v>2</v>
      </c>
      <c r="D11" s="18">
        <v>10</v>
      </c>
      <c r="F11" s="10">
        <v>2</v>
      </c>
      <c r="G11">
        <f t="shared" si="0"/>
        <v>4.9800000000000004</v>
      </c>
    </row>
    <row r="12" spans="1:7" x14ac:dyDescent="0.25">
      <c r="F12" s="7" t="s">
        <v>24</v>
      </c>
      <c r="G12" s="8">
        <f>SUM(G4:G11)</f>
        <v>164.88540983606563</v>
      </c>
    </row>
    <row r="13" spans="1:7" x14ac:dyDescent="0.25">
      <c r="F13" s="5"/>
      <c r="G13" s="5"/>
    </row>
    <row r="14" spans="1:7" x14ac:dyDescent="0.25">
      <c r="B14" s="2" t="s">
        <v>29</v>
      </c>
      <c r="C14" s="2" t="s">
        <v>30</v>
      </c>
      <c r="D14" s="2"/>
      <c r="E14" s="2"/>
      <c r="F14" s="21" t="s">
        <v>31</v>
      </c>
      <c r="G14" s="5"/>
    </row>
    <row r="15" spans="1:7" x14ac:dyDescent="0.25">
      <c r="A15" s="1" t="s">
        <v>19</v>
      </c>
      <c r="B15" s="12" t="s">
        <v>14</v>
      </c>
      <c r="C15" s="12" t="s">
        <v>13</v>
      </c>
      <c r="F15" s="20" t="s">
        <v>21</v>
      </c>
    </row>
    <row r="16" spans="1:7" x14ac:dyDescent="0.25">
      <c r="A16" s="1" t="s">
        <v>11</v>
      </c>
      <c r="B16">
        <v>700</v>
      </c>
      <c r="C16">
        <v>20000</v>
      </c>
      <c r="F16" s="4">
        <f>SUMPRODUCT(B25:B32,$F$4:$F$11)</f>
        <v>3529.4180327868862</v>
      </c>
    </row>
    <row r="17" spans="1:7" x14ac:dyDescent="0.25">
      <c r="A17" s="1" t="s">
        <v>10</v>
      </c>
      <c r="B17">
        <v>700</v>
      </c>
      <c r="C17">
        <v>20000</v>
      </c>
      <c r="F17" s="4">
        <f>SUMPRODUCT(C25:C32,$F$4:$F$11)</f>
        <v>1024.1939890710382</v>
      </c>
    </row>
    <row r="18" spans="1:7" x14ac:dyDescent="0.25">
      <c r="A18" s="1" t="s">
        <v>9</v>
      </c>
      <c r="B18">
        <v>700</v>
      </c>
      <c r="C18">
        <v>20000</v>
      </c>
      <c r="F18" s="4">
        <f>SUMPRODUCT(D25:D32,$F$4:$F$11)</f>
        <v>780.28688524590166</v>
      </c>
    </row>
    <row r="19" spans="1:7" x14ac:dyDescent="0.25">
      <c r="A19" s="1" t="s">
        <v>8</v>
      </c>
      <c r="B19">
        <v>700</v>
      </c>
      <c r="C19">
        <v>20000</v>
      </c>
      <c r="F19" s="4">
        <f>SUMPRODUCT(E25:E32,$F$4:$F$11)</f>
        <v>700.00000000000011</v>
      </c>
    </row>
    <row r="20" spans="1:7" x14ac:dyDescent="0.25">
      <c r="A20" s="1" t="s">
        <v>25</v>
      </c>
      <c r="B20">
        <v>0</v>
      </c>
      <c r="C20">
        <v>40000</v>
      </c>
      <c r="F20" s="4">
        <f>SUMPRODUCT(F25:F32,$F$4:$F$11)</f>
        <v>40000</v>
      </c>
    </row>
    <row r="21" spans="1:7" x14ac:dyDescent="0.25">
      <c r="A21" s="1" t="s">
        <v>26</v>
      </c>
      <c r="B21">
        <v>16000</v>
      </c>
      <c r="C21">
        <v>24000</v>
      </c>
      <c r="F21" s="4">
        <f>SUMPRODUCT(G25:G32,$F$4:$F$11)</f>
        <v>18661.147540983606</v>
      </c>
    </row>
    <row r="24" spans="1:7" x14ac:dyDescent="0.25">
      <c r="A24" s="1" t="s">
        <v>12</v>
      </c>
      <c r="B24" s="2" t="s">
        <v>11</v>
      </c>
      <c r="C24" s="2" t="s">
        <v>10</v>
      </c>
      <c r="D24" s="2" t="s">
        <v>9</v>
      </c>
      <c r="E24" s="2" t="s">
        <v>8</v>
      </c>
      <c r="F24" s="2" t="s">
        <v>25</v>
      </c>
      <c r="G24" s="2" t="s">
        <v>26</v>
      </c>
    </row>
    <row r="25" spans="1:7" x14ac:dyDescent="0.25">
      <c r="A25" t="s">
        <v>7</v>
      </c>
      <c r="B25">
        <v>60</v>
      </c>
      <c r="C25">
        <v>20</v>
      </c>
      <c r="D25">
        <v>10</v>
      </c>
      <c r="E25">
        <v>15</v>
      </c>
      <c r="F25">
        <v>938</v>
      </c>
      <c r="G25">
        <v>295</v>
      </c>
    </row>
    <row r="26" spans="1:7" x14ac:dyDescent="0.25">
      <c r="A26" t="s">
        <v>6</v>
      </c>
      <c r="B26">
        <v>8</v>
      </c>
      <c r="C26">
        <v>0</v>
      </c>
      <c r="D26">
        <v>20</v>
      </c>
      <c r="E26">
        <v>20</v>
      </c>
      <c r="F26">
        <v>2180</v>
      </c>
      <c r="G26">
        <v>770</v>
      </c>
    </row>
    <row r="27" spans="1:7" x14ac:dyDescent="0.25">
      <c r="A27" t="s">
        <v>5</v>
      </c>
      <c r="B27">
        <v>8</v>
      </c>
      <c r="C27">
        <v>10</v>
      </c>
      <c r="D27">
        <v>15</v>
      </c>
      <c r="E27">
        <v>10</v>
      </c>
      <c r="F27">
        <v>945</v>
      </c>
      <c r="G27">
        <v>440</v>
      </c>
    </row>
    <row r="28" spans="1:7" x14ac:dyDescent="0.25">
      <c r="A28" t="s">
        <v>4</v>
      </c>
      <c r="B28">
        <v>40</v>
      </c>
      <c r="C28">
        <v>40</v>
      </c>
      <c r="D28">
        <v>35</v>
      </c>
      <c r="E28">
        <v>10</v>
      </c>
      <c r="F28">
        <v>278</v>
      </c>
      <c r="G28">
        <v>430</v>
      </c>
    </row>
    <row r="29" spans="1:7" x14ac:dyDescent="0.25">
      <c r="A29" s="9" t="s">
        <v>3</v>
      </c>
      <c r="B29" s="9">
        <v>15</v>
      </c>
      <c r="C29" s="9">
        <v>35</v>
      </c>
      <c r="D29" s="9">
        <v>15</v>
      </c>
      <c r="E29" s="9">
        <v>15</v>
      </c>
      <c r="F29" s="9">
        <v>1182</v>
      </c>
      <c r="G29" s="9">
        <v>315</v>
      </c>
    </row>
    <row r="30" spans="1:7" x14ac:dyDescent="0.25">
      <c r="A30" t="s">
        <v>2</v>
      </c>
      <c r="B30">
        <v>70</v>
      </c>
      <c r="C30">
        <v>30</v>
      </c>
      <c r="D30">
        <v>15</v>
      </c>
      <c r="E30">
        <v>15</v>
      </c>
      <c r="F30">
        <v>896</v>
      </c>
      <c r="G30">
        <v>400</v>
      </c>
    </row>
    <row r="31" spans="1:7" x14ac:dyDescent="0.25">
      <c r="A31" t="s">
        <v>1</v>
      </c>
      <c r="B31">
        <v>25</v>
      </c>
      <c r="C31">
        <v>50</v>
      </c>
      <c r="D31">
        <v>25</v>
      </c>
      <c r="E31">
        <v>15</v>
      </c>
      <c r="F31">
        <v>1329</v>
      </c>
      <c r="G31">
        <v>370</v>
      </c>
    </row>
    <row r="32" spans="1:7" x14ac:dyDescent="0.25">
      <c r="A32" t="s">
        <v>0</v>
      </c>
      <c r="B32">
        <v>60</v>
      </c>
      <c r="C32">
        <v>20</v>
      </c>
      <c r="D32">
        <v>15</v>
      </c>
      <c r="E32">
        <v>10</v>
      </c>
      <c r="F32">
        <v>1397</v>
      </c>
      <c r="G32">
        <v>450</v>
      </c>
    </row>
    <row r="35" spans="1:2" ht="15.75" x14ac:dyDescent="0.25">
      <c r="A35" s="25" t="s">
        <v>27</v>
      </c>
      <c r="B35" s="25"/>
    </row>
  </sheetData>
  <mergeCells count="1">
    <mergeCell ref="A35:B35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14" sqref="B14:C14"/>
    </sheetView>
  </sheetViews>
  <sheetFormatPr defaultRowHeight="15" x14ac:dyDescent="0.25"/>
  <cols>
    <col min="7" max="7" width="10.140625" customWidth="1"/>
  </cols>
  <sheetData>
    <row r="1" spans="1:7" x14ac:dyDescent="0.25">
      <c r="A1" t="s">
        <v>20</v>
      </c>
    </row>
    <row r="3" spans="1:7" x14ac:dyDescent="0.25">
      <c r="A3" s="1" t="s">
        <v>18</v>
      </c>
      <c r="B3" s="2" t="s">
        <v>17</v>
      </c>
      <c r="C3" s="12" t="s">
        <v>16</v>
      </c>
      <c r="D3" s="12" t="s">
        <v>15</v>
      </c>
      <c r="F3" s="11" t="s">
        <v>22</v>
      </c>
      <c r="G3" s="6" t="s">
        <v>23</v>
      </c>
    </row>
    <row r="4" spans="1:7" x14ac:dyDescent="0.25">
      <c r="A4" s="1" t="s">
        <v>7</v>
      </c>
      <c r="B4">
        <v>3.19</v>
      </c>
      <c r="C4" s="18">
        <v>2</v>
      </c>
      <c r="D4" s="18">
        <v>10</v>
      </c>
      <c r="F4" s="10">
        <v>10</v>
      </c>
      <c r="G4">
        <f>B4*F4</f>
        <v>31.9</v>
      </c>
    </row>
    <row r="5" spans="1:7" x14ac:dyDescent="0.25">
      <c r="A5" s="1" t="s">
        <v>6</v>
      </c>
      <c r="B5">
        <v>2.59</v>
      </c>
      <c r="C5" s="18">
        <v>2</v>
      </c>
      <c r="D5" s="18">
        <v>10</v>
      </c>
      <c r="F5" s="10">
        <v>2</v>
      </c>
      <c r="G5">
        <f t="shared" ref="G5:G11" si="0">B5*F5</f>
        <v>5.18</v>
      </c>
    </row>
    <row r="6" spans="1:7" x14ac:dyDescent="0.25">
      <c r="A6" s="1" t="s">
        <v>5</v>
      </c>
      <c r="B6">
        <v>2.29</v>
      </c>
      <c r="C6" s="18">
        <v>2</v>
      </c>
      <c r="D6" s="18">
        <v>10</v>
      </c>
      <c r="F6" s="10">
        <v>2</v>
      </c>
      <c r="G6">
        <f t="shared" si="0"/>
        <v>4.58</v>
      </c>
    </row>
    <row r="7" spans="1:7" x14ac:dyDescent="0.25">
      <c r="A7" s="1" t="s">
        <v>4</v>
      </c>
      <c r="B7">
        <v>2.89</v>
      </c>
      <c r="C7" s="18">
        <v>2</v>
      </c>
      <c r="D7" s="18">
        <v>10</v>
      </c>
      <c r="F7" s="10">
        <v>10</v>
      </c>
      <c r="G7">
        <f t="shared" si="0"/>
        <v>28.900000000000002</v>
      </c>
    </row>
    <row r="8" spans="1:7" x14ac:dyDescent="0.25">
      <c r="A8" s="13" t="s">
        <v>3</v>
      </c>
      <c r="B8" s="9">
        <v>1.89</v>
      </c>
      <c r="C8" s="18">
        <v>2</v>
      </c>
      <c r="D8" s="18">
        <v>10</v>
      </c>
      <c r="E8" s="9"/>
      <c r="F8" s="10">
        <v>6.0727582959316448</v>
      </c>
      <c r="G8" s="9">
        <f t="shared" si="0"/>
        <v>11.477513179310808</v>
      </c>
    </row>
    <row r="9" spans="1:7" x14ac:dyDescent="0.25">
      <c r="A9" s="1" t="s">
        <v>2</v>
      </c>
      <c r="B9">
        <v>1.99</v>
      </c>
      <c r="C9" s="18">
        <v>2</v>
      </c>
      <c r="D9" s="18">
        <v>10</v>
      </c>
      <c r="F9" s="10">
        <v>10</v>
      </c>
      <c r="G9">
        <f t="shared" si="0"/>
        <v>19.899999999999999</v>
      </c>
    </row>
    <row r="10" spans="1:7" x14ac:dyDescent="0.25">
      <c r="A10" s="1" t="s">
        <v>1</v>
      </c>
      <c r="B10">
        <v>1.99</v>
      </c>
      <c r="C10" s="18">
        <v>2</v>
      </c>
      <c r="D10" s="18">
        <v>10</v>
      </c>
      <c r="F10" s="10">
        <v>2</v>
      </c>
      <c r="G10">
        <f t="shared" si="0"/>
        <v>3.98</v>
      </c>
    </row>
    <row r="11" spans="1:7" x14ac:dyDescent="0.25">
      <c r="A11" s="1" t="s">
        <v>0</v>
      </c>
      <c r="B11">
        <v>2.4900000000000002</v>
      </c>
      <c r="C11" s="18">
        <v>2</v>
      </c>
      <c r="D11" s="18">
        <v>10</v>
      </c>
      <c r="F11" s="10">
        <v>2</v>
      </c>
      <c r="G11">
        <f t="shared" si="0"/>
        <v>4.9800000000000004</v>
      </c>
    </row>
    <row r="12" spans="1:7" x14ac:dyDescent="0.25">
      <c r="F12" s="7" t="s">
        <v>24</v>
      </c>
      <c r="G12" s="8">
        <f>SUM(G4:G11)</f>
        <v>110.89751317931081</v>
      </c>
    </row>
    <row r="13" spans="1:7" x14ac:dyDescent="0.25">
      <c r="F13" s="5"/>
      <c r="G13" s="5"/>
    </row>
    <row r="14" spans="1:7" x14ac:dyDescent="0.25">
      <c r="B14" s="23" t="s">
        <v>29</v>
      </c>
      <c r="C14" s="23" t="s">
        <v>30</v>
      </c>
      <c r="D14" s="2"/>
      <c r="E14" s="2"/>
      <c r="F14" s="22" t="s">
        <v>31</v>
      </c>
      <c r="G14" s="5"/>
    </row>
    <row r="15" spans="1:7" x14ac:dyDescent="0.25">
      <c r="A15" s="1" t="s">
        <v>19</v>
      </c>
      <c r="B15" s="12" t="s">
        <v>14</v>
      </c>
      <c r="C15" s="12" t="s">
        <v>13</v>
      </c>
      <c r="F15" s="20" t="s">
        <v>21</v>
      </c>
    </row>
    <row r="16" spans="1:7" x14ac:dyDescent="0.25">
      <c r="A16" s="1" t="s">
        <v>11</v>
      </c>
      <c r="B16">
        <v>700</v>
      </c>
      <c r="C16">
        <v>20000</v>
      </c>
      <c r="F16" s="4">
        <f>SUMPRODUCT(B25:B32,$F$4:$F$11)</f>
        <v>1993.0913744389748</v>
      </c>
    </row>
    <row r="17" spans="1:7" x14ac:dyDescent="0.25">
      <c r="A17" s="1" t="s">
        <v>10</v>
      </c>
      <c r="B17">
        <v>700</v>
      </c>
      <c r="C17">
        <v>20000</v>
      </c>
      <c r="F17" s="4">
        <f>SUMPRODUCT(C25:C32,$F$4:$F$11)</f>
        <v>1272.5465403576077</v>
      </c>
    </row>
    <row r="18" spans="1:7" x14ac:dyDescent="0.25">
      <c r="A18" s="1" t="s">
        <v>9</v>
      </c>
      <c r="B18">
        <v>700</v>
      </c>
      <c r="C18">
        <v>20000</v>
      </c>
      <c r="F18" s="4">
        <f>SUMPRODUCT(D25:D32,$F$4:$F$11)</f>
        <v>841.09137443897464</v>
      </c>
    </row>
    <row r="19" spans="1:7" x14ac:dyDescent="0.25">
      <c r="A19" s="1" t="s">
        <v>8</v>
      </c>
      <c r="B19">
        <v>700</v>
      </c>
      <c r="C19">
        <v>20000</v>
      </c>
      <c r="F19" s="4">
        <f>SUMPRODUCT(E25:E32,$F$4:$F$11)</f>
        <v>601.09137443897464</v>
      </c>
    </row>
    <row r="20" spans="1:7" x14ac:dyDescent="0.25">
      <c r="A20" s="1" t="s">
        <v>25</v>
      </c>
      <c r="B20">
        <v>0</v>
      </c>
      <c r="C20">
        <v>40000</v>
      </c>
      <c r="F20" s="4">
        <f>SUMPRODUCT(F25:F32,$F$4:$F$11)</f>
        <v>40000.000305791204</v>
      </c>
    </row>
    <row r="21" spans="1:7" x14ac:dyDescent="0.25">
      <c r="A21" s="1" t="s">
        <v>26</v>
      </c>
      <c r="B21">
        <v>16000</v>
      </c>
      <c r="C21">
        <v>24000</v>
      </c>
      <c r="F21" s="4">
        <f>SUMPRODUCT(G25:G32,$F$4:$F$11)</f>
        <v>17222.918863218467</v>
      </c>
    </row>
    <row r="24" spans="1:7" x14ac:dyDescent="0.25">
      <c r="A24" s="1" t="s">
        <v>12</v>
      </c>
      <c r="B24" s="2" t="s">
        <v>11</v>
      </c>
      <c r="C24" s="2" t="s">
        <v>10</v>
      </c>
      <c r="D24" s="2" t="s">
        <v>9</v>
      </c>
      <c r="E24" s="2" t="s">
        <v>8</v>
      </c>
      <c r="F24" s="2" t="s">
        <v>25</v>
      </c>
      <c r="G24" s="2" t="s">
        <v>26</v>
      </c>
    </row>
    <row r="25" spans="1:7" x14ac:dyDescent="0.25">
      <c r="A25" t="s">
        <v>7</v>
      </c>
      <c r="B25">
        <v>60</v>
      </c>
      <c r="C25">
        <v>20</v>
      </c>
      <c r="D25">
        <v>10</v>
      </c>
      <c r="E25">
        <v>15</v>
      </c>
      <c r="F25">
        <v>938</v>
      </c>
      <c r="G25">
        <v>295</v>
      </c>
    </row>
    <row r="26" spans="1:7" x14ac:dyDescent="0.25">
      <c r="A26" t="s">
        <v>6</v>
      </c>
      <c r="B26">
        <v>8</v>
      </c>
      <c r="C26">
        <v>0</v>
      </c>
      <c r="D26">
        <v>20</v>
      </c>
      <c r="E26">
        <v>20</v>
      </c>
      <c r="F26">
        <v>2180</v>
      </c>
      <c r="G26">
        <v>770</v>
      </c>
    </row>
    <row r="27" spans="1:7" x14ac:dyDescent="0.25">
      <c r="A27" t="s">
        <v>5</v>
      </c>
      <c r="B27">
        <v>8</v>
      </c>
      <c r="C27">
        <v>10</v>
      </c>
      <c r="D27">
        <v>15</v>
      </c>
      <c r="E27">
        <v>10</v>
      </c>
      <c r="F27">
        <v>945</v>
      </c>
      <c r="G27">
        <v>440</v>
      </c>
    </row>
    <row r="28" spans="1:7" x14ac:dyDescent="0.25">
      <c r="A28" t="s">
        <v>4</v>
      </c>
      <c r="B28">
        <v>40</v>
      </c>
      <c r="C28">
        <v>40</v>
      </c>
      <c r="D28">
        <v>35</v>
      </c>
      <c r="E28">
        <v>10</v>
      </c>
      <c r="F28">
        <v>278</v>
      </c>
      <c r="G28">
        <v>430</v>
      </c>
    </row>
    <row r="29" spans="1:7" x14ac:dyDescent="0.25">
      <c r="A29" s="9" t="s">
        <v>3</v>
      </c>
      <c r="B29" s="9">
        <v>15</v>
      </c>
      <c r="C29" s="9">
        <v>35</v>
      </c>
      <c r="D29" s="9">
        <v>15</v>
      </c>
      <c r="E29" s="9">
        <v>15</v>
      </c>
      <c r="F29" s="9">
        <v>1182</v>
      </c>
      <c r="G29" s="9">
        <v>315</v>
      </c>
    </row>
    <row r="30" spans="1:7" x14ac:dyDescent="0.25">
      <c r="A30" t="s">
        <v>2</v>
      </c>
      <c r="B30">
        <v>70</v>
      </c>
      <c r="C30">
        <v>30</v>
      </c>
      <c r="D30">
        <v>15</v>
      </c>
      <c r="E30">
        <v>15</v>
      </c>
      <c r="F30">
        <v>896</v>
      </c>
      <c r="G30">
        <v>400</v>
      </c>
    </row>
    <row r="31" spans="1:7" x14ac:dyDescent="0.25">
      <c r="A31" t="s">
        <v>1</v>
      </c>
      <c r="B31">
        <v>25</v>
      </c>
      <c r="C31">
        <v>50</v>
      </c>
      <c r="D31">
        <v>25</v>
      </c>
      <c r="E31">
        <v>15</v>
      </c>
      <c r="F31">
        <v>1329</v>
      </c>
      <c r="G31">
        <v>370</v>
      </c>
    </row>
    <row r="32" spans="1:7" x14ac:dyDescent="0.25">
      <c r="A32" t="s">
        <v>0</v>
      </c>
      <c r="B32">
        <v>60</v>
      </c>
      <c r="C32">
        <v>20</v>
      </c>
      <c r="D32">
        <v>15</v>
      </c>
      <c r="E32">
        <v>10</v>
      </c>
      <c r="F32">
        <v>1397</v>
      </c>
      <c r="G32">
        <v>450</v>
      </c>
    </row>
    <row r="35" spans="1:2" ht="15.75" x14ac:dyDescent="0.25">
      <c r="A35" s="25" t="s">
        <v>27</v>
      </c>
      <c r="B35" s="25"/>
    </row>
  </sheetData>
  <mergeCells count="1">
    <mergeCell ref="A35:B35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1" sqref="F21"/>
    </sheetView>
  </sheetViews>
  <sheetFormatPr defaultRowHeight="15" x14ac:dyDescent="0.25"/>
  <cols>
    <col min="7" max="7" width="10.140625" customWidth="1"/>
  </cols>
  <sheetData>
    <row r="1" spans="1:7" x14ac:dyDescent="0.25">
      <c r="A1" t="s">
        <v>20</v>
      </c>
    </row>
    <row r="3" spans="1:7" x14ac:dyDescent="0.25">
      <c r="A3" s="1" t="s">
        <v>18</v>
      </c>
      <c r="B3" s="2" t="s">
        <v>17</v>
      </c>
      <c r="C3" s="12" t="s">
        <v>16</v>
      </c>
      <c r="D3" s="12" t="s">
        <v>15</v>
      </c>
      <c r="F3" s="11" t="s">
        <v>22</v>
      </c>
      <c r="G3" s="6" t="s">
        <v>23</v>
      </c>
    </row>
    <row r="4" spans="1:7" x14ac:dyDescent="0.25">
      <c r="A4" s="1" t="s">
        <v>7</v>
      </c>
      <c r="B4" s="14">
        <v>3.19</v>
      </c>
      <c r="C4" s="18">
        <v>2</v>
      </c>
      <c r="D4" s="18">
        <v>10</v>
      </c>
      <c r="F4" s="10">
        <v>5.3606106157362277</v>
      </c>
      <c r="G4" s="14">
        <f>B4*F4</f>
        <v>17.100347864198564</v>
      </c>
    </row>
    <row r="5" spans="1:7" x14ac:dyDescent="0.25">
      <c r="A5" s="1" t="s">
        <v>6</v>
      </c>
      <c r="B5" s="14">
        <v>2.59</v>
      </c>
      <c r="C5" s="18">
        <v>2</v>
      </c>
      <c r="D5" s="18">
        <v>10</v>
      </c>
      <c r="F5" s="10">
        <v>2</v>
      </c>
      <c r="G5" s="14">
        <f t="shared" ref="G5:G11" si="0">B5*F5</f>
        <v>5.18</v>
      </c>
    </row>
    <row r="6" spans="1:7" x14ac:dyDescent="0.25">
      <c r="A6" s="1" t="s">
        <v>5</v>
      </c>
      <c r="B6" s="14">
        <v>2.29</v>
      </c>
      <c r="C6" s="18">
        <v>2</v>
      </c>
      <c r="D6" s="18">
        <v>10</v>
      </c>
      <c r="F6" s="10">
        <v>2</v>
      </c>
      <c r="G6" s="14">
        <f t="shared" si="0"/>
        <v>4.58</v>
      </c>
    </row>
    <row r="7" spans="1:7" x14ac:dyDescent="0.25">
      <c r="A7" s="1" t="s">
        <v>4</v>
      </c>
      <c r="B7" s="14">
        <v>2.89</v>
      </c>
      <c r="C7" s="18">
        <v>2</v>
      </c>
      <c r="D7" s="18">
        <v>10</v>
      </c>
      <c r="F7" s="10">
        <v>10</v>
      </c>
      <c r="G7" s="14">
        <f t="shared" si="0"/>
        <v>28.900000000000002</v>
      </c>
    </row>
    <row r="8" spans="1:7" x14ac:dyDescent="0.25">
      <c r="A8" s="13" t="s">
        <v>3</v>
      </c>
      <c r="B8" s="15">
        <v>1.89</v>
      </c>
      <c r="C8" s="18">
        <v>2</v>
      </c>
      <c r="D8" s="18">
        <v>10</v>
      </c>
      <c r="E8" s="9"/>
      <c r="F8" s="10">
        <v>10</v>
      </c>
      <c r="G8" s="15">
        <f t="shared" si="0"/>
        <v>18.899999999999999</v>
      </c>
    </row>
    <row r="9" spans="1:7" x14ac:dyDescent="0.25">
      <c r="A9" s="1" t="s">
        <v>2</v>
      </c>
      <c r="B9" s="14">
        <v>1.99</v>
      </c>
      <c r="C9" s="18">
        <v>2</v>
      </c>
      <c r="D9" s="18">
        <v>10</v>
      </c>
      <c r="F9" s="10">
        <v>10</v>
      </c>
      <c r="G9" s="14">
        <f t="shared" si="0"/>
        <v>19.899999999999999</v>
      </c>
    </row>
    <row r="10" spans="1:7" x14ac:dyDescent="0.25">
      <c r="A10" s="1" t="s">
        <v>1</v>
      </c>
      <c r="B10" s="14">
        <v>1.99</v>
      </c>
      <c r="C10" s="18">
        <v>2</v>
      </c>
      <c r="D10" s="18">
        <v>10</v>
      </c>
      <c r="F10" s="10">
        <v>9.3060553784107167</v>
      </c>
      <c r="G10" s="14">
        <f t="shared" si="0"/>
        <v>18.519050203037327</v>
      </c>
    </row>
    <row r="11" spans="1:7" x14ac:dyDescent="0.25">
      <c r="A11" s="1" t="s">
        <v>0</v>
      </c>
      <c r="B11" s="14">
        <v>2.4900000000000002</v>
      </c>
      <c r="C11" s="18">
        <v>2</v>
      </c>
      <c r="D11" s="18">
        <v>10</v>
      </c>
      <c r="F11" s="10">
        <v>2</v>
      </c>
      <c r="G11" s="14">
        <f t="shared" si="0"/>
        <v>4.9800000000000004</v>
      </c>
    </row>
    <row r="12" spans="1:7" x14ac:dyDescent="0.25">
      <c r="F12" s="7" t="s">
        <v>24</v>
      </c>
      <c r="G12" s="16">
        <f>SUM(G4:G11)</f>
        <v>118.0593980672359</v>
      </c>
    </row>
    <row r="13" spans="1:7" x14ac:dyDescent="0.25">
      <c r="F13" s="5"/>
      <c r="G13" s="5"/>
    </row>
    <row r="14" spans="1:7" x14ac:dyDescent="0.25">
      <c r="B14" s="23" t="s">
        <v>29</v>
      </c>
      <c r="C14" s="23" t="s">
        <v>30</v>
      </c>
      <c r="D14" s="2"/>
      <c r="E14" s="2"/>
      <c r="F14" s="22" t="s">
        <v>31</v>
      </c>
      <c r="G14" s="5"/>
    </row>
    <row r="15" spans="1:7" x14ac:dyDescent="0.25">
      <c r="A15" s="1" t="s">
        <v>19</v>
      </c>
      <c r="B15" s="12" t="s">
        <v>14</v>
      </c>
      <c r="C15" s="12" t="s">
        <v>13</v>
      </c>
      <c r="F15" s="20" t="s">
        <v>21</v>
      </c>
    </row>
    <row r="16" spans="1:7" x14ac:dyDescent="0.25">
      <c r="A16" s="1" t="s">
        <v>11</v>
      </c>
      <c r="B16">
        <v>700</v>
      </c>
      <c r="C16">
        <v>20000</v>
      </c>
      <c r="F16" s="4">
        <f>SUMPRODUCT(B25:B32,$F$4:$F$11)</f>
        <v>1956.2880214044417</v>
      </c>
    </row>
    <row r="17" spans="1:7" x14ac:dyDescent="0.25">
      <c r="A17" s="1" t="s">
        <v>10</v>
      </c>
      <c r="B17">
        <v>700</v>
      </c>
      <c r="C17">
        <v>20000</v>
      </c>
      <c r="F17" s="4">
        <f>SUMPRODUCT(C25:C32,$F$4:$F$11)</f>
        <v>1682.5149812352604</v>
      </c>
    </row>
    <row r="18" spans="1:7" x14ac:dyDescent="0.25">
      <c r="A18" s="1" t="s">
        <v>9</v>
      </c>
      <c r="B18">
        <v>700</v>
      </c>
      <c r="C18">
        <v>20000</v>
      </c>
      <c r="F18" s="4">
        <f>SUMPRODUCT(D25:D32,$F$4:$F$11)</f>
        <v>1036.2574906176301</v>
      </c>
    </row>
    <row r="19" spans="1:7" x14ac:dyDescent="0.25">
      <c r="A19" s="1" t="s">
        <v>8</v>
      </c>
      <c r="B19">
        <v>700</v>
      </c>
      <c r="C19">
        <v>20000</v>
      </c>
      <c r="F19" s="4">
        <f>SUMPRODUCT(E25:E32,$F$4:$F$11)</f>
        <v>699.99998991220423</v>
      </c>
    </row>
    <row r="20" spans="1:7" x14ac:dyDescent="0.25">
      <c r="A20" s="1" t="s">
        <v>25</v>
      </c>
      <c r="B20">
        <v>0</v>
      </c>
      <c r="C20">
        <v>50000</v>
      </c>
      <c r="F20" s="4">
        <f>SUMPRODUCT(F25:F32,$F$4:$F$11)</f>
        <v>50000.000355468423</v>
      </c>
    </row>
    <row r="21" spans="1:7" x14ac:dyDescent="0.25">
      <c r="A21" s="1" t="s">
        <v>26</v>
      </c>
      <c r="B21">
        <v>16000</v>
      </c>
      <c r="C21">
        <v>24000</v>
      </c>
      <c r="F21" s="4">
        <f>SUMPRODUCT(G25:G32,$F$4:$F$11)</f>
        <v>19794.62062165415</v>
      </c>
    </row>
    <row r="24" spans="1:7" x14ac:dyDescent="0.25">
      <c r="A24" s="1" t="s">
        <v>12</v>
      </c>
      <c r="B24" s="2" t="s">
        <v>11</v>
      </c>
      <c r="C24" s="2" t="s">
        <v>10</v>
      </c>
      <c r="D24" s="2" t="s">
        <v>9</v>
      </c>
      <c r="E24" s="2" t="s">
        <v>8</v>
      </c>
      <c r="F24" s="2" t="s">
        <v>25</v>
      </c>
      <c r="G24" s="2" t="s">
        <v>26</v>
      </c>
    </row>
    <row r="25" spans="1:7" x14ac:dyDescent="0.25">
      <c r="A25" t="s">
        <v>7</v>
      </c>
      <c r="B25">
        <v>60</v>
      </c>
      <c r="C25">
        <v>20</v>
      </c>
      <c r="D25">
        <v>10</v>
      </c>
      <c r="E25">
        <v>15</v>
      </c>
      <c r="F25">
        <v>938</v>
      </c>
      <c r="G25">
        <v>295</v>
      </c>
    </row>
    <row r="26" spans="1:7" x14ac:dyDescent="0.25">
      <c r="A26" t="s">
        <v>6</v>
      </c>
      <c r="B26">
        <v>8</v>
      </c>
      <c r="C26">
        <v>0</v>
      </c>
      <c r="D26">
        <v>20</v>
      </c>
      <c r="E26">
        <v>20</v>
      </c>
      <c r="F26">
        <v>2180</v>
      </c>
      <c r="G26">
        <v>770</v>
      </c>
    </row>
    <row r="27" spans="1:7" x14ac:dyDescent="0.25">
      <c r="A27" t="s">
        <v>5</v>
      </c>
      <c r="B27">
        <v>8</v>
      </c>
      <c r="C27">
        <v>10</v>
      </c>
      <c r="D27">
        <v>15</v>
      </c>
      <c r="E27">
        <v>10</v>
      </c>
      <c r="F27">
        <v>945</v>
      </c>
      <c r="G27">
        <v>440</v>
      </c>
    </row>
    <row r="28" spans="1:7" x14ac:dyDescent="0.25">
      <c r="A28" t="s">
        <v>4</v>
      </c>
      <c r="B28">
        <v>40</v>
      </c>
      <c r="C28">
        <v>40</v>
      </c>
      <c r="D28">
        <v>35</v>
      </c>
      <c r="E28">
        <v>10</v>
      </c>
      <c r="F28">
        <v>278</v>
      </c>
      <c r="G28">
        <v>430</v>
      </c>
    </row>
    <row r="29" spans="1:7" x14ac:dyDescent="0.25">
      <c r="A29" s="9" t="s">
        <v>3</v>
      </c>
      <c r="B29" s="9">
        <v>15</v>
      </c>
      <c r="C29" s="9">
        <v>35</v>
      </c>
      <c r="D29" s="9">
        <v>15</v>
      </c>
      <c r="E29" s="9">
        <v>15</v>
      </c>
      <c r="F29" s="9">
        <v>1182</v>
      </c>
      <c r="G29" s="9">
        <v>315</v>
      </c>
    </row>
    <row r="30" spans="1:7" x14ac:dyDescent="0.25">
      <c r="A30" t="s">
        <v>2</v>
      </c>
      <c r="B30">
        <v>70</v>
      </c>
      <c r="C30">
        <v>30</v>
      </c>
      <c r="D30">
        <v>15</v>
      </c>
      <c r="E30">
        <v>15</v>
      </c>
      <c r="F30">
        <v>896</v>
      </c>
      <c r="G30">
        <v>400</v>
      </c>
    </row>
    <row r="31" spans="1:7" x14ac:dyDescent="0.25">
      <c r="A31" t="s">
        <v>1</v>
      </c>
      <c r="B31">
        <v>25</v>
      </c>
      <c r="C31">
        <v>50</v>
      </c>
      <c r="D31">
        <v>25</v>
      </c>
      <c r="E31">
        <v>15</v>
      </c>
      <c r="F31">
        <v>1329</v>
      </c>
      <c r="G31">
        <v>370</v>
      </c>
    </row>
    <row r="32" spans="1:7" x14ac:dyDescent="0.25">
      <c r="A32" t="s">
        <v>0</v>
      </c>
      <c r="B32">
        <v>60</v>
      </c>
      <c r="C32">
        <v>20</v>
      </c>
      <c r="D32">
        <v>15</v>
      </c>
      <c r="E32">
        <v>10</v>
      </c>
      <c r="F32">
        <v>1397</v>
      </c>
      <c r="G32">
        <v>450</v>
      </c>
    </row>
    <row r="35" spans="1:2" ht="15.75" x14ac:dyDescent="0.25">
      <c r="A35" s="25" t="s">
        <v>28</v>
      </c>
      <c r="B35" s="25"/>
    </row>
  </sheetData>
  <mergeCells count="1">
    <mergeCell ref="A35:B35"/>
  </mergeCells>
  <pageMargins left="0.75" right="0.75" top="1" bottom="1" header="0.5" footer="0.5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33" sqref="E33"/>
    </sheetView>
  </sheetViews>
  <sheetFormatPr defaultRowHeight="15" x14ac:dyDescent="0.25"/>
  <cols>
    <col min="7" max="7" width="10.140625" customWidth="1"/>
  </cols>
  <sheetData>
    <row r="1" spans="1:7" x14ac:dyDescent="0.25">
      <c r="A1" t="s">
        <v>20</v>
      </c>
    </row>
    <row r="3" spans="1:7" x14ac:dyDescent="0.25">
      <c r="A3" s="1" t="s">
        <v>18</v>
      </c>
      <c r="B3" s="2" t="s">
        <v>17</v>
      </c>
      <c r="C3" s="12" t="s">
        <v>16</v>
      </c>
      <c r="D3" s="12" t="s">
        <v>15</v>
      </c>
      <c r="F3" s="11" t="s">
        <v>22</v>
      </c>
      <c r="G3" s="6" t="s">
        <v>23</v>
      </c>
    </row>
    <row r="4" spans="1:7" x14ac:dyDescent="0.25">
      <c r="A4" s="1" t="s">
        <v>7</v>
      </c>
      <c r="B4" s="14">
        <v>3.19</v>
      </c>
      <c r="C4" s="18">
        <v>2</v>
      </c>
      <c r="D4" s="18">
        <v>10</v>
      </c>
      <c r="F4" s="10">
        <v>6</v>
      </c>
      <c r="G4" s="14">
        <f>B4*F4</f>
        <v>19.14</v>
      </c>
    </row>
    <row r="5" spans="1:7" x14ac:dyDescent="0.25">
      <c r="A5" s="1" t="s">
        <v>6</v>
      </c>
      <c r="B5" s="14">
        <v>2.59</v>
      </c>
      <c r="C5" s="18">
        <v>2</v>
      </c>
      <c r="D5" s="18">
        <v>10</v>
      </c>
      <c r="F5" s="10">
        <v>2</v>
      </c>
      <c r="G5" s="14">
        <f t="shared" ref="G5:G11" si="0">B5*F5</f>
        <v>5.18</v>
      </c>
    </row>
    <row r="6" spans="1:7" x14ac:dyDescent="0.25">
      <c r="A6" s="1" t="s">
        <v>5</v>
      </c>
      <c r="B6" s="14">
        <v>2.29</v>
      </c>
      <c r="C6" s="18">
        <v>2</v>
      </c>
      <c r="D6" s="18">
        <v>10</v>
      </c>
      <c r="F6" s="10">
        <v>2</v>
      </c>
      <c r="G6" s="14">
        <f t="shared" si="0"/>
        <v>4.58</v>
      </c>
    </row>
    <row r="7" spans="1:7" x14ac:dyDescent="0.25">
      <c r="A7" s="1" t="s">
        <v>4</v>
      </c>
      <c r="B7" s="14">
        <v>2.89</v>
      </c>
      <c r="C7" s="18">
        <v>2</v>
      </c>
      <c r="D7" s="18">
        <v>10</v>
      </c>
      <c r="F7" s="10">
        <v>10</v>
      </c>
      <c r="G7" s="14">
        <f t="shared" si="0"/>
        <v>28.900000000000002</v>
      </c>
    </row>
    <row r="8" spans="1:7" x14ac:dyDescent="0.25">
      <c r="A8" s="13" t="s">
        <v>3</v>
      </c>
      <c r="B8" s="15">
        <v>1.89</v>
      </c>
      <c r="C8" s="18">
        <v>2</v>
      </c>
      <c r="D8" s="18">
        <v>10</v>
      </c>
      <c r="E8" s="9"/>
      <c r="F8" s="10">
        <v>10</v>
      </c>
      <c r="G8" s="15">
        <f t="shared" si="0"/>
        <v>18.899999999999999</v>
      </c>
    </row>
    <row r="9" spans="1:7" x14ac:dyDescent="0.25">
      <c r="A9" s="1" t="s">
        <v>2</v>
      </c>
      <c r="B9" s="14">
        <v>1.99</v>
      </c>
      <c r="C9" s="18">
        <v>2</v>
      </c>
      <c r="D9" s="18">
        <v>10</v>
      </c>
      <c r="F9" s="10">
        <v>10</v>
      </c>
      <c r="G9" s="14">
        <f t="shared" si="0"/>
        <v>19.899999999999999</v>
      </c>
    </row>
    <row r="10" spans="1:7" x14ac:dyDescent="0.25">
      <c r="A10" s="1" t="s">
        <v>1</v>
      </c>
      <c r="B10" s="14">
        <v>1.99</v>
      </c>
      <c r="C10" s="18">
        <v>2</v>
      </c>
      <c r="D10" s="18">
        <v>10</v>
      </c>
      <c r="F10" s="10">
        <v>10</v>
      </c>
      <c r="G10" s="14">
        <f t="shared" si="0"/>
        <v>19.899999999999999</v>
      </c>
    </row>
    <row r="11" spans="1:7" x14ac:dyDescent="0.25">
      <c r="A11" s="1" t="s">
        <v>0</v>
      </c>
      <c r="B11" s="14">
        <v>2.4900000000000002</v>
      </c>
      <c r="C11" s="18">
        <v>2</v>
      </c>
      <c r="D11" s="18">
        <v>10</v>
      </c>
      <c r="F11" s="10">
        <v>2</v>
      </c>
      <c r="G11" s="14">
        <f t="shared" si="0"/>
        <v>4.9800000000000004</v>
      </c>
    </row>
    <row r="12" spans="1:7" x14ac:dyDescent="0.25">
      <c r="F12" s="7" t="s">
        <v>24</v>
      </c>
      <c r="G12" s="16">
        <f>SUM(G4:G11)</f>
        <v>121.48</v>
      </c>
    </row>
    <row r="13" spans="1:7" x14ac:dyDescent="0.25">
      <c r="F13" s="5"/>
      <c r="G13" s="5"/>
    </row>
    <row r="14" spans="1:7" x14ac:dyDescent="0.25">
      <c r="B14" s="23" t="s">
        <v>29</v>
      </c>
      <c r="C14" s="23" t="s">
        <v>30</v>
      </c>
      <c r="D14" s="2"/>
      <c r="E14" s="2"/>
      <c r="F14" s="22" t="s">
        <v>31</v>
      </c>
      <c r="G14" s="5"/>
    </row>
    <row r="15" spans="1:7" x14ac:dyDescent="0.25">
      <c r="A15" s="1" t="s">
        <v>19</v>
      </c>
      <c r="B15" s="12" t="s">
        <v>14</v>
      </c>
      <c r="C15" s="12" t="s">
        <v>13</v>
      </c>
      <c r="F15" s="20" t="s">
        <v>21</v>
      </c>
    </row>
    <row r="16" spans="1:7" x14ac:dyDescent="0.25">
      <c r="A16" s="1" t="s">
        <v>11</v>
      </c>
      <c r="B16">
        <v>700</v>
      </c>
      <c r="C16">
        <v>20000</v>
      </c>
      <c r="F16" s="4">
        <f>SUMPRODUCT(B25:B32,$F$4:$F$11)</f>
        <v>2012</v>
      </c>
    </row>
    <row r="17" spans="1:7" x14ac:dyDescent="0.25">
      <c r="A17" s="1" t="s">
        <v>10</v>
      </c>
      <c r="B17">
        <v>700</v>
      </c>
      <c r="C17">
        <v>20000</v>
      </c>
      <c r="F17" s="4">
        <f>SUMPRODUCT(C25:C32,$F$4:$F$11)</f>
        <v>1730</v>
      </c>
    </row>
    <row r="18" spans="1:7" x14ac:dyDescent="0.25">
      <c r="A18" s="1" t="s">
        <v>9</v>
      </c>
      <c r="B18">
        <v>700</v>
      </c>
      <c r="C18">
        <v>20000</v>
      </c>
      <c r="F18" s="4">
        <f>SUMPRODUCT(D25:D32,$F$4:$F$11)</f>
        <v>1060</v>
      </c>
    </row>
    <row r="19" spans="1:7" x14ac:dyDescent="0.25">
      <c r="A19" s="1" t="s">
        <v>8</v>
      </c>
      <c r="B19">
        <v>700</v>
      </c>
      <c r="C19">
        <v>20000</v>
      </c>
      <c r="F19" s="4">
        <f>SUMPRODUCT(E25:E32,$F$4:$F$11)</f>
        <v>720</v>
      </c>
    </row>
    <row r="20" spans="1:7" x14ac:dyDescent="0.25">
      <c r="A20" s="1" t="s">
        <v>25</v>
      </c>
      <c r="B20">
        <v>0</v>
      </c>
      <c r="C20">
        <v>50000</v>
      </c>
      <c r="F20" s="4">
        <f>SUMPRODUCT(F25:F32,$F$4:$F$11)</f>
        <v>51522</v>
      </c>
    </row>
    <row r="21" spans="1:7" x14ac:dyDescent="0.25">
      <c r="A21" s="1" t="s">
        <v>26</v>
      </c>
      <c r="B21">
        <v>16000</v>
      </c>
      <c r="C21">
        <v>24000</v>
      </c>
      <c r="F21" s="4">
        <f>SUMPRODUCT(G25:G32,$F$4:$F$11)</f>
        <v>20240</v>
      </c>
    </row>
    <row r="24" spans="1:7" x14ac:dyDescent="0.25">
      <c r="A24" s="1" t="s">
        <v>12</v>
      </c>
      <c r="B24" s="2" t="s">
        <v>11</v>
      </c>
      <c r="C24" s="2" t="s">
        <v>10</v>
      </c>
      <c r="D24" s="2" t="s">
        <v>9</v>
      </c>
      <c r="E24" s="2" t="s">
        <v>8</v>
      </c>
      <c r="F24" s="2" t="s">
        <v>25</v>
      </c>
      <c r="G24" s="2" t="s">
        <v>26</v>
      </c>
    </row>
    <row r="25" spans="1:7" x14ac:dyDescent="0.25">
      <c r="A25" t="s">
        <v>7</v>
      </c>
      <c r="B25">
        <v>60</v>
      </c>
      <c r="C25">
        <v>20</v>
      </c>
      <c r="D25">
        <v>10</v>
      </c>
      <c r="E25">
        <v>15</v>
      </c>
      <c r="F25">
        <v>938</v>
      </c>
      <c r="G25">
        <v>295</v>
      </c>
    </row>
    <row r="26" spans="1:7" x14ac:dyDescent="0.25">
      <c r="A26" t="s">
        <v>6</v>
      </c>
      <c r="B26">
        <v>8</v>
      </c>
      <c r="C26">
        <v>0</v>
      </c>
      <c r="D26">
        <v>20</v>
      </c>
      <c r="E26">
        <v>20</v>
      </c>
      <c r="F26">
        <v>2180</v>
      </c>
      <c r="G26">
        <v>770</v>
      </c>
    </row>
    <row r="27" spans="1:7" x14ac:dyDescent="0.25">
      <c r="A27" t="s">
        <v>5</v>
      </c>
      <c r="B27">
        <v>8</v>
      </c>
      <c r="C27">
        <v>10</v>
      </c>
      <c r="D27">
        <v>15</v>
      </c>
      <c r="E27">
        <v>10</v>
      </c>
      <c r="F27">
        <v>945</v>
      </c>
      <c r="G27">
        <v>440</v>
      </c>
    </row>
    <row r="28" spans="1:7" x14ac:dyDescent="0.25">
      <c r="A28" t="s">
        <v>4</v>
      </c>
      <c r="B28">
        <v>40</v>
      </c>
      <c r="C28">
        <v>40</v>
      </c>
      <c r="D28">
        <v>35</v>
      </c>
      <c r="E28">
        <v>10</v>
      </c>
      <c r="F28">
        <v>278</v>
      </c>
      <c r="G28">
        <v>430</v>
      </c>
    </row>
    <row r="29" spans="1:7" x14ac:dyDescent="0.25">
      <c r="A29" s="9" t="s">
        <v>3</v>
      </c>
      <c r="B29" s="9">
        <v>15</v>
      </c>
      <c r="C29" s="9">
        <v>35</v>
      </c>
      <c r="D29" s="9">
        <v>15</v>
      </c>
      <c r="E29" s="9">
        <v>15</v>
      </c>
      <c r="F29" s="9">
        <v>1182</v>
      </c>
      <c r="G29" s="9">
        <v>315</v>
      </c>
    </row>
    <row r="30" spans="1:7" x14ac:dyDescent="0.25">
      <c r="A30" t="s">
        <v>2</v>
      </c>
      <c r="B30">
        <v>70</v>
      </c>
      <c r="C30">
        <v>30</v>
      </c>
      <c r="D30">
        <v>15</v>
      </c>
      <c r="E30">
        <v>15</v>
      </c>
      <c r="F30">
        <v>896</v>
      </c>
      <c r="G30">
        <v>400</v>
      </c>
    </row>
    <row r="31" spans="1:7" x14ac:dyDescent="0.25">
      <c r="A31" t="s">
        <v>1</v>
      </c>
      <c r="B31">
        <v>25</v>
      </c>
      <c r="C31">
        <v>50</v>
      </c>
      <c r="D31">
        <v>25</v>
      </c>
      <c r="E31">
        <v>15</v>
      </c>
      <c r="F31">
        <v>1329</v>
      </c>
      <c r="G31">
        <v>370</v>
      </c>
    </row>
    <row r="32" spans="1:7" x14ac:dyDescent="0.25">
      <c r="A32" t="s">
        <v>0</v>
      </c>
      <c r="B32">
        <v>60</v>
      </c>
      <c r="C32">
        <v>20</v>
      </c>
      <c r="D32">
        <v>15</v>
      </c>
      <c r="E32">
        <v>10</v>
      </c>
      <c r="F32">
        <v>1397</v>
      </c>
      <c r="G32">
        <v>450</v>
      </c>
    </row>
    <row r="35" spans="1:2" ht="15.75" x14ac:dyDescent="0.25">
      <c r="A35" s="19" t="s">
        <v>28</v>
      </c>
      <c r="B35" s="26"/>
    </row>
  </sheetData>
  <pageMargins left="0.75" right="0.75" top="1" bottom="1" header="0.5" footer="0.5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H20" sqref="H20"/>
    </sheetView>
  </sheetViews>
  <sheetFormatPr defaultRowHeight="15" x14ac:dyDescent="0.25"/>
  <cols>
    <col min="7" max="7" width="10.140625" customWidth="1"/>
  </cols>
  <sheetData>
    <row r="1" spans="1:7" x14ac:dyDescent="0.25">
      <c r="A1" t="s">
        <v>20</v>
      </c>
    </row>
    <row r="3" spans="1:7" x14ac:dyDescent="0.25">
      <c r="A3" s="1" t="s">
        <v>18</v>
      </c>
      <c r="B3" s="2" t="s">
        <v>17</v>
      </c>
      <c r="C3" s="12" t="s">
        <v>16</v>
      </c>
      <c r="D3" s="12" t="s">
        <v>15</v>
      </c>
      <c r="F3" s="11" t="s">
        <v>22</v>
      </c>
      <c r="G3" s="6" t="s">
        <v>23</v>
      </c>
    </row>
    <row r="4" spans="1:7" x14ac:dyDescent="0.25">
      <c r="A4" s="1" t="s">
        <v>7</v>
      </c>
      <c r="B4" s="14">
        <v>3.19</v>
      </c>
      <c r="C4" s="18">
        <v>2</v>
      </c>
      <c r="D4" s="18">
        <v>10</v>
      </c>
      <c r="F4" s="10">
        <v>9</v>
      </c>
      <c r="G4" s="14">
        <f>B4*F4</f>
        <v>28.71</v>
      </c>
    </row>
    <row r="5" spans="1:7" x14ac:dyDescent="0.25">
      <c r="A5" s="1" t="s">
        <v>6</v>
      </c>
      <c r="B5" s="14">
        <v>2.59</v>
      </c>
      <c r="C5" s="18">
        <v>2</v>
      </c>
      <c r="D5" s="18">
        <v>10</v>
      </c>
      <c r="F5" s="10">
        <v>2</v>
      </c>
      <c r="G5" s="14">
        <f t="shared" ref="G5:G11" si="0">B5*F5</f>
        <v>5.18</v>
      </c>
    </row>
    <row r="6" spans="1:7" x14ac:dyDescent="0.25">
      <c r="A6" s="1" t="s">
        <v>5</v>
      </c>
      <c r="B6" s="14">
        <v>2.29</v>
      </c>
      <c r="C6" s="18">
        <v>2</v>
      </c>
      <c r="D6" s="18">
        <v>10</v>
      </c>
      <c r="F6" s="10">
        <v>2</v>
      </c>
      <c r="G6" s="14">
        <f t="shared" si="0"/>
        <v>4.58</v>
      </c>
    </row>
    <row r="7" spans="1:7" x14ac:dyDescent="0.25">
      <c r="A7" s="1" t="s">
        <v>4</v>
      </c>
      <c r="B7" s="14">
        <v>2.89</v>
      </c>
      <c r="C7" s="18">
        <v>2</v>
      </c>
      <c r="D7" s="18">
        <v>10</v>
      </c>
      <c r="F7" s="10">
        <v>8</v>
      </c>
      <c r="G7" s="14">
        <f t="shared" si="0"/>
        <v>23.12</v>
      </c>
    </row>
    <row r="8" spans="1:7" x14ac:dyDescent="0.25">
      <c r="A8" s="13" t="s">
        <v>3</v>
      </c>
      <c r="B8" s="15">
        <v>1.89</v>
      </c>
      <c r="C8" s="18">
        <v>2</v>
      </c>
      <c r="D8" s="18">
        <v>10</v>
      </c>
      <c r="E8" s="9"/>
      <c r="F8" s="10">
        <v>10</v>
      </c>
      <c r="G8" s="15">
        <f t="shared" si="0"/>
        <v>18.899999999999999</v>
      </c>
    </row>
    <row r="9" spans="1:7" x14ac:dyDescent="0.25">
      <c r="A9" s="1" t="s">
        <v>2</v>
      </c>
      <c r="B9" s="14">
        <v>1.99</v>
      </c>
      <c r="C9" s="18">
        <v>2</v>
      </c>
      <c r="D9" s="18">
        <v>10</v>
      </c>
      <c r="F9" s="10">
        <v>10</v>
      </c>
      <c r="G9" s="14">
        <f t="shared" si="0"/>
        <v>19.899999999999999</v>
      </c>
    </row>
    <row r="10" spans="1:7" x14ac:dyDescent="0.25">
      <c r="A10" s="1" t="s">
        <v>1</v>
      </c>
      <c r="B10" s="14">
        <v>1.99</v>
      </c>
      <c r="C10" s="18">
        <v>2</v>
      </c>
      <c r="D10" s="18">
        <v>10</v>
      </c>
      <c r="F10" s="10">
        <v>7</v>
      </c>
      <c r="G10" s="14">
        <f t="shared" si="0"/>
        <v>13.93</v>
      </c>
    </row>
    <row r="11" spans="1:7" x14ac:dyDescent="0.25">
      <c r="A11" s="1" t="s">
        <v>0</v>
      </c>
      <c r="B11" s="14">
        <v>2.4900000000000002</v>
      </c>
      <c r="C11" s="18">
        <v>2</v>
      </c>
      <c r="D11" s="18">
        <v>10</v>
      </c>
      <c r="F11" s="10">
        <v>2</v>
      </c>
      <c r="G11" s="14">
        <f t="shared" si="0"/>
        <v>4.9800000000000004</v>
      </c>
    </row>
    <row r="12" spans="1:7" x14ac:dyDescent="0.25">
      <c r="F12" s="7" t="s">
        <v>24</v>
      </c>
      <c r="G12" s="16">
        <f>SUM(G4:G11)</f>
        <v>119.30000000000003</v>
      </c>
    </row>
    <row r="13" spans="1:7" x14ac:dyDescent="0.25">
      <c r="F13" s="5"/>
      <c r="G13" s="5"/>
    </row>
    <row r="14" spans="1:7" x14ac:dyDescent="0.25">
      <c r="B14" s="23" t="s">
        <v>29</v>
      </c>
      <c r="C14" s="23" t="s">
        <v>30</v>
      </c>
      <c r="D14" s="2"/>
      <c r="E14" s="2"/>
      <c r="F14" s="22" t="s">
        <v>31</v>
      </c>
      <c r="G14" s="5"/>
    </row>
    <row r="15" spans="1:7" x14ac:dyDescent="0.25">
      <c r="A15" s="1" t="s">
        <v>19</v>
      </c>
      <c r="B15" s="12" t="s">
        <v>14</v>
      </c>
      <c r="C15" s="12" t="s">
        <v>13</v>
      </c>
      <c r="F15" s="20" t="s">
        <v>21</v>
      </c>
    </row>
    <row r="16" spans="1:7" x14ac:dyDescent="0.25">
      <c r="A16" s="1" t="s">
        <v>11</v>
      </c>
      <c r="B16">
        <v>700</v>
      </c>
      <c r="C16">
        <v>20000</v>
      </c>
      <c r="F16" s="4">
        <f>SUMPRODUCT(B25:B32,$F$4:$F$11)</f>
        <v>2037</v>
      </c>
    </row>
    <row r="17" spans="1:7" x14ac:dyDescent="0.25">
      <c r="A17" s="1" t="s">
        <v>10</v>
      </c>
      <c r="B17">
        <v>700</v>
      </c>
      <c r="C17">
        <v>20000</v>
      </c>
      <c r="F17" s="4">
        <f>SUMPRODUCT(C25:C32,$F$4:$F$11)</f>
        <v>1560</v>
      </c>
    </row>
    <row r="18" spans="1:7" x14ac:dyDescent="0.25">
      <c r="A18" s="1" t="s">
        <v>9</v>
      </c>
      <c r="B18">
        <v>700</v>
      </c>
      <c r="C18">
        <v>20000</v>
      </c>
      <c r="F18" s="4">
        <f>SUMPRODUCT(D25:D32,$F$4:$F$11)</f>
        <v>945</v>
      </c>
    </row>
    <row r="19" spans="1:7" x14ac:dyDescent="0.25">
      <c r="A19" s="1" t="s">
        <v>8</v>
      </c>
      <c r="B19">
        <v>700</v>
      </c>
      <c r="C19">
        <v>20000</v>
      </c>
      <c r="F19" s="4">
        <f>SUMPRODUCT(E25:E32,$F$4:$F$11)</f>
        <v>700</v>
      </c>
    </row>
    <row r="20" spans="1:7" x14ac:dyDescent="0.25">
      <c r="A20" s="1" t="s">
        <v>25</v>
      </c>
      <c r="B20">
        <v>0</v>
      </c>
      <c r="C20">
        <v>50000</v>
      </c>
      <c r="F20" s="4">
        <f>SUMPRODUCT(F25:F32,$F$4:$F$11)</f>
        <v>49793</v>
      </c>
    </row>
    <row r="21" spans="1:7" x14ac:dyDescent="0.25">
      <c r="A21" s="1" t="s">
        <v>26</v>
      </c>
      <c r="B21">
        <v>16000</v>
      </c>
      <c r="C21">
        <v>24000</v>
      </c>
      <c r="F21" s="4">
        <f>SUMPRODUCT(G25:G32,$F$4:$F$11)</f>
        <v>19155</v>
      </c>
    </row>
    <row r="24" spans="1:7" x14ac:dyDescent="0.25">
      <c r="A24" s="1" t="s">
        <v>12</v>
      </c>
      <c r="B24" s="2" t="s">
        <v>11</v>
      </c>
      <c r="C24" s="2" t="s">
        <v>10</v>
      </c>
      <c r="D24" s="2" t="s">
        <v>9</v>
      </c>
      <c r="E24" s="2" t="s">
        <v>8</v>
      </c>
      <c r="F24" s="2" t="s">
        <v>25</v>
      </c>
      <c r="G24" s="2" t="s">
        <v>26</v>
      </c>
    </row>
    <row r="25" spans="1:7" x14ac:dyDescent="0.25">
      <c r="A25" t="s">
        <v>7</v>
      </c>
      <c r="B25">
        <v>60</v>
      </c>
      <c r="C25">
        <v>20</v>
      </c>
      <c r="D25">
        <v>10</v>
      </c>
      <c r="E25">
        <v>15</v>
      </c>
      <c r="F25">
        <v>938</v>
      </c>
      <c r="G25">
        <v>295</v>
      </c>
    </row>
    <row r="26" spans="1:7" x14ac:dyDescent="0.25">
      <c r="A26" t="s">
        <v>6</v>
      </c>
      <c r="B26">
        <v>8</v>
      </c>
      <c r="C26">
        <v>0</v>
      </c>
      <c r="D26">
        <v>20</v>
      </c>
      <c r="E26">
        <v>20</v>
      </c>
      <c r="F26">
        <v>2180</v>
      </c>
      <c r="G26">
        <v>770</v>
      </c>
    </row>
    <row r="27" spans="1:7" x14ac:dyDescent="0.25">
      <c r="A27" t="s">
        <v>5</v>
      </c>
      <c r="B27">
        <v>8</v>
      </c>
      <c r="C27">
        <v>10</v>
      </c>
      <c r="D27">
        <v>15</v>
      </c>
      <c r="E27">
        <v>10</v>
      </c>
      <c r="F27">
        <v>945</v>
      </c>
      <c r="G27">
        <v>440</v>
      </c>
    </row>
    <row r="28" spans="1:7" x14ac:dyDescent="0.25">
      <c r="A28" t="s">
        <v>4</v>
      </c>
      <c r="B28">
        <v>40</v>
      </c>
      <c r="C28">
        <v>40</v>
      </c>
      <c r="D28">
        <v>35</v>
      </c>
      <c r="E28">
        <v>10</v>
      </c>
      <c r="F28">
        <v>278</v>
      </c>
      <c r="G28">
        <v>430</v>
      </c>
    </row>
    <row r="29" spans="1:7" x14ac:dyDescent="0.25">
      <c r="A29" s="9" t="s">
        <v>3</v>
      </c>
      <c r="B29" s="9">
        <v>15</v>
      </c>
      <c r="C29" s="9">
        <v>35</v>
      </c>
      <c r="D29" s="9">
        <v>15</v>
      </c>
      <c r="E29" s="9">
        <v>15</v>
      </c>
      <c r="F29" s="9">
        <v>1182</v>
      </c>
      <c r="G29" s="9">
        <v>315</v>
      </c>
    </row>
    <row r="30" spans="1:7" x14ac:dyDescent="0.25">
      <c r="A30" t="s">
        <v>2</v>
      </c>
      <c r="B30">
        <v>70</v>
      </c>
      <c r="C30">
        <v>30</v>
      </c>
      <c r="D30">
        <v>15</v>
      </c>
      <c r="E30">
        <v>15</v>
      </c>
      <c r="F30">
        <v>896</v>
      </c>
      <c r="G30">
        <v>400</v>
      </c>
    </row>
    <row r="31" spans="1:7" x14ac:dyDescent="0.25">
      <c r="A31" t="s">
        <v>1</v>
      </c>
      <c r="B31">
        <v>25</v>
      </c>
      <c r="C31">
        <v>50</v>
      </c>
      <c r="D31">
        <v>25</v>
      </c>
      <c r="E31">
        <v>15</v>
      </c>
      <c r="F31">
        <v>1329</v>
      </c>
      <c r="G31">
        <v>370</v>
      </c>
    </row>
    <row r="32" spans="1:7" x14ac:dyDescent="0.25">
      <c r="A32" t="s">
        <v>0</v>
      </c>
      <c r="B32">
        <v>60</v>
      </c>
      <c r="C32">
        <v>20</v>
      </c>
      <c r="D32">
        <v>15</v>
      </c>
      <c r="E32">
        <v>10</v>
      </c>
      <c r="F32">
        <v>1397</v>
      </c>
      <c r="G32">
        <v>450</v>
      </c>
    </row>
    <row r="35" spans="1:2" ht="15.75" x14ac:dyDescent="0.25">
      <c r="A35" s="19" t="s">
        <v>28</v>
      </c>
      <c r="B35" s="26"/>
    </row>
  </sheetData>
  <pageMargins left="0.75" right="0.75" top="1" bottom="1" header="0.5" footer="0.5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NUTR;               #define the index A,C,B1,B2
set FOOD;               #define the index BEEF,...TUR
param cost {FOOD} &gt; 0;   #cost of FOOD items with fixed lower limit
param f_min {FOOD} &gt;= 0;
param f_max {j in FOOD} &gt;= f_min[j];
param n_min {NUTR} &gt;= 0;
param n_max {i in NUTR} &gt;= n_min[i];
param amt {NUTR,FOOD} &gt;= 0;
# Decision Variables to solve for
var Buy {j in FOOD} &gt;= f_min[j], &lt;= f_max[j];
minimize Total_Cost:  sum {j in FOOD} cost[j] * Buy[j];
subject to Diet {i in NUTR}:
   n_min[i] &lt;= sum {j in FOOD} amt[i,j] * Buy[j] &lt;= n_max[i];
#===================================================================
# All lines below are optional if FixMinorErrors is checked
#===================================================================
# Get the data from the sheet for the sets and params defined above
data SheetData.dat;
# Solve the problem
#option solver cbc
solve;
display Buy &gt; Sheet;
display solve_result &gt; Sheet;
</FileText>
      <ParentWorksheetName>diet0</ParentWorksheetName>
    </StoredFile>
    <StoredFile>
      <FileName>Untitled</FileName>
      <LanguageName>AMPL</LanguageName>
      <ModelPaneVisible>true</ModelPaneVisible>
      <ModelSettings/>
      <FileText>set NUTR;               #define the index A,C,B1,B2
set FOOD;               #define the index BEEF,...TUR
param cost {FOOD} &gt; 0;   #cost of FOOD items with fixed lower limit
param f_min {FOOD} &gt;= 0;
param f_max {j in FOOD} &gt;= f_min[j];
param n_min {NUTR} &gt;= 0;
param n_max {i in NUTR} &gt;= n_min[i];
param amt {NUTR,FOOD} &gt;= 0;
# Decision Variables to solve for
var Buy {j in FOOD} &gt;= f_min[j], &lt;= f_max[j];
minimize Total_Cost:  sum {j in FOOD} cost[j] * Buy[j];
subject to Diet {i in NUTR}:
   n_min[i] &lt;= sum {j in FOOD} amt[i,j] * Buy[j] &lt;= n_max[i];
#===================================================================
# All lines below are optional if FixMinorErrors is checked
#===================================================================
# Get the data from the sheet for the sets and params defined above
data SheetData.dat;
# Solve the problem
option solver cbc;
solve;
display Buy &gt; Sheet;
display solve_result &gt; Sheet;
</FileText>
      <ParentWorksheetName>diet2</ParentWorksheetName>
    </StoredFile>
    <StoredFile>
      <FileName>Untitled</FileName>
      <LanguageName>AMPL</LanguageName>
      <ModelPaneVisible>true</ModelPaneVisible>
      <ModelSettings/>
      <FileText>set NUTR;               #define the index A,C,B1,B2
set FOOD;               #define the index BEEF,...TUR
param cost {FOOD} &gt; 0;   #cost of FOOD items with fixed lower limit
param f_min {FOOD} &gt;= 0;
param f_max {j in FOOD} &gt;= f_min[j];
param n_min {NUTR} &gt;= 0;
param n_max {i in NUTR} &gt;= n_min[i];
param amt {NUTR,FOOD} &gt;= 0;
# Decision Variables to solve for
var Buy {j in FOOD} &gt;= f_min[j], &lt;= f_max[j];
minimize Total_Cost:  sum {j in FOOD} cost[j] * Buy[j];
subject to Diet {i in NUTR}:
   n_min[i] &lt;= sum {j in FOOD} amt[i,j] * Buy[j] &lt;= n_max[i];
#===================================================================
# All lines below are optional if FixMinorErrors is checked
#===================================================================
# Get the data from the sheet for the sets and params defined above
data SheetData.dat;
# Solve the problem
option solver IPOPT;    #Interior Point Optimization
solve;
display Buy &gt; Sheet;
display solve_result &gt; Sheet;
</FileText>
      <ParentWorksheetName>diet2a</ParentWorksheetName>
    </StoredFile>
    <StoredFile>
      <FileName>Untitled</FileName>
      <LanguageName>AMPL</LanguageName>
      <ModelPaneVisible>true</ModelPaneVisible>
      <ModelSettings/>
      <FileText>set NUTR;               #define the index A,C,B1,B2
set FOOD;               #define the index BEEF,...TUR
param cost {FOOD} &gt; 0;   #cost of FOOD items with fixed lower limit
param f_min {FOOD} &gt;= 0;
param f_max {j in FOOD} &gt;= f_min[j];
param n_min {NUTR} &gt;= 0;
param n_max {i in NUTR} &gt;= n_min[i];
param amt {NUTR,FOOD} &gt;= 0;
# Decision Variables to solve for
var Buy {j in FOOD} &gt;= f_min[j], &lt;= f_max[j];
minimize Total_Cost:  sum {j in FOOD} cost[j] * Buy[j];
subject to Diet {i in NUTR}:
   n_min[i] &lt;= sum {j in FOOD} amt[i,j] * Buy[j] &lt;= n_max[i];
#===================================================================
# All lines below are optional if FixMinorErrors is checked
#===================================================================
# Get the data from the sheet for the sets and params defined above
data SheetData.dat;
# Solve the problem
option solver IPOPT;    #Interior Point Optimization 
solve;
display Buy &gt; Sheet;
display solve_result &gt; Sheet;</FileText>
      <ParentWorksheetName>diet2b</ParentWorksheetName>
    </StoredFile>
    <StoredFile>
      <FileName>Untitled</FileName>
      <LanguageName>AMPL</LanguageName>
      <ModelPaneVisible>true</ModelPaneVisible>
      <ModelSettings/>
      <FileText>set NUTR;               #define the index A,C,B1,B2
set FOOD;               #define the index BEEF,...TUR
param cost {FOOD} &gt; 0;   #cost of FOOD items with fixed lower limit
param f_min {FOOD} &gt;= 0;
param f_max {j in FOOD} &gt;= f_min[j];
param n_min {NUTR} &gt;= 0;
param n_max {i in NUTR} &gt;= n_min[i];
param amt {NUTR,FOOD} &gt;= 0;
# Decision Variables to solve for
var Buy {j in FOOD} &gt;= f_min[j], &lt;= f_max[j];
minimize Total_Cost:  sum {j in FOOD} cost[j] * Buy[j];
subject to Diet {i in NUTR}:
   n_min[i] &lt;= sum {j in FOOD} amt[i,j] * Buy[j] &lt;= n_max[i];
#===================================================================
# All lines below are optional if FixMinorErrors is checked
#===================================================================
# Get the data from the sheet for the sets and params defined above
data SheetData.dat;
# Solve the problem
option solver IPOPT;    #Interior Point Optimization 
#option solver cbc;
solve;
#AFTER THE SOLUTION rounded to near integer to see Sodium violation.
let Buy["BEEF"] := 6;
let Buy["SPG"]  := 10;
display Buy &gt; Sheet;
display solve_result &gt; Sheet;
</FileText>
      <ParentWorksheetName>diet2aForceInt</ParentWorksheetName>
    </StoredFile>
    <StoredFile>
      <FileName>Untitled</FileName>
      <LanguageName>AMPL</LanguageName>
      <ModelPaneVisible>true</ModelPaneVisible>
      <ModelSettings/>
      <FileText>set NUTR;               #define the index A,C,B1,B2
set FOOD;               #define the index BEEF,...TUR
param cost {FOOD} &gt; 0;   #cost of FOOD items with fixed lower limit
param f_min {FOOD} &gt;= 0;
param f_max {j in FOOD} &gt;= f_min[j];
param n_min {NUTR} &gt;= 0;
param n_max {i in NUTR} &gt;= n_min[i];
param amt {NUTR,FOOD} &gt;= 0;
# Decision Variables to solve for
# WITH INTEGRALITY RESTRICTION
var Buy {j in FOOD} integer &gt;= f_min[j], &lt;= f_max[j];
minimize Total_Cost:  sum {j in FOOD} cost[j] * Buy[j];
subject to Diet {i in NUTR}:
   n_min[i] &lt;= sum {j in FOOD} amt[i,j] * Buy[j] &lt;= n_max[i];
#===================================================================
# All lines below are optional if FixMinorErrors is checked
#===================================================================
# Get the data from the sheet for the sets and params defined above
data SheetData.dat;
# Solve the problem
#option solver IPOPT;    #Interior Point Optimization 
option solver cbc;       #switch to COIN-CMDC solver
solve;
display Buy &gt; Sheet;
display solve_result &gt; Sheet;
</FileText>
      <ParentWorksheetName>diet2aIntRestrict</ParentWorksheetName>
    </StoredFile>
  </StoredFiles>
</StoredFilesList>
</file>

<file path=customXml/itemProps1.xml><?xml version="1.0" encoding="utf-8"?>
<ds:datastoreItem xmlns:ds="http://schemas.openxmlformats.org/officeDocument/2006/customXml" ds:itemID="{F55930B5-DAE4-486C-83C2-6922556B73B0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72</vt:i4>
      </vt:variant>
    </vt:vector>
  </HeadingPairs>
  <TitlesOfParts>
    <vt:vector size="78" baseType="lpstr">
      <vt:lpstr>diet0</vt:lpstr>
      <vt:lpstr>diet2</vt:lpstr>
      <vt:lpstr>diet2a</vt:lpstr>
      <vt:lpstr>diet2b</vt:lpstr>
      <vt:lpstr>diet2aForceInt</vt:lpstr>
      <vt:lpstr>diet2aIntRestrict</vt:lpstr>
      <vt:lpstr>diet0!amt</vt:lpstr>
      <vt:lpstr>diet2!amt</vt:lpstr>
      <vt:lpstr>diet2a!amt</vt:lpstr>
      <vt:lpstr>diet2aForceInt!amt</vt:lpstr>
      <vt:lpstr>diet2aIntRestrict!amt</vt:lpstr>
      <vt:lpstr>diet2b!amt</vt:lpstr>
      <vt:lpstr>diet0!Buy</vt:lpstr>
      <vt:lpstr>diet2!Buy</vt:lpstr>
      <vt:lpstr>diet2a!Buy</vt:lpstr>
      <vt:lpstr>diet2aForceInt!Buy</vt:lpstr>
      <vt:lpstr>diet2aIntRestrict!Buy</vt:lpstr>
      <vt:lpstr>diet2b!Buy</vt:lpstr>
      <vt:lpstr>diet0!cost</vt:lpstr>
      <vt:lpstr>diet2!cost</vt:lpstr>
      <vt:lpstr>diet2a!cost</vt:lpstr>
      <vt:lpstr>diet2aForceInt!cost</vt:lpstr>
      <vt:lpstr>diet2aIntRestrict!cost</vt:lpstr>
      <vt:lpstr>diet2b!cost</vt:lpstr>
      <vt:lpstr>diet0!Diet</vt:lpstr>
      <vt:lpstr>diet2!Diet</vt:lpstr>
      <vt:lpstr>diet2a!Diet</vt:lpstr>
      <vt:lpstr>diet2aForceInt!Diet</vt:lpstr>
      <vt:lpstr>diet2aIntRestrict!Diet</vt:lpstr>
      <vt:lpstr>diet2b!Diet</vt:lpstr>
      <vt:lpstr>diet0!f_max</vt:lpstr>
      <vt:lpstr>diet2!f_max</vt:lpstr>
      <vt:lpstr>diet2a!f_max</vt:lpstr>
      <vt:lpstr>diet2aForceInt!f_max</vt:lpstr>
      <vt:lpstr>diet2aIntRestrict!f_max</vt:lpstr>
      <vt:lpstr>diet2b!f_max</vt:lpstr>
      <vt:lpstr>diet0!f_min</vt:lpstr>
      <vt:lpstr>diet2!f_min</vt:lpstr>
      <vt:lpstr>diet2a!f_min</vt:lpstr>
      <vt:lpstr>diet2aForceInt!f_min</vt:lpstr>
      <vt:lpstr>diet2aIntRestrict!f_min</vt:lpstr>
      <vt:lpstr>diet2b!f_min</vt:lpstr>
      <vt:lpstr>diet0!FOOD</vt:lpstr>
      <vt:lpstr>diet2!FOOD</vt:lpstr>
      <vt:lpstr>diet2a!FOOD</vt:lpstr>
      <vt:lpstr>diet2aForceInt!FOOD</vt:lpstr>
      <vt:lpstr>diet2aIntRestrict!FOOD</vt:lpstr>
      <vt:lpstr>diet2b!FOOD</vt:lpstr>
      <vt:lpstr>diet0!n_max</vt:lpstr>
      <vt:lpstr>diet2!n_max</vt:lpstr>
      <vt:lpstr>diet2a!n_max</vt:lpstr>
      <vt:lpstr>diet2aForceInt!n_max</vt:lpstr>
      <vt:lpstr>diet2aIntRestrict!n_max</vt:lpstr>
      <vt:lpstr>diet2b!n_max</vt:lpstr>
      <vt:lpstr>diet0!n_min</vt:lpstr>
      <vt:lpstr>diet2!n_min</vt:lpstr>
      <vt:lpstr>diet2a!n_min</vt:lpstr>
      <vt:lpstr>diet2aForceInt!n_min</vt:lpstr>
      <vt:lpstr>diet2aIntRestrict!n_min</vt:lpstr>
      <vt:lpstr>diet2b!n_min</vt:lpstr>
      <vt:lpstr>diet0!NUTR</vt:lpstr>
      <vt:lpstr>diet2!NUTR</vt:lpstr>
      <vt:lpstr>diet2a!NUTR</vt:lpstr>
      <vt:lpstr>diet2aForceInt!NUTR</vt:lpstr>
      <vt:lpstr>diet2aIntRestrict!NUTR</vt:lpstr>
      <vt:lpstr>diet2b!NUTR</vt:lpstr>
      <vt:lpstr>diet0!solve_result</vt:lpstr>
      <vt:lpstr>diet2!solve_result</vt:lpstr>
      <vt:lpstr>diet2a!solve_result</vt:lpstr>
      <vt:lpstr>diet2aForceInt!solve_result</vt:lpstr>
      <vt:lpstr>diet2aIntRestrict!solve_result</vt:lpstr>
      <vt:lpstr>diet2b!solve_result</vt:lpstr>
      <vt:lpstr>diet0!Total_Cost</vt:lpstr>
      <vt:lpstr>diet2!Total_Cost</vt:lpstr>
      <vt:lpstr>diet2a!Total_Cost</vt:lpstr>
      <vt:lpstr>diet2aForceInt!Total_Cost</vt:lpstr>
      <vt:lpstr>diet2aIntRestrict!Total_Cost</vt:lpstr>
      <vt:lpstr>diet2b!Total_Cost</vt:lpstr>
    </vt:vector>
  </TitlesOfParts>
  <Company>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2017-04-13T14:01:59Z</dcterms:created>
  <dcterms:modified xsi:type="dcterms:W3CDTF">2017-04-14T20:20:59Z</dcterms:modified>
</cp:coreProperties>
</file>