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C:\src\traffk\Repos\HealthInformationPortal\Traffk.Bal\Data\DataStoreUpgrader\PostEF\0002.Deerwalk\"/>
    </mc:Choice>
  </mc:AlternateContent>
  <bookViews>
    <workbookView xWindow="0" yWindow="0" windowWidth="27720" windowHeight="12578"/>
  </bookViews>
  <sheets>
    <sheet name="DW Fields" sheetId="1" r:id="rId1"/>
    <sheet name="DW Table Map" sheetId="2" r:id="rId2"/>
    <sheet name="Ref" sheetId="3" r:id="rId3"/>
  </sheets>
  <definedNames>
    <definedName name="_xlnm._FilterDatabase" localSheetId="0" hidden="1">'DW Fields'!$A$1:$Z$1</definedName>
    <definedName name="PhiClassifications">Ref!$G$2</definedName>
    <definedName name="SchemaName">Ref!$B$1</definedName>
    <definedName name="TableMap">'DW Table Map'!$A$2:$F$13</definedName>
    <definedName name="TypeMap">Ref!$D$2:$F$6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3" i="1" l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2" i="1"/>
  <c r="Y17" i="1" l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6" i="1"/>
  <c r="Y517" i="1"/>
  <c r="Y518" i="1"/>
  <c r="Y519" i="1"/>
  <c r="Y520" i="1"/>
  <c r="Y521" i="1"/>
  <c r="Y522" i="1"/>
  <c r="Y523" i="1"/>
  <c r="Y524" i="1"/>
  <c r="Y525" i="1"/>
  <c r="Y526" i="1"/>
  <c r="Y529" i="1"/>
  <c r="Y530" i="1"/>
  <c r="Y531" i="1"/>
  <c r="Y532" i="1"/>
  <c r="Y533" i="1"/>
  <c r="Y534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90" i="1"/>
  <c r="Y591" i="1"/>
  <c r="Y592" i="1"/>
  <c r="Y593" i="1"/>
  <c r="Y594" i="1"/>
  <c r="Y596" i="1"/>
  <c r="Y597" i="1"/>
  <c r="Y598" i="1"/>
  <c r="Y599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20" i="1"/>
  <c r="Y621" i="1"/>
  <c r="Y622" i="1"/>
  <c r="Y623" i="1"/>
  <c r="Y624" i="1"/>
  <c r="Y625" i="1"/>
  <c r="Y627" i="1"/>
  <c r="Y628" i="1"/>
  <c r="Y629" i="1"/>
  <c r="Y630" i="1"/>
  <c r="Y16" i="1"/>
  <c r="Y3" i="1"/>
  <c r="Y4" i="1"/>
  <c r="Y5" i="1"/>
  <c r="Y6" i="1"/>
  <c r="Y7" i="1"/>
  <c r="Y8" i="1"/>
  <c r="Y9" i="1"/>
  <c r="Y11" i="1"/>
  <c r="Y12" i="1"/>
  <c r="Y13" i="1"/>
  <c r="Y14" i="1"/>
  <c r="Y15" i="1"/>
  <c r="Y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2" i="1"/>
  <c r="K207" i="1" l="1"/>
  <c r="G3" i="2"/>
  <c r="G4" i="2"/>
  <c r="G5" i="2"/>
  <c r="G6" i="2"/>
  <c r="G7" i="2"/>
  <c r="G8" i="2"/>
  <c r="G9" i="2"/>
  <c r="G10" i="2"/>
  <c r="G11" i="2"/>
  <c r="G12" i="2"/>
  <c r="G13" i="2"/>
  <c r="G2" i="2"/>
  <c r="N3" i="1" l="1"/>
  <c r="A3" i="1" s="1"/>
  <c r="N4" i="1"/>
  <c r="A4" i="1" s="1"/>
  <c r="N5" i="1"/>
  <c r="A5" i="1" s="1"/>
  <c r="N6" i="1"/>
  <c r="A6" i="1" s="1"/>
  <c r="N7" i="1"/>
  <c r="A7" i="1" s="1"/>
  <c r="N8" i="1"/>
  <c r="A8" i="1" s="1"/>
  <c r="N9" i="1"/>
  <c r="A9" i="1" s="1"/>
  <c r="N10" i="1"/>
  <c r="Z10" i="1" s="1"/>
  <c r="N11" i="1"/>
  <c r="A11" i="1" s="1"/>
  <c r="N12" i="1"/>
  <c r="A12" i="1" s="1"/>
  <c r="N13" i="1"/>
  <c r="A13" i="1" s="1"/>
  <c r="N14" i="1"/>
  <c r="A14" i="1" s="1"/>
  <c r="N15" i="1"/>
  <c r="A15" i="1" s="1"/>
  <c r="N16" i="1"/>
  <c r="A16" i="1" s="1"/>
  <c r="N17" i="1"/>
  <c r="A17" i="1" s="1"/>
  <c r="N18" i="1"/>
  <c r="A18" i="1" s="1"/>
  <c r="N19" i="1"/>
  <c r="A19" i="1" s="1"/>
  <c r="N20" i="1"/>
  <c r="A20" i="1" s="1"/>
  <c r="N21" i="1"/>
  <c r="A21" i="1" s="1"/>
  <c r="N22" i="1"/>
  <c r="A22" i="1" s="1"/>
  <c r="N23" i="1"/>
  <c r="A23" i="1" s="1"/>
  <c r="N24" i="1"/>
  <c r="A24" i="1" s="1"/>
  <c r="N25" i="1"/>
  <c r="A25" i="1" s="1"/>
  <c r="N26" i="1"/>
  <c r="A26" i="1" s="1"/>
  <c r="N27" i="1"/>
  <c r="A27" i="1" s="1"/>
  <c r="N28" i="1"/>
  <c r="A28" i="1" s="1"/>
  <c r="N29" i="1"/>
  <c r="A29" i="1" s="1"/>
  <c r="N30" i="1"/>
  <c r="A30" i="1" s="1"/>
  <c r="N31" i="1"/>
  <c r="A31" i="1" s="1"/>
  <c r="N32" i="1"/>
  <c r="A32" i="1" s="1"/>
  <c r="N33" i="1"/>
  <c r="A33" i="1" s="1"/>
  <c r="N34" i="1"/>
  <c r="A34" i="1" s="1"/>
  <c r="N35" i="1"/>
  <c r="A35" i="1" s="1"/>
  <c r="N36" i="1"/>
  <c r="Z36" i="1" s="1"/>
  <c r="N37" i="1"/>
  <c r="Z37" i="1" s="1"/>
  <c r="N38" i="1"/>
  <c r="Z38" i="1" s="1"/>
  <c r="N39" i="1"/>
  <c r="Z39" i="1" s="1"/>
  <c r="N40" i="1"/>
  <c r="Z40" i="1" s="1"/>
  <c r="N41" i="1"/>
  <c r="Z41" i="1" s="1"/>
  <c r="N42" i="1"/>
  <c r="Z42" i="1" s="1"/>
  <c r="N43" i="1"/>
  <c r="Z43" i="1" s="1"/>
  <c r="N44" i="1"/>
  <c r="Z44" i="1" s="1"/>
  <c r="N45" i="1"/>
  <c r="Z45" i="1" s="1"/>
  <c r="N46" i="1"/>
  <c r="Z46" i="1" s="1"/>
  <c r="N47" i="1"/>
  <c r="Z47" i="1" s="1"/>
  <c r="N48" i="1"/>
  <c r="A48" i="1" s="1"/>
  <c r="N49" i="1"/>
  <c r="A49" i="1" s="1"/>
  <c r="N50" i="1"/>
  <c r="A50" i="1" s="1"/>
  <c r="N51" i="1"/>
  <c r="A51" i="1" s="1"/>
  <c r="N52" i="1"/>
  <c r="A52" i="1" s="1"/>
  <c r="N53" i="1"/>
  <c r="A53" i="1" s="1"/>
  <c r="N54" i="1"/>
  <c r="A54" i="1" s="1"/>
  <c r="N55" i="1"/>
  <c r="A55" i="1" s="1"/>
  <c r="N56" i="1"/>
  <c r="A56" i="1" s="1"/>
  <c r="N57" i="1"/>
  <c r="A57" i="1" s="1"/>
  <c r="N58" i="1"/>
  <c r="A58" i="1" s="1"/>
  <c r="N59" i="1"/>
  <c r="A59" i="1" s="1"/>
  <c r="N60" i="1"/>
  <c r="A60" i="1" s="1"/>
  <c r="N61" i="1"/>
  <c r="A61" i="1" s="1"/>
  <c r="N62" i="1"/>
  <c r="A62" i="1" s="1"/>
  <c r="N63" i="1"/>
  <c r="A63" i="1" s="1"/>
  <c r="N64" i="1"/>
  <c r="A64" i="1" s="1"/>
  <c r="N65" i="1"/>
  <c r="A65" i="1" s="1"/>
  <c r="N66" i="1"/>
  <c r="A66" i="1" s="1"/>
  <c r="N67" i="1"/>
  <c r="A67" i="1" s="1"/>
  <c r="N68" i="1"/>
  <c r="A68" i="1" s="1"/>
  <c r="N69" i="1"/>
  <c r="A69" i="1" s="1"/>
  <c r="N70" i="1"/>
  <c r="A70" i="1" s="1"/>
  <c r="N71" i="1"/>
  <c r="A71" i="1" s="1"/>
  <c r="N72" i="1"/>
  <c r="A72" i="1" s="1"/>
  <c r="N73" i="1"/>
  <c r="A73" i="1" s="1"/>
  <c r="N74" i="1"/>
  <c r="A74" i="1" s="1"/>
  <c r="N75" i="1"/>
  <c r="A75" i="1" s="1"/>
  <c r="N76" i="1"/>
  <c r="A76" i="1" s="1"/>
  <c r="N77" i="1"/>
  <c r="A77" i="1" s="1"/>
  <c r="N78" i="1"/>
  <c r="A78" i="1" s="1"/>
  <c r="N79" i="1"/>
  <c r="A79" i="1" s="1"/>
  <c r="N80" i="1"/>
  <c r="A80" i="1" s="1"/>
  <c r="N81" i="1"/>
  <c r="A81" i="1" s="1"/>
  <c r="N82" i="1"/>
  <c r="A82" i="1" s="1"/>
  <c r="N83" i="1"/>
  <c r="A83" i="1" s="1"/>
  <c r="N84" i="1"/>
  <c r="A84" i="1" s="1"/>
  <c r="N85" i="1"/>
  <c r="A85" i="1" s="1"/>
  <c r="N86" i="1"/>
  <c r="A86" i="1" s="1"/>
  <c r="N87" i="1"/>
  <c r="A87" i="1" s="1"/>
  <c r="N88" i="1"/>
  <c r="A88" i="1" s="1"/>
  <c r="N89" i="1"/>
  <c r="A89" i="1" s="1"/>
  <c r="N90" i="1"/>
  <c r="A90" i="1" s="1"/>
  <c r="N91" i="1"/>
  <c r="A91" i="1" s="1"/>
  <c r="N92" i="1"/>
  <c r="A92" i="1" s="1"/>
  <c r="N93" i="1"/>
  <c r="A93" i="1" s="1"/>
  <c r="N94" i="1"/>
  <c r="A94" i="1" s="1"/>
  <c r="N95" i="1"/>
  <c r="A95" i="1" s="1"/>
  <c r="N96" i="1"/>
  <c r="A96" i="1" s="1"/>
  <c r="N97" i="1"/>
  <c r="A97" i="1" s="1"/>
  <c r="N98" i="1"/>
  <c r="A98" i="1" s="1"/>
  <c r="N99" i="1"/>
  <c r="A99" i="1" s="1"/>
  <c r="N100" i="1"/>
  <c r="A100" i="1" s="1"/>
  <c r="N101" i="1"/>
  <c r="A101" i="1" s="1"/>
  <c r="N102" i="1"/>
  <c r="A102" i="1" s="1"/>
  <c r="N103" i="1"/>
  <c r="Z103" i="1" s="1"/>
  <c r="N104" i="1"/>
  <c r="A104" i="1" s="1"/>
  <c r="N105" i="1"/>
  <c r="A105" i="1" s="1"/>
  <c r="N106" i="1"/>
  <c r="A106" i="1" s="1"/>
  <c r="N107" i="1"/>
  <c r="A107" i="1" s="1"/>
  <c r="N108" i="1"/>
  <c r="A108" i="1" s="1"/>
  <c r="N109" i="1"/>
  <c r="A109" i="1" s="1"/>
  <c r="N110" i="1"/>
  <c r="A110" i="1" s="1"/>
  <c r="N111" i="1"/>
  <c r="A111" i="1" s="1"/>
  <c r="N112" i="1"/>
  <c r="A112" i="1" s="1"/>
  <c r="N113" i="1"/>
  <c r="A113" i="1" s="1"/>
  <c r="N114" i="1"/>
  <c r="A114" i="1" s="1"/>
  <c r="N115" i="1"/>
  <c r="A115" i="1" s="1"/>
  <c r="N116" i="1"/>
  <c r="A116" i="1" s="1"/>
  <c r="N117" i="1"/>
  <c r="A117" i="1" s="1"/>
  <c r="N118" i="1"/>
  <c r="A118" i="1" s="1"/>
  <c r="N119" i="1"/>
  <c r="A119" i="1" s="1"/>
  <c r="N120" i="1"/>
  <c r="A120" i="1" s="1"/>
  <c r="N121" i="1"/>
  <c r="A121" i="1" s="1"/>
  <c r="N122" i="1"/>
  <c r="A122" i="1" s="1"/>
  <c r="N123" i="1"/>
  <c r="A123" i="1" s="1"/>
  <c r="N124" i="1"/>
  <c r="A124" i="1" s="1"/>
  <c r="N125" i="1"/>
  <c r="A125" i="1" s="1"/>
  <c r="N126" i="1"/>
  <c r="A126" i="1" s="1"/>
  <c r="N127" i="1"/>
  <c r="A127" i="1" s="1"/>
  <c r="N128" i="1"/>
  <c r="A128" i="1" s="1"/>
  <c r="N129" i="1"/>
  <c r="Z129" i="1" s="1"/>
  <c r="N130" i="1"/>
  <c r="Z130" i="1" s="1"/>
  <c r="N131" i="1"/>
  <c r="Z131" i="1" s="1"/>
  <c r="N132" i="1"/>
  <c r="Z132" i="1" s="1"/>
  <c r="N133" i="1"/>
  <c r="A133" i="1" s="1"/>
  <c r="N134" i="1"/>
  <c r="A134" i="1" s="1"/>
  <c r="N135" i="1"/>
  <c r="A135" i="1" s="1"/>
  <c r="N136" i="1"/>
  <c r="A136" i="1" s="1"/>
  <c r="N137" i="1"/>
  <c r="A137" i="1" s="1"/>
  <c r="N138" i="1"/>
  <c r="A138" i="1" s="1"/>
  <c r="N139" i="1"/>
  <c r="A139" i="1" s="1"/>
  <c r="N140" i="1"/>
  <c r="A140" i="1" s="1"/>
  <c r="N141" i="1"/>
  <c r="A141" i="1" s="1"/>
  <c r="N142" i="1"/>
  <c r="A142" i="1" s="1"/>
  <c r="N143" i="1"/>
  <c r="A143" i="1" s="1"/>
  <c r="N144" i="1"/>
  <c r="A144" i="1" s="1"/>
  <c r="N145" i="1"/>
  <c r="A145" i="1" s="1"/>
  <c r="N146" i="1"/>
  <c r="A146" i="1" s="1"/>
  <c r="N147" i="1"/>
  <c r="A147" i="1" s="1"/>
  <c r="N148" i="1"/>
  <c r="A148" i="1" s="1"/>
  <c r="N149" i="1"/>
  <c r="A149" i="1" s="1"/>
  <c r="N150" i="1"/>
  <c r="A150" i="1" s="1"/>
  <c r="N151" i="1"/>
  <c r="A151" i="1" s="1"/>
  <c r="N152" i="1"/>
  <c r="A152" i="1" s="1"/>
  <c r="N153" i="1"/>
  <c r="A153" i="1" s="1"/>
  <c r="N154" i="1"/>
  <c r="A154" i="1" s="1"/>
  <c r="N155" i="1"/>
  <c r="A155" i="1" s="1"/>
  <c r="N156" i="1"/>
  <c r="A156" i="1" s="1"/>
  <c r="N157" i="1"/>
  <c r="A157" i="1" s="1"/>
  <c r="N158" i="1"/>
  <c r="A158" i="1" s="1"/>
  <c r="N159" i="1"/>
  <c r="A159" i="1" s="1"/>
  <c r="N160" i="1"/>
  <c r="A160" i="1" s="1"/>
  <c r="N161" i="1"/>
  <c r="A161" i="1" s="1"/>
  <c r="N162" i="1"/>
  <c r="A162" i="1" s="1"/>
  <c r="N163" i="1"/>
  <c r="A163" i="1" s="1"/>
  <c r="N164" i="1"/>
  <c r="A164" i="1" s="1"/>
  <c r="N165" i="1"/>
  <c r="A165" i="1" s="1"/>
  <c r="N166" i="1"/>
  <c r="A166" i="1" s="1"/>
  <c r="N167" i="1"/>
  <c r="A167" i="1" s="1"/>
  <c r="N168" i="1"/>
  <c r="A168" i="1" s="1"/>
  <c r="N169" i="1"/>
  <c r="A169" i="1" s="1"/>
  <c r="N170" i="1"/>
  <c r="A170" i="1" s="1"/>
  <c r="N171" i="1"/>
  <c r="A171" i="1" s="1"/>
  <c r="N172" i="1"/>
  <c r="A172" i="1" s="1"/>
  <c r="N173" i="1"/>
  <c r="A173" i="1" s="1"/>
  <c r="N174" i="1"/>
  <c r="A174" i="1" s="1"/>
  <c r="N175" i="1"/>
  <c r="A175" i="1" s="1"/>
  <c r="N176" i="1"/>
  <c r="A176" i="1" s="1"/>
  <c r="N177" i="1"/>
  <c r="A177" i="1" s="1"/>
  <c r="N178" i="1"/>
  <c r="A178" i="1" s="1"/>
  <c r="N179" i="1"/>
  <c r="A179" i="1" s="1"/>
  <c r="N180" i="1"/>
  <c r="A180" i="1" s="1"/>
  <c r="N181" i="1"/>
  <c r="A181" i="1" s="1"/>
  <c r="N182" i="1"/>
  <c r="A182" i="1" s="1"/>
  <c r="N183" i="1"/>
  <c r="A183" i="1" s="1"/>
  <c r="N184" i="1"/>
  <c r="A184" i="1" s="1"/>
  <c r="N185" i="1"/>
  <c r="A185" i="1" s="1"/>
  <c r="N186" i="1"/>
  <c r="A186" i="1" s="1"/>
  <c r="N187" i="1"/>
  <c r="A187" i="1" s="1"/>
  <c r="N188" i="1"/>
  <c r="A188" i="1" s="1"/>
  <c r="N189" i="1"/>
  <c r="A189" i="1" s="1"/>
  <c r="N190" i="1"/>
  <c r="A190" i="1" s="1"/>
  <c r="N191" i="1"/>
  <c r="A191" i="1" s="1"/>
  <c r="N192" i="1"/>
  <c r="A192" i="1" s="1"/>
  <c r="N193" i="1"/>
  <c r="A193" i="1" s="1"/>
  <c r="N194" i="1"/>
  <c r="A194" i="1" s="1"/>
  <c r="N195" i="1"/>
  <c r="A195" i="1" s="1"/>
  <c r="N196" i="1"/>
  <c r="A196" i="1" s="1"/>
  <c r="N197" i="1"/>
  <c r="A197" i="1" s="1"/>
  <c r="N198" i="1"/>
  <c r="A198" i="1" s="1"/>
  <c r="N199" i="1"/>
  <c r="A199" i="1" s="1"/>
  <c r="N200" i="1"/>
  <c r="A200" i="1" s="1"/>
  <c r="N201" i="1"/>
  <c r="A201" i="1" s="1"/>
  <c r="N202" i="1"/>
  <c r="A202" i="1" s="1"/>
  <c r="N203" i="1"/>
  <c r="A203" i="1" s="1"/>
  <c r="N204" i="1"/>
  <c r="A204" i="1" s="1"/>
  <c r="N205" i="1"/>
  <c r="A205" i="1" s="1"/>
  <c r="N206" i="1"/>
  <c r="A206" i="1" s="1"/>
  <c r="N207" i="1"/>
  <c r="A207" i="1" s="1"/>
  <c r="N208" i="1"/>
  <c r="A208" i="1" s="1"/>
  <c r="N209" i="1"/>
  <c r="A209" i="1" s="1"/>
  <c r="N210" i="1"/>
  <c r="A210" i="1" s="1"/>
  <c r="N211" i="1"/>
  <c r="A211" i="1" s="1"/>
  <c r="N212" i="1"/>
  <c r="A212" i="1" s="1"/>
  <c r="N213" i="1"/>
  <c r="A213" i="1" s="1"/>
  <c r="N214" i="1"/>
  <c r="A214" i="1" s="1"/>
  <c r="N215" i="1"/>
  <c r="A215" i="1" s="1"/>
  <c r="N216" i="1"/>
  <c r="A216" i="1" s="1"/>
  <c r="N217" i="1"/>
  <c r="A217" i="1" s="1"/>
  <c r="N218" i="1"/>
  <c r="A218" i="1" s="1"/>
  <c r="N219" i="1"/>
  <c r="A219" i="1" s="1"/>
  <c r="N220" i="1"/>
  <c r="A220" i="1" s="1"/>
  <c r="N221" i="1"/>
  <c r="A221" i="1" s="1"/>
  <c r="N222" i="1"/>
  <c r="A222" i="1" s="1"/>
  <c r="N223" i="1"/>
  <c r="A223" i="1" s="1"/>
  <c r="N224" i="1"/>
  <c r="A224" i="1" s="1"/>
  <c r="N225" i="1"/>
  <c r="A225" i="1" s="1"/>
  <c r="N226" i="1"/>
  <c r="A226" i="1" s="1"/>
  <c r="N227" i="1"/>
  <c r="A227" i="1" s="1"/>
  <c r="N228" i="1"/>
  <c r="A228" i="1" s="1"/>
  <c r="N229" i="1"/>
  <c r="A229" i="1" s="1"/>
  <c r="N230" i="1"/>
  <c r="Z230" i="1" s="1"/>
  <c r="N231" i="1"/>
  <c r="A231" i="1" s="1"/>
  <c r="N232" i="1"/>
  <c r="A232" i="1" s="1"/>
  <c r="N233" i="1"/>
  <c r="A233" i="1" s="1"/>
  <c r="N234" i="1"/>
  <c r="A234" i="1" s="1"/>
  <c r="N235" i="1"/>
  <c r="A235" i="1" s="1"/>
  <c r="N236" i="1"/>
  <c r="A236" i="1" s="1"/>
  <c r="N237" i="1"/>
  <c r="A237" i="1" s="1"/>
  <c r="N238" i="1"/>
  <c r="A238" i="1" s="1"/>
  <c r="N239" i="1"/>
  <c r="A239" i="1" s="1"/>
  <c r="N240" i="1"/>
  <c r="A240" i="1" s="1"/>
  <c r="N241" i="1"/>
  <c r="A241" i="1" s="1"/>
  <c r="N242" i="1"/>
  <c r="A242" i="1" s="1"/>
  <c r="N243" i="1"/>
  <c r="A243" i="1" s="1"/>
  <c r="N244" i="1"/>
  <c r="A244" i="1" s="1"/>
  <c r="N245" i="1"/>
  <c r="A245" i="1" s="1"/>
  <c r="N246" i="1"/>
  <c r="A246" i="1" s="1"/>
  <c r="N247" i="1"/>
  <c r="A247" i="1" s="1"/>
  <c r="N248" i="1"/>
  <c r="A248" i="1" s="1"/>
  <c r="N249" i="1"/>
  <c r="A249" i="1" s="1"/>
  <c r="N250" i="1"/>
  <c r="A250" i="1" s="1"/>
  <c r="N251" i="1"/>
  <c r="A251" i="1" s="1"/>
  <c r="N252" i="1"/>
  <c r="A252" i="1" s="1"/>
  <c r="N253" i="1"/>
  <c r="A253" i="1" s="1"/>
  <c r="N254" i="1"/>
  <c r="A254" i="1" s="1"/>
  <c r="N255" i="1"/>
  <c r="A255" i="1" s="1"/>
  <c r="N256" i="1"/>
  <c r="A256" i="1" s="1"/>
  <c r="N257" i="1"/>
  <c r="A257" i="1" s="1"/>
  <c r="N258" i="1"/>
  <c r="A258" i="1" s="1"/>
  <c r="N259" i="1"/>
  <c r="A259" i="1" s="1"/>
  <c r="N260" i="1"/>
  <c r="A260" i="1" s="1"/>
  <c r="N261" i="1"/>
  <c r="A261" i="1" s="1"/>
  <c r="N262" i="1"/>
  <c r="A262" i="1" s="1"/>
  <c r="N263" i="1"/>
  <c r="A263" i="1" s="1"/>
  <c r="N264" i="1"/>
  <c r="A264" i="1" s="1"/>
  <c r="N265" i="1"/>
  <c r="A265" i="1" s="1"/>
  <c r="N266" i="1"/>
  <c r="A266" i="1" s="1"/>
  <c r="N267" i="1"/>
  <c r="A267" i="1" s="1"/>
  <c r="N268" i="1"/>
  <c r="A268" i="1" s="1"/>
  <c r="N269" i="1"/>
  <c r="A269" i="1" s="1"/>
  <c r="N270" i="1"/>
  <c r="A270" i="1" s="1"/>
  <c r="N271" i="1"/>
  <c r="A271" i="1" s="1"/>
  <c r="N272" i="1"/>
  <c r="A272" i="1" s="1"/>
  <c r="N273" i="1"/>
  <c r="A273" i="1" s="1"/>
  <c r="N274" i="1"/>
  <c r="A274" i="1" s="1"/>
  <c r="N275" i="1"/>
  <c r="A275" i="1" s="1"/>
  <c r="N276" i="1"/>
  <c r="A276" i="1" s="1"/>
  <c r="N277" i="1"/>
  <c r="A277" i="1" s="1"/>
  <c r="N278" i="1"/>
  <c r="A278" i="1" s="1"/>
  <c r="N279" i="1"/>
  <c r="A279" i="1" s="1"/>
  <c r="N280" i="1"/>
  <c r="A280" i="1" s="1"/>
  <c r="N281" i="1"/>
  <c r="A281" i="1" s="1"/>
  <c r="N282" i="1"/>
  <c r="A282" i="1" s="1"/>
  <c r="N283" i="1"/>
  <c r="A283" i="1" s="1"/>
  <c r="N284" i="1"/>
  <c r="A284" i="1" s="1"/>
  <c r="N285" i="1"/>
  <c r="A285" i="1" s="1"/>
  <c r="N286" i="1"/>
  <c r="A286" i="1" s="1"/>
  <c r="N287" i="1"/>
  <c r="A287" i="1" s="1"/>
  <c r="N288" i="1"/>
  <c r="A288" i="1" s="1"/>
  <c r="N289" i="1"/>
  <c r="A289" i="1" s="1"/>
  <c r="N290" i="1"/>
  <c r="A290" i="1" s="1"/>
  <c r="N291" i="1"/>
  <c r="A291" i="1" s="1"/>
  <c r="N292" i="1"/>
  <c r="A292" i="1" s="1"/>
  <c r="N293" i="1"/>
  <c r="A293" i="1" s="1"/>
  <c r="N294" i="1"/>
  <c r="A294" i="1" s="1"/>
  <c r="N295" i="1"/>
  <c r="A295" i="1" s="1"/>
  <c r="N296" i="1"/>
  <c r="A296" i="1" s="1"/>
  <c r="N297" i="1"/>
  <c r="A297" i="1" s="1"/>
  <c r="N298" i="1"/>
  <c r="A298" i="1" s="1"/>
  <c r="N299" i="1"/>
  <c r="A299" i="1" s="1"/>
  <c r="N300" i="1"/>
  <c r="A300" i="1" s="1"/>
  <c r="N301" i="1"/>
  <c r="A301" i="1" s="1"/>
  <c r="N302" i="1"/>
  <c r="A302" i="1" s="1"/>
  <c r="N303" i="1"/>
  <c r="A303" i="1" s="1"/>
  <c r="N304" i="1"/>
  <c r="A304" i="1" s="1"/>
  <c r="N305" i="1"/>
  <c r="A305" i="1" s="1"/>
  <c r="N306" i="1"/>
  <c r="A306" i="1" s="1"/>
  <c r="N307" i="1"/>
  <c r="A307" i="1" s="1"/>
  <c r="N308" i="1"/>
  <c r="A308" i="1" s="1"/>
  <c r="N309" i="1"/>
  <c r="A309" i="1" s="1"/>
  <c r="N310" i="1"/>
  <c r="A310" i="1" s="1"/>
  <c r="N311" i="1"/>
  <c r="A311" i="1" s="1"/>
  <c r="N312" i="1"/>
  <c r="A312" i="1" s="1"/>
  <c r="N313" i="1"/>
  <c r="A313" i="1" s="1"/>
  <c r="N314" i="1"/>
  <c r="A314" i="1" s="1"/>
  <c r="N315" i="1"/>
  <c r="A315" i="1" s="1"/>
  <c r="N316" i="1"/>
  <c r="A316" i="1" s="1"/>
  <c r="N317" i="1"/>
  <c r="A317" i="1" s="1"/>
  <c r="N318" i="1"/>
  <c r="A318" i="1" s="1"/>
  <c r="N319" i="1"/>
  <c r="A319" i="1" s="1"/>
  <c r="N320" i="1"/>
  <c r="A320" i="1" s="1"/>
  <c r="N321" i="1"/>
  <c r="A321" i="1" s="1"/>
  <c r="N322" i="1"/>
  <c r="Z322" i="1" s="1"/>
  <c r="N323" i="1"/>
  <c r="Z323" i="1" s="1"/>
  <c r="N324" i="1"/>
  <c r="Z324" i="1" s="1"/>
  <c r="N325" i="1"/>
  <c r="Z325" i="1" s="1"/>
  <c r="N326" i="1"/>
  <c r="A326" i="1" s="1"/>
  <c r="N327" i="1"/>
  <c r="A327" i="1" s="1"/>
  <c r="N328" i="1"/>
  <c r="A328" i="1" s="1"/>
  <c r="N329" i="1"/>
  <c r="A329" i="1" s="1"/>
  <c r="N330" i="1"/>
  <c r="A330" i="1" s="1"/>
  <c r="N331" i="1"/>
  <c r="A331" i="1" s="1"/>
  <c r="N332" i="1"/>
  <c r="A332" i="1" s="1"/>
  <c r="N333" i="1"/>
  <c r="A333" i="1" s="1"/>
  <c r="N334" i="1"/>
  <c r="A334" i="1" s="1"/>
  <c r="N335" i="1"/>
  <c r="A335" i="1" s="1"/>
  <c r="N336" i="1"/>
  <c r="A336" i="1" s="1"/>
  <c r="N337" i="1"/>
  <c r="A337" i="1" s="1"/>
  <c r="N338" i="1"/>
  <c r="A338" i="1" s="1"/>
  <c r="N339" i="1"/>
  <c r="A339" i="1" s="1"/>
  <c r="N340" i="1"/>
  <c r="A340" i="1" s="1"/>
  <c r="N341" i="1"/>
  <c r="A341" i="1" s="1"/>
  <c r="N342" i="1"/>
  <c r="A342" i="1" s="1"/>
  <c r="N343" i="1"/>
  <c r="A343" i="1" s="1"/>
  <c r="N344" i="1"/>
  <c r="A344" i="1" s="1"/>
  <c r="N345" i="1"/>
  <c r="A345" i="1" s="1"/>
  <c r="N346" i="1"/>
  <c r="A346" i="1" s="1"/>
  <c r="N347" i="1"/>
  <c r="A347" i="1" s="1"/>
  <c r="N348" i="1"/>
  <c r="A348" i="1" s="1"/>
  <c r="N349" i="1"/>
  <c r="A349" i="1" s="1"/>
  <c r="N350" i="1"/>
  <c r="A350" i="1" s="1"/>
  <c r="N351" i="1"/>
  <c r="A351" i="1" s="1"/>
  <c r="N352" i="1"/>
  <c r="A352" i="1" s="1"/>
  <c r="N353" i="1"/>
  <c r="A353" i="1" s="1"/>
  <c r="N354" i="1"/>
  <c r="A354" i="1" s="1"/>
  <c r="N355" i="1"/>
  <c r="A355" i="1" s="1"/>
  <c r="N356" i="1"/>
  <c r="A356" i="1" s="1"/>
  <c r="N357" i="1"/>
  <c r="A357" i="1" s="1"/>
  <c r="N358" i="1"/>
  <c r="A358" i="1" s="1"/>
  <c r="N359" i="1"/>
  <c r="A359" i="1" s="1"/>
  <c r="N360" i="1"/>
  <c r="A360" i="1" s="1"/>
  <c r="N361" i="1"/>
  <c r="A361" i="1" s="1"/>
  <c r="N362" i="1"/>
  <c r="A362" i="1" s="1"/>
  <c r="N363" i="1"/>
  <c r="A363" i="1" s="1"/>
  <c r="N364" i="1"/>
  <c r="A364" i="1" s="1"/>
  <c r="N365" i="1"/>
  <c r="A365" i="1" s="1"/>
  <c r="N366" i="1"/>
  <c r="A366" i="1" s="1"/>
  <c r="N367" i="1"/>
  <c r="A367" i="1" s="1"/>
  <c r="N368" i="1"/>
  <c r="A368" i="1" s="1"/>
  <c r="N369" i="1"/>
  <c r="A369" i="1" s="1"/>
  <c r="N370" i="1"/>
  <c r="A370" i="1" s="1"/>
  <c r="N371" i="1"/>
  <c r="A371" i="1" s="1"/>
  <c r="N372" i="1"/>
  <c r="A372" i="1" s="1"/>
  <c r="N373" i="1"/>
  <c r="A373" i="1" s="1"/>
  <c r="N374" i="1"/>
  <c r="A374" i="1" s="1"/>
  <c r="N375" i="1"/>
  <c r="A375" i="1" s="1"/>
  <c r="N376" i="1"/>
  <c r="A376" i="1" s="1"/>
  <c r="N377" i="1"/>
  <c r="A377" i="1" s="1"/>
  <c r="N378" i="1"/>
  <c r="A378" i="1" s="1"/>
  <c r="N379" i="1"/>
  <c r="A379" i="1" s="1"/>
  <c r="N380" i="1"/>
  <c r="A380" i="1" s="1"/>
  <c r="N381" i="1"/>
  <c r="A381" i="1" s="1"/>
  <c r="N382" i="1"/>
  <c r="A382" i="1" s="1"/>
  <c r="N383" i="1"/>
  <c r="A383" i="1" s="1"/>
  <c r="N384" i="1"/>
  <c r="A384" i="1" s="1"/>
  <c r="N385" i="1"/>
  <c r="A385" i="1" s="1"/>
  <c r="N386" i="1"/>
  <c r="A386" i="1" s="1"/>
  <c r="N387" i="1"/>
  <c r="A387" i="1" s="1"/>
  <c r="N388" i="1"/>
  <c r="A388" i="1" s="1"/>
  <c r="N389" i="1"/>
  <c r="A389" i="1" s="1"/>
  <c r="N390" i="1"/>
  <c r="A390" i="1" s="1"/>
  <c r="N391" i="1"/>
  <c r="A391" i="1" s="1"/>
  <c r="N392" i="1"/>
  <c r="A392" i="1" s="1"/>
  <c r="N393" i="1"/>
  <c r="A393" i="1" s="1"/>
  <c r="N394" i="1"/>
  <c r="A394" i="1" s="1"/>
  <c r="N395" i="1"/>
  <c r="A395" i="1" s="1"/>
  <c r="N396" i="1"/>
  <c r="A396" i="1" s="1"/>
  <c r="N397" i="1"/>
  <c r="A397" i="1" s="1"/>
  <c r="N398" i="1"/>
  <c r="A398" i="1" s="1"/>
  <c r="N399" i="1"/>
  <c r="A399" i="1" s="1"/>
  <c r="N400" i="1"/>
  <c r="A400" i="1" s="1"/>
  <c r="N401" i="1"/>
  <c r="A401" i="1" s="1"/>
  <c r="N402" i="1"/>
  <c r="A402" i="1" s="1"/>
  <c r="N403" i="1"/>
  <c r="A403" i="1" s="1"/>
  <c r="N404" i="1"/>
  <c r="A404" i="1" s="1"/>
  <c r="N405" i="1"/>
  <c r="A405" i="1" s="1"/>
  <c r="N406" i="1"/>
  <c r="A406" i="1" s="1"/>
  <c r="N407" i="1"/>
  <c r="A407" i="1" s="1"/>
  <c r="N408" i="1"/>
  <c r="A408" i="1" s="1"/>
  <c r="N409" i="1"/>
  <c r="A409" i="1" s="1"/>
  <c r="N410" i="1"/>
  <c r="A410" i="1" s="1"/>
  <c r="N411" i="1"/>
  <c r="A411" i="1" s="1"/>
  <c r="N412" i="1"/>
  <c r="A412" i="1" s="1"/>
  <c r="N413" i="1"/>
  <c r="A413" i="1" s="1"/>
  <c r="N414" i="1"/>
  <c r="A414" i="1" s="1"/>
  <c r="N415" i="1"/>
  <c r="A415" i="1" s="1"/>
  <c r="N416" i="1"/>
  <c r="A416" i="1" s="1"/>
  <c r="N417" i="1"/>
  <c r="A417" i="1" s="1"/>
  <c r="N418" i="1"/>
  <c r="A418" i="1" s="1"/>
  <c r="N419" i="1"/>
  <c r="A419" i="1" s="1"/>
  <c r="N420" i="1"/>
  <c r="A420" i="1" s="1"/>
  <c r="N421" i="1"/>
  <c r="A421" i="1" s="1"/>
  <c r="N422" i="1"/>
  <c r="A422" i="1" s="1"/>
  <c r="N423" i="1"/>
  <c r="A423" i="1" s="1"/>
  <c r="N424" i="1"/>
  <c r="A424" i="1" s="1"/>
  <c r="N425" i="1"/>
  <c r="A425" i="1" s="1"/>
  <c r="N426" i="1"/>
  <c r="A426" i="1" s="1"/>
  <c r="N427" i="1"/>
  <c r="A427" i="1" s="1"/>
  <c r="N428" i="1"/>
  <c r="A428" i="1" s="1"/>
  <c r="N429" i="1"/>
  <c r="A429" i="1" s="1"/>
  <c r="N430" i="1"/>
  <c r="A430" i="1" s="1"/>
  <c r="N431" i="1"/>
  <c r="A431" i="1" s="1"/>
  <c r="N432" i="1"/>
  <c r="A432" i="1" s="1"/>
  <c r="N433" i="1"/>
  <c r="A433" i="1" s="1"/>
  <c r="N434" i="1"/>
  <c r="A434" i="1" s="1"/>
  <c r="N435" i="1"/>
  <c r="A435" i="1" s="1"/>
  <c r="N436" i="1"/>
  <c r="A436" i="1" s="1"/>
  <c r="N437" i="1"/>
  <c r="A437" i="1" s="1"/>
  <c r="N438" i="1"/>
  <c r="A438" i="1" s="1"/>
  <c r="N439" i="1"/>
  <c r="A439" i="1" s="1"/>
  <c r="N440" i="1"/>
  <c r="A440" i="1" s="1"/>
  <c r="N441" i="1"/>
  <c r="A441" i="1" s="1"/>
  <c r="N442" i="1"/>
  <c r="A442" i="1" s="1"/>
  <c r="N443" i="1"/>
  <c r="A443" i="1" s="1"/>
  <c r="N444" i="1"/>
  <c r="A444" i="1" s="1"/>
  <c r="N445" i="1"/>
  <c r="A445" i="1" s="1"/>
  <c r="N446" i="1"/>
  <c r="A446" i="1" s="1"/>
  <c r="N447" i="1"/>
  <c r="A447" i="1" s="1"/>
  <c r="N448" i="1"/>
  <c r="A448" i="1" s="1"/>
  <c r="N449" i="1"/>
  <c r="A449" i="1" s="1"/>
  <c r="N450" i="1"/>
  <c r="A450" i="1" s="1"/>
  <c r="N451" i="1"/>
  <c r="A451" i="1" s="1"/>
  <c r="N452" i="1"/>
  <c r="A452" i="1" s="1"/>
  <c r="N453" i="1"/>
  <c r="A453" i="1" s="1"/>
  <c r="N454" i="1"/>
  <c r="A454" i="1" s="1"/>
  <c r="N455" i="1"/>
  <c r="Z455" i="1" s="1"/>
  <c r="N456" i="1"/>
  <c r="Z456" i="1" s="1"/>
  <c r="N457" i="1"/>
  <c r="A457" i="1" s="1"/>
  <c r="N458" i="1"/>
  <c r="A458" i="1" s="1"/>
  <c r="N459" i="1"/>
  <c r="A459" i="1" s="1"/>
  <c r="N460" i="1"/>
  <c r="A460" i="1" s="1"/>
  <c r="N461" i="1"/>
  <c r="A461" i="1" s="1"/>
  <c r="N462" i="1"/>
  <c r="A462" i="1" s="1"/>
  <c r="N463" i="1"/>
  <c r="A463" i="1" s="1"/>
  <c r="N464" i="1"/>
  <c r="A464" i="1" s="1"/>
  <c r="N465" i="1"/>
  <c r="A465" i="1" s="1"/>
  <c r="N466" i="1"/>
  <c r="A466" i="1" s="1"/>
  <c r="N467" i="1"/>
  <c r="A467" i="1" s="1"/>
  <c r="N468" i="1"/>
  <c r="A468" i="1" s="1"/>
  <c r="N469" i="1"/>
  <c r="A469" i="1" s="1"/>
  <c r="N470" i="1"/>
  <c r="A470" i="1" s="1"/>
  <c r="N471" i="1"/>
  <c r="A471" i="1" s="1"/>
  <c r="N472" i="1"/>
  <c r="A472" i="1" s="1"/>
  <c r="N473" i="1"/>
  <c r="A473" i="1" s="1"/>
  <c r="N474" i="1"/>
  <c r="A474" i="1" s="1"/>
  <c r="N475" i="1"/>
  <c r="A475" i="1" s="1"/>
  <c r="N476" i="1"/>
  <c r="A476" i="1" s="1"/>
  <c r="N477" i="1"/>
  <c r="A477" i="1" s="1"/>
  <c r="N478" i="1"/>
  <c r="A478" i="1" s="1"/>
  <c r="N479" i="1"/>
  <c r="A479" i="1" s="1"/>
  <c r="N480" i="1"/>
  <c r="A480" i="1" s="1"/>
  <c r="N481" i="1"/>
  <c r="A481" i="1" s="1"/>
  <c r="N482" i="1"/>
  <c r="A482" i="1" s="1"/>
  <c r="N483" i="1"/>
  <c r="A483" i="1" s="1"/>
  <c r="N484" i="1"/>
  <c r="A484" i="1" s="1"/>
  <c r="N485" i="1"/>
  <c r="A485" i="1" s="1"/>
  <c r="N486" i="1"/>
  <c r="A486" i="1" s="1"/>
  <c r="N487" i="1"/>
  <c r="A487" i="1" s="1"/>
  <c r="N488" i="1"/>
  <c r="A488" i="1" s="1"/>
  <c r="N489" i="1"/>
  <c r="A489" i="1" s="1"/>
  <c r="N490" i="1"/>
  <c r="A490" i="1" s="1"/>
  <c r="N491" i="1"/>
  <c r="A491" i="1" s="1"/>
  <c r="N492" i="1"/>
  <c r="A492" i="1" s="1"/>
  <c r="N493" i="1"/>
  <c r="Z493" i="1" s="1"/>
  <c r="N494" i="1"/>
  <c r="A494" i="1" s="1"/>
  <c r="N495" i="1"/>
  <c r="A495" i="1" s="1"/>
  <c r="N496" i="1"/>
  <c r="A496" i="1" s="1"/>
  <c r="N497" i="1"/>
  <c r="A497" i="1" s="1"/>
  <c r="N498" i="1"/>
  <c r="A498" i="1" s="1"/>
  <c r="N499" i="1"/>
  <c r="A499" i="1" s="1"/>
  <c r="N500" i="1"/>
  <c r="A500" i="1" s="1"/>
  <c r="N501" i="1"/>
  <c r="A501" i="1" s="1"/>
  <c r="N502" i="1"/>
  <c r="A502" i="1" s="1"/>
  <c r="N503" i="1"/>
  <c r="A503" i="1" s="1"/>
  <c r="N504" i="1"/>
  <c r="A504" i="1" s="1"/>
  <c r="N505" i="1"/>
  <c r="A505" i="1" s="1"/>
  <c r="N506" i="1"/>
  <c r="A506" i="1" s="1"/>
  <c r="N507" i="1"/>
  <c r="A507" i="1" s="1"/>
  <c r="N508" i="1"/>
  <c r="A508" i="1" s="1"/>
  <c r="N509" i="1"/>
  <c r="A509" i="1" s="1"/>
  <c r="N510" i="1"/>
  <c r="A510" i="1" s="1"/>
  <c r="N511" i="1"/>
  <c r="A511" i="1" s="1"/>
  <c r="N512" i="1"/>
  <c r="A512" i="1" s="1"/>
  <c r="N513" i="1"/>
  <c r="A513" i="1" s="1"/>
  <c r="N514" i="1"/>
  <c r="Z514" i="1" s="1"/>
  <c r="N515" i="1"/>
  <c r="Z515" i="1" s="1"/>
  <c r="N516" i="1"/>
  <c r="A516" i="1" s="1"/>
  <c r="N517" i="1"/>
  <c r="A517" i="1" s="1"/>
  <c r="N518" i="1"/>
  <c r="A518" i="1" s="1"/>
  <c r="N519" i="1"/>
  <c r="A519" i="1" s="1"/>
  <c r="N520" i="1"/>
  <c r="A520" i="1" s="1"/>
  <c r="N521" i="1"/>
  <c r="A521" i="1" s="1"/>
  <c r="N522" i="1"/>
  <c r="A522" i="1" s="1"/>
  <c r="N523" i="1"/>
  <c r="A523" i="1" s="1"/>
  <c r="N524" i="1"/>
  <c r="A524" i="1" s="1"/>
  <c r="N525" i="1"/>
  <c r="A525" i="1" s="1"/>
  <c r="N526" i="1"/>
  <c r="A526" i="1" s="1"/>
  <c r="N527" i="1"/>
  <c r="Z527" i="1" s="1"/>
  <c r="N528" i="1"/>
  <c r="Z528" i="1" s="1"/>
  <c r="N529" i="1"/>
  <c r="A529" i="1" s="1"/>
  <c r="N530" i="1"/>
  <c r="A530" i="1" s="1"/>
  <c r="N531" i="1"/>
  <c r="A531" i="1" s="1"/>
  <c r="N532" i="1"/>
  <c r="A532" i="1" s="1"/>
  <c r="N533" i="1"/>
  <c r="A533" i="1" s="1"/>
  <c r="N534" i="1"/>
  <c r="A534" i="1" s="1"/>
  <c r="N535" i="1"/>
  <c r="Z535" i="1" s="1"/>
  <c r="N536" i="1"/>
  <c r="Z536" i="1" s="1"/>
  <c r="N537" i="1"/>
  <c r="A537" i="1" s="1"/>
  <c r="N538" i="1"/>
  <c r="A538" i="1" s="1"/>
  <c r="N539" i="1"/>
  <c r="A539" i="1" s="1"/>
  <c r="N540" i="1"/>
  <c r="A540" i="1" s="1"/>
  <c r="N541" i="1"/>
  <c r="A541" i="1" s="1"/>
  <c r="N542" i="1"/>
  <c r="A542" i="1" s="1"/>
  <c r="N543" i="1"/>
  <c r="A543" i="1" s="1"/>
  <c r="N544" i="1"/>
  <c r="A544" i="1" s="1"/>
  <c r="N545" i="1"/>
  <c r="A545" i="1" s="1"/>
  <c r="N546" i="1"/>
  <c r="A546" i="1" s="1"/>
  <c r="N547" i="1"/>
  <c r="A547" i="1" s="1"/>
  <c r="N548" i="1"/>
  <c r="A548" i="1" s="1"/>
  <c r="N549" i="1"/>
  <c r="A549" i="1" s="1"/>
  <c r="N550" i="1"/>
  <c r="A550" i="1" s="1"/>
  <c r="N551" i="1"/>
  <c r="A551" i="1" s="1"/>
  <c r="N552" i="1"/>
  <c r="A552" i="1" s="1"/>
  <c r="N553" i="1"/>
  <c r="A553" i="1" s="1"/>
  <c r="N554" i="1"/>
  <c r="A554" i="1" s="1"/>
  <c r="N555" i="1"/>
  <c r="A555" i="1" s="1"/>
  <c r="N556" i="1"/>
  <c r="A556" i="1" s="1"/>
  <c r="N557" i="1"/>
  <c r="A557" i="1" s="1"/>
  <c r="N558" i="1"/>
  <c r="A558" i="1" s="1"/>
  <c r="N559" i="1"/>
  <c r="A559" i="1" s="1"/>
  <c r="N560" i="1"/>
  <c r="Z560" i="1" s="1"/>
  <c r="N561" i="1"/>
  <c r="Z561" i="1" s="1"/>
  <c r="N562" i="1"/>
  <c r="A562" i="1" s="1"/>
  <c r="N563" i="1"/>
  <c r="A563" i="1" s="1"/>
  <c r="N564" i="1"/>
  <c r="A564" i="1" s="1"/>
  <c r="N565" i="1"/>
  <c r="A565" i="1" s="1"/>
  <c r="N566" i="1"/>
  <c r="A566" i="1" s="1"/>
  <c r="N567" i="1"/>
  <c r="A567" i="1" s="1"/>
  <c r="N568" i="1"/>
  <c r="A568" i="1" s="1"/>
  <c r="N569" i="1"/>
  <c r="A569" i="1" s="1"/>
  <c r="N570" i="1"/>
  <c r="A570" i="1" s="1"/>
  <c r="N571" i="1"/>
  <c r="A571" i="1" s="1"/>
  <c r="N572" i="1"/>
  <c r="A572" i="1" s="1"/>
  <c r="N573" i="1"/>
  <c r="A573" i="1" s="1"/>
  <c r="N574" i="1"/>
  <c r="A574" i="1" s="1"/>
  <c r="N575" i="1"/>
  <c r="A575" i="1" s="1"/>
  <c r="N576" i="1"/>
  <c r="A576" i="1" s="1"/>
  <c r="N577" i="1"/>
  <c r="A577" i="1" s="1"/>
  <c r="N578" i="1"/>
  <c r="A578" i="1" s="1"/>
  <c r="N579" i="1"/>
  <c r="A579" i="1" s="1"/>
  <c r="N580" i="1"/>
  <c r="A580" i="1" s="1"/>
  <c r="N581" i="1"/>
  <c r="A581" i="1" s="1"/>
  <c r="N582" i="1"/>
  <c r="A582" i="1" s="1"/>
  <c r="N583" i="1"/>
  <c r="A583" i="1" s="1"/>
  <c r="N584" i="1"/>
  <c r="A584" i="1" s="1"/>
  <c r="N585" i="1"/>
  <c r="A585" i="1" s="1"/>
  <c r="N586" i="1"/>
  <c r="A586" i="1" s="1"/>
  <c r="N587" i="1"/>
  <c r="A587" i="1" s="1"/>
  <c r="N588" i="1"/>
  <c r="Z588" i="1" s="1"/>
  <c r="N589" i="1"/>
  <c r="Z589" i="1" s="1"/>
  <c r="N590" i="1"/>
  <c r="A590" i="1" s="1"/>
  <c r="N591" i="1"/>
  <c r="A591" i="1" s="1"/>
  <c r="N592" i="1"/>
  <c r="A592" i="1" s="1"/>
  <c r="N593" i="1"/>
  <c r="A593" i="1" s="1"/>
  <c r="N594" i="1"/>
  <c r="A594" i="1" s="1"/>
  <c r="N595" i="1"/>
  <c r="Z595" i="1" s="1"/>
  <c r="N596" i="1"/>
  <c r="A596" i="1" s="1"/>
  <c r="N597" i="1"/>
  <c r="A597" i="1" s="1"/>
  <c r="N598" i="1"/>
  <c r="A598" i="1" s="1"/>
  <c r="N599" i="1"/>
  <c r="A599" i="1" s="1"/>
  <c r="N600" i="1"/>
  <c r="Z600" i="1" s="1"/>
  <c r="N601" i="1"/>
  <c r="Z601" i="1" s="1"/>
  <c r="N602" i="1"/>
  <c r="A602" i="1" s="1"/>
  <c r="N603" i="1"/>
  <c r="A603" i="1" s="1"/>
  <c r="N604" i="1"/>
  <c r="A604" i="1" s="1"/>
  <c r="N605" i="1"/>
  <c r="A605" i="1" s="1"/>
  <c r="N606" i="1"/>
  <c r="A606" i="1" s="1"/>
  <c r="N607" i="1"/>
  <c r="A607" i="1" s="1"/>
  <c r="N608" i="1"/>
  <c r="A608" i="1" s="1"/>
  <c r="N609" i="1"/>
  <c r="A609" i="1" s="1"/>
  <c r="N610" i="1"/>
  <c r="A610" i="1" s="1"/>
  <c r="N611" i="1"/>
  <c r="A611" i="1" s="1"/>
  <c r="N612" i="1"/>
  <c r="A612" i="1" s="1"/>
  <c r="N613" i="1"/>
  <c r="A613" i="1" s="1"/>
  <c r="N614" i="1"/>
  <c r="A614" i="1" s="1"/>
  <c r="N615" i="1"/>
  <c r="A615" i="1" s="1"/>
  <c r="N616" i="1"/>
  <c r="A616" i="1" s="1"/>
  <c r="N617" i="1"/>
  <c r="A617" i="1" s="1"/>
  <c r="N618" i="1"/>
  <c r="A618" i="1" s="1"/>
  <c r="N619" i="1"/>
  <c r="Z619" i="1" s="1"/>
  <c r="N620" i="1"/>
  <c r="A620" i="1" s="1"/>
  <c r="N621" i="1"/>
  <c r="A621" i="1" s="1"/>
  <c r="N622" i="1"/>
  <c r="A622" i="1" s="1"/>
  <c r="N623" i="1"/>
  <c r="A623" i="1" s="1"/>
  <c r="N624" i="1"/>
  <c r="A624" i="1" s="1"/>
  <c r="N625" i="1"/>
  <c r="A625" i="1" s="1"/>
  <c r="N626" i="1"/>
  <c r="Z626" i="1" s="1"/>
  <c r="N627" i="1"/>
  <c r="A627" i="1" s="1"/>
  <c r="N628" i="1"/>
  <c r="A628" i="1" s="1"/>
  <c r="N629" i="1"/>
  <c r="A629" i="1" s="1"/>
  <c r="N630" i="1"/>
  <c r="A630" i="1" s="1"/>
  <c r="N2" i="1"/>
  <c r="A2" i="1" s="1"/>
  <c r="L3" i="2"/>
  <c r="L4" i="2"/>
  <c r="L5" i="2"/>
  <c r="L6" i="2"/>
  <c r="L7" i="2"/>
  <c r="L8" i="2"/>
  <c r="L9" i="2"/>
  <c r="L10" i="2"/>
  <c r="L11" i="2"/>
  <c r="L12" i="2"/>
  <c r="L13" i="2"/>
  <c r="L2" i="2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525" i="1"/>
  <c r="S537" i="1"/>
  <c r="S538" i="1"/>
  <c r="S539" i="1"/>
  <c r="S540" i="1"/>
  <c r="S543" i="1"/>
  <c r="S544" i="1"/>
  <c r="S545" i="1"/>
  <c r="S546" i="1"/>
  <c r="S547" i="1"/>
  <c r="S548" i="1"/>
  <c r="S549" i="1"/>
  <c r="S550" i="1"/>
  <c r="S551" i="1"/>
  <c r="S552" i="1"/>
  <c r="S553" i="1"/>
  <c r="S562" i="1"/>
  <c r="S563" i="1"/>
  <c r="S564" i="1"/>
  <c r="S565" i="1"/>
  <c r="S568" i="1"/>
  <c r="S569" i="1"/>
  <c r="S570" i="1"/>
  <c r="S571" i="1"/>
  <c r="S572" i="1"/>
  <c r="S573" i="1"/>
  <c r="S574" i="1"/>
  <c r="S575" i="1"/>
  <c r="S576" i="1"/>
  <c r="S577" i="1"/>
  <c r="S578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20" i="1"/>
  <c r="Q610" i="1"/>
  <c r="A626" i="1" l="1"/>
  <c r="Y626" i="1"/>
  <c r="A514" i="1"/>
  <c r="Y514" i="1"/>
  <c r="A322" i="1"/>
  <c r="Y322" i="1"/>
  <c r="A130" i="1"/>
  <c r="Y130" i="1"/>
  <c r="A42" i="1"/>
  <c r="Y42" i="1"/>
  <c r="A10" i="1"/>
  <c r="Y10" i="1"/>
  <c r="A129" i="1"/>
  <c r="Y129" i="1"/>
  <c r="A41" i="1"/>
  <c r="Y41" i="1"/>
  <c r="A561" i="1"/>
  <c r="Y561" i="1"/>
  <c r="A600" i="1"/>
  <c r="Y600" i="1"/>
  <c r="A560" i="1"/>
  <c r="Y560" i="1"/>
  <c r="A536" i="1"/>
  <c r="Y536" i="1"/>
  <c r="A528" i="1"/>
  <c r="Y528" i="1"/>
  <c r="A456" i="1"/>
  <c r="Y456" i="1"/>
  <c r="A40" i="1"/>
  <c r="Y40" i="1"/>
  <c r="A601" i="1"/>
  <c r="Y601" i="1"/>
  <c r="A535" i="1"/>
  <c r="Y535" i="1"/>
  <c r="A527" i="1"/>
  <c r="Y527" i="1"/>
  <c r="A455" i="1"/>
  <c r="Y455" i="1"/>
  <c r="A103" i="1"/>
  <c r="Y103" i="1"/>
  <c r="A47" i="1"/>
  <c r="Y47" i="1"/>
  <c r="A39" i="1"/>
  <c r="Y39" i="1"/>
  <c r="A589" i="1"/>
  <c r="Y589" i="1"/>
  <c r="A493" i="1"/>
  <c r="Y493" i="1"/>
  <c r="A325" i="1"/>
  <c r="Y325" i="1"/>
  <c r="A45" i="1"/>
  <c r="Y45" i="1"/>
  <c r="A37" i="1"/>
  <c r="Y37" i="1"/>
  <c r="A46" i="1"/>
  <c r="Y46" i="1"/>
  <c r="A588" i="1"/>
  <c r="Y588" i="1"/>
  <c r="A324" i="1"/>
  <c r="Y324" i="1"/>
  <c r="A132" i="1"/>
  <c r="Y132" i="1"/>
  <c r="A44" i="1"/>
  <c r="Y44" i="1"/>
  <c r="A36" i="1"/>
  <c r="Y36" i="1"/>
  <c r="A230" i="1"/>
  <c r="Y230" i="1"/>
  <c r="A38" i="1"/>
  <c r="Y38" i="1"/>
  <c r="A619" i="1"/>
  <c r="Y619" i="1"/>
  <c r="A595" i="1"/>
  <c r="Y595" i="1"/>
  <c r="A515" i="1"/>
  <c r="Y515" i="1"/>
  <c r="A323" i="1"/>
  <c r="Y323" i="1"/>
  <c r="A131" i="1"/>
  <c r="Y131" i="1"/>
  <c r="A43" i="1"/>
  <c r="Y43" i="1"/>
  <c r="M3" i="1"/>
  <c r="U3" i="1" s="1"/>
  <c r="M4" i="1"/>
  <c r="U4" i="1" s="1"/>
  <c r="M5" i="1"/>
  <c r="U5" i="1" s="1"/>
  <c r="M6" i="1"/>
  <c r="U6" i="1" s="1"/>
  <c r="M7" i="1"/>
  <c r="U7" i="1" s="1"/>
  <c r="M8" i="1"/>
  <c r="U8" i="1" s="1"/>
  <c r="M9" i="1"/>
  <c r="U9" i="1" s="1"/>
  <c r="M10" i="1"/>
  <c r="U10" i="1" s="1"/>
  <c r="M11" i="1"/>
  <c r="U11" i="1" s="1"/>
  <c r="M12" i="1"/>
  <c r="U12" i="1" s="1"/>
  <c r="M13" i="1"/>
  <c r="U13" i="1" s="1"/>
  <c r="M14" i="1"/>
  <c r="U14" i="1" s="1"/>
  <c r="M15" i="1"/>
  <c r="U15" i="1" s="1"/>
  <c r="M16" i="1"/>
  <c r="U16" i="1" s="1"/>
  <c r="M17" i="1"/>
  <c r="U17" i="1" s="1"/>
  <c r="M18" i="1"/>
  <c r="U18" i="1" s="1"/>
  <c r="M19" i="1"/>
  <c r="U19" i="1" s="1"/>
  <c r="M20" i="1"/>
  <c r="U20" i="1" s="1"/>
  <c r="M21" i="1"/>
  <c r="U21" i="1" s="1"/>
  <c r="M22" i="1"/>
  <c r="U22" i="1" s="1"/>
  <c r="M23" i="1"/>
  <c r="U23" i="1" s="1"/>
  <c r="M24" i="1"/>
  <c r="U24" i="1" s="1"/>
  <c r="M25" i="1"/>
  <c r="U25" i="1" s="1"/>
  <c r="M26" i="1"/>
  <c r="U26" i="1" s="1"/>
  <c r="M27" i="1"/>
  <c r="U27" i="1" s="1"/>
  <c r="M28" i="1"/>
  <c r="U28" i="1" s="1"/>
  <c r="M29" i="1"/>
  <c r="U29" i="1" s="1"/>
  <c r="M30" i="1"/>
  <c r="U30" i="1" s="1"/>
  <c r="M31" i="1"/>
  <c r="U31" i="1" s="1"/>
  <c r="M32" i="1"/>
  <c r="U32" i="1" s="1"/>
  <c r="M33" i="1"/>
  <c r="U33" i="1" s="1"/>
  <c r="M34" i="1"/>
  <c r="U34" i="1" s="1"/>
  <c r="M35" i="1"/>
  <c r="U35" i="1" s="1"/>
  <c r="M36" i="1"/>
  <c r="U36" i="1" s="1"/>
  <c r="M37" i="1"/>
  <c r="U37" i="1" s="1"/>
  <c r="M38" i="1"/>
  <c r="U38" i="1" s="1"/>
  <c r="M39" i="1"/>
  <c r="U39" i="1" s="1"/>
  <c r="M40" i="1"/>
  <c r="U40" i="1" s="1"/>
  <c r="M41" i="1"/>
  <c r="U41" i="1" s="1"/>
  <c r="M42" i="1"/>
  <c r="U42" i="1" s="1"/>
  <c r="M43" i="1"/>
  <c r="U43" i="1" s="1"/>
  <c r="M44" i="1"/>
  <c r="U44" i="1" s="1"/>
  <c r="M45" i="1"/>
  <c r="U45" i="1" s="1"/>
  <c r="M46" i="1"/>
  <c r="U46" i="1" s="1"/>
  <c r="M47" i="1"/>
  <c r="U47" i="1" s="1"/>
  <c r="M48" i="1"/>
  <c r="U48" i="1" s="1"/>
  <c r="M49" i="1"/>
  <c r="U49" i="1" s="1"/>
  <c r="M50" i="1"/>
  <c r="U50" i="1" s="1"/>
  <c r="M51" i="1"/>
  <c r="U51" i="1" s="1"/>
  <c r="M52" i="1"/>
  <c r="U52" i="1" s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U73" i="1" s="1"/>
  <c r="M74" i="1"/>
  <c r="U74" i="1" s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U95" i="1" s="1"/>
  <c r="M96" i="1"/>
  <c r="U96" i="1" s="1"/>
  <c r="M97" i="1"/>
  <c r="U97" i="1" s="1"/>
  <c r="M98" i="1"/>
  <c r="U98" i="1" s="1"/>
  <c r="M99" i="1"/>
  <c r="U99" i="1" s="1"/>
  <c r="M100" i="1"/>
  <c r="U100" i="1" s="1"/>
  <c r="M101" i="1"/>
  <c r="U101" i="1" s="1"/>
  <c r="M102" i="1"/>
  <c r="U102" i="1" s="1"/>
  <c r="M103" i="1"/>
  <c r="U103" i="1" s="1"/>
  <c r="M104" i="1"/>
  <c r="U104" i="1" s="1"/>
  <c r="M105" i="1"/>
  <c r="U105" i="1" s="1"/>
  <c r="M106" i="1"/>
  <c r="U106" i="1" s="1"/>
  <c r="M107" i="1"/>
  <c r="U107" i="1" s="1"/>
  <c r="M108" i="1"/>
  <c r="U108" i="1" s="1"/>
  <c r="M109" i="1"/>
  <c r="U109" i="1" s="1"/>
  <c r="M110" i="1"/>
  <c r="U110" i="1" s="1"/>
  <c r="M111" i="1"/>
  <c r="U111" i="1" s="1"/>
  <c r="M112" i="1"/>
  <c r="U112" i="1" s="1"/>
  <c r="M113" i="1"/>
  <c r="U113" i="1" s="1"/>
  <c r="M114" i="1"/>
  <c r="U114" i="1" s="1"/>
  <c r="M115" i="1"/>
  <c r="U115" i="1" s="1"/>
  <c r="M116" i="1"/>
  <c r="U116" i="1" s="1"/>
  <c r="M117" i="1"/>
  <c r="U117" i="1" s="1"/>
  <c r="M118" i="1"/>
  <c r="U118" i="1" s="1"/>
  <c r="M119" i="1"/>
  <c r="U119" i="1" s="1"/>
  <c r="M120" i="1"/>
  <c r="U120" i="1" s="1"/>
  <c r="M121" i="1"/>
  <c r="U121" i="1" s="1"/>
  <c r="M122" i="1"/>
  <c r="U122" i="1" s="1"/>
  <c r="M123" i="1"/>
  <c r="U123" i="1" s="1"/>
  <c r="M124" i="1"/>
  <c r="U124" i="1" s="1"/>
  <c r="M125" i="1"/>
  <c r="U125" i="1" s="1"/>
  <c r="M126" i="1"/>
  <c r="U126" i="1" s="1"/>
  <c r="M127" i="1"/>
  <c r="U127" i="1" s="1"/>
  <c r="M128" i="1"/>
  <c r="U128" i="1" s="1"/>
  <c r="M129" i="1"/>
  <c r="U129" i="1" s="1"/>
  <c r="M130" i="1"/>
  <c r="U130" i="1" s="1"/>
  <c r="M131" i="1"/>
  <c r="U131" i="1" s="1"/>
  <c r="M132" i="1"/>
  <c r="U132" i="1" s="1"/>
  <c r="M133" i="1"/>
  <c r="U133" i="1" s="1"/>
  <c r="M134" i="1"/>
  <c r="U134" i="1" s="1"/>
  <c r="M135" i="1"/>
  <c r="U135" i="1" s="1"/>
  <c r="M136" i="1"/>
  <c r="U136" i="1" s="1"/>
  <c r="M137" i="1"/>
  <c r="U137" i="1" s="1"/>
  <c r="M138" i="1"/>
  <c r="U138" i="1" s="1"/>
  <c r="M139" i="1"/>
  <c r="U139" i="1" s="1"/>
  <c r="M140" i="1"/>
  <c r="U140" i="1" s="1"/>
  <c r="M141" i="1"/>
  <c r="U141" i="1" s="1"/>
  <c r="M142" i="1"/>
  <c r="U142" i="1" s="1"/>
  <c r="M143" i="1"/>
  <c r="U143" i="1" s="1"/>
  <c r="M144" i="1"/>
  <c r="U144" i="1" s="1"/>
  <c r="M145" i="1"/>
  <c r="U145" i="1" s="1"/>
  <c r="M146" i="1"/>
  <c r="U146" i="1" s="1"/>
  <c r="M147" i="1"/>
  <c r="U147" i="1" s="1"/>
  <c r="M148" i="1"/>
  <c r="U148" i="1" s="1"/>
  <c r="M149" i="1"/>
  <c r="U149" i="1" s="1"/>
  <c r="M150" i="1"/>
  <c r="U150" i="1" s="1"/>
  <c r="M151" i="1"/>
  <c r="U151" i="1" s="1"/>
  <c r="M152" i="1"/>
  <c r="U152" i="1" s="1"/>
  <c r="M153" i="1"/>
  <c r="U153" i="1" s="1"/>
  <c r="M154" i="1"/>
  <c r="U154" i="1" s="1"/>
  <c r="M155" i="1"/>
  <c r="U155" i="1" s="1"/>
  <c r="M156" i="1"/>
  <c r="U156" i="1" s="1"/>
  <c r="M157" i="1"/>
  <c r="U157" i="1" s="1"/>
  <c r="M158" i="1"/>
  <c r="U158" i="1" s="1"/>
  <c r="M159" i="1"/>
  <c r="U159" i="1" s="1"/>
  <c r="M160" i="1"/>
  <c r="U160" i="1" s="1"/>
  <c r="M161" i="1"/>
  <c r="U161" i="1" s="1"/>
  <c r="M162" i="1"/>
  <c r="U162" i="1" s="1"/>
  <c r="M163" i="1"/>
  <c r="U163" i="1" s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U184" i="1" s="1"/>
  <c r="M185" i="1"/>
  <c r="U185" i="1" s="1"/>
  <c r="M186" i="1"/>
  <c r="U186" i="1" s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U207" i="1" s="1"/>
  <c r="M208" i="1"/>
  <c r="U208" i="1" s="1"/>
  <c r="M209" i="1"/>
  <c r="U209" i="1" s="1"/>
  <c r="M210" i="1"/>
  <c r="U210" i="1" s="1"/>
  <c r="M211" i="1"/>
  <c r="U211" i="1" s="1"/>
  <c r="M212" i="1"/>
  <c r="U212" i="1" s="1"/>
  <c r="M213" i="1"/>
  <c r="U213" i="1" s="1"/>
  <c r="M214" i="1"/>
  <c r="U214" i="1" s="1"/>
  <c r="M215" i="1"/>
  <c r="U215" i="1" s="1"/>
  <c r="M216" i="1"/>
  <c r="U216" i="1" s="1"/>
  <c r="M217" i="1"/>
  <c r="U217" i="1" s="1"/>
  <c r="M218" i="1"/>
  <c r="U218" i="1" s="1"/>
  <c r="M219" i="1"/>
  <c r="U219" i="1" s="1"/>
  <c r="M220" i="1"/>
  <c r="U220" i="1" s="1"/>
  <c r="M221" i="1"/>
  <c r="U221" i="1" s="1"/>
  <c r="M222" i="1"/>
  <c r="U222" i="1" s="1"/>
  <c r="M223" i="1"/>
  <c r="U223" i="1" s="1"/>
  <c r="M224" i="1"/>
  <c r="U224" i="1" s="1"/>
  <c r="M225" i="1"/>
  <c r="U225" i="1" s="1"/>
  <c r="M226" i="1"/>
  <c r="U226" i="1" s="1"/>
  <c r="M227" i="1"/>
  <c r="U227" i="1" s="1"/>
  <c r="M228" i="1"/>
  <c r="U228" i="1" s="1"/>
  <c r="M229" i="1"/>
  <c r="U229" i="1" s="1"/>
  <c r="M230" i="1"/>
  <c r="U230" i="1" s="1"/>
  <c r="M231" i="1"/>
  <c r="U231" i="1" s="1"/>
  <c r="M232" i="1"/>
  <c r="U232" i="1" s="1"/>
  <c r="M233" i="1"/>
  <c r="U233" i="1" s="1"/>
  <c r="M234" i="1"/>
  <c r="U234" i="1" s="1"/>
  <c r="M235" i="1"/>
  <c r="U235" i="1" s="1"/>
  <c r="M236" i="1"/>
  <c r="U236" i="1" s="1"/>
  <c r="M237" i="1"/>
  <c r="U237" i="1" s="1"/>
  <c r="M238" i="1"/>
  <c r="U238" i="1" s="1"/>
  <c r="M239" i="1"/>
  <c r="U239" i="1" s="1"/>
  <c r="M240" i="1"/>
  <c r="U240" i="1" s="1"/>
  <c r="M241" i="1"/>
  <c r="U241" i="1" s="1"/>
  <c r="M242" i="1"/>
  <c r="U242" i="1" s="1"/>
  <c r="M243" i="1"/>
  <c r="U243" i="1" s="1"/>
  <c r="M244" i="1"/>
  <c r="U244" i="1" s="1"/>
  <c r="M245" i="1"/>
  <c r="U245" i="1" s="1"/>
  <c r="M246" i="1"/>
  <c r="U246" i="1" s="1"/>
  <c r="M247" i="1"/>
  <c r="U247" i="1" s="1"/>
  <c r="M248" i="1"/>
  <c r="U248" i="1" s="1"/>
  <c r="M249" i="1"/>
  <c r="U249" i="1" s="1"/>
  <c r="M250" i="1"/>
  <c r="U250" i="1" s="1"/>
  <c r="M251" i="1"/>
  <c r="U251" i="1" s="1"/>
  <c r="M252" i="1"/>
  <c r="U252" i="1" s="1"/>
  <c r="M253" i="1"/>
  <c r="U253" i="1" s="1"/>
  <c r="M254" i="1"/>
  <c r="U254" i="1" s="1"/>
  <c r="M255" i="1"/>
  <c r="U255" i="1" s="1"/>
  <c r="M256" i="1"/>
  <c r="U256" i="1" s="1"/>
  <c r="M257" i="1"/>
  <c r="U257" i="1" s="1"/>
  <c r="M258" i="1"/>
  <c r="U258" i="1" s="1"/>
  <c r="M259" i="1"/>
  <c r="U259" i="1" s="1"/>
  <c r="M260" i="1"/>
  <c r="U260" i="1" s="1"/>
  <c r="M261" i="1"/>
  <c r="U261" i="1" s="1"/>
  <c r="M262" i="1"/>
  <c r="U262" i="1" s="1"/>
  <c r="M263" i="1"/>
  <c r="U263" i="1" s="1"/>
  <c r="M264" i="1"/>
  <c r="U264" i="1" s="1"/>
  <c r="M265" i="1"/>
  <c r="U265" i="1" s="1"/>
  <c r="M266" i="1"/>
  <c r="U266" i="1" s="1"/>
  <c r="M267" i="1"/>
  <c r="U267" i="1" s="1"/>
  <c r="M268" i="1"/>
  <c r="U268" i="1" s="1"/>
  <c r="M269" i="1"/>
  <c r="U269" i="1" s="1"/>
  <c r="M270" i="1"/>
  <c r="U270" i="1" s="1"/>
  <c r="M271" i="1"/>
  <c r="U271" i="1" s="1"/>
  <c r="M272" i="1"/>
  <c r="U272" i="1" s="1"/>
  <c r="M273" i="1"/>
  <c r="U273" i="1" s="1"/>
  <c r="M274" i="1"/>
  <c r="U274" i="1" s="1"/>
  <c r="M275" i="1"/>
  <c r="U275" i="1" s="1"/>
  <c r="M276" i="1"/>
  <c r="U276" i="1" s="1"/>
  <c r="M277" i="1"/>
  <c r="U277" i="1" s="1"/>
  <c r="M278" i="1"/>
  <c r="U278" i="1" s="1"/>
  <c r="M279" i="1"/>
  <c r="U279" i="1" s="1"/>
  <c r="M280" i="1"/>
  <c r="U280" i="1" s="1"/>
  <c r="M281" i="1"/>
  <c r="U281" i="1" s="1"/>
  <c r="M282" i="1"/>
  <c r="U282" i="1" s="1"/>
  <c r="M283" i="1"/>
  <c r="U283" i="1" s="1"/>
  <c r="M284" i="1"/>
  <c r="U284" i="1" s="1"/>
  <c r="M285" i="1"/>
  <c r="U285" i="1" s="1"/>
  <c r="M286" i="1"/>
  <c r="U286" i="1" s="1"/>
  <c r="M287" i="1"/>
  <c r="U287" i="1" s="1"/>
  <c r="M288" i="1"/>
  <c r="U288" i="1" s="1"/>
  <c r="M289" i="1"/>
  <c r="U289" i="1" s="1"/>
  <c r="M290" i="1"/>
  <c r="U290" i="1" s="1"/>
  <c r="M291" i="1"/>
  <c r="U291" i="1" s="1"/>
  <c r="M292" i="1"/>
  <c r="U292" i="1" s="1"/>
  <c r="M293" i="1"/>
  <c r="U293" i="1" s="1"/>
  <c r="M294" i="1"/>
  <c r="U294" i="1" s="1"/>
  <c r="M295" i="1"/>
  <c r="U295" i="1" s="1"/>
  <c r="M296" i="1"/>
  <c r="U296" i="1" s="1"/>
  <c r="M297" i="1"/>
  <c r="U297" i="1" s="1"/>
  <c r="M298" i="1"/>
  <c r="U298" i="1" s="1"/>
  <c r="M299" i="1"/>
  <c r="U299" i="1" s="1"/>
  <c r="M300" i="1"/>
  <c r="U300" i="1" s="1"/>
  <c r="M301" i="1"/>
  <c r="U301" i="1" s="1"/>
  <c r="M302" i="1"/>
  <c r="U302" i="1" s="1"/>
  <c r="M303" i="1"/>
  <c r="U303" i="1" s="1"/>
  <c r="M304" i="1"/>
  <c r="U304" i="1" s="1"/>
  <c r="M305" i="1"/>
  <c r="U305" i="1" s="1"/>
  <c r="M306" i="1"/>
  <c r="U306" i="1" s="1"/>
  <c r="M307" i="1"/>
  <c r="U307" i="1" s="1"/>
  <c r="M308" i="1"/>
  <c r="U308" i="1" s="1"/>
  <c r="M309" i="1"/>
  <c r="U309" i="1" s="1"/>
  <c r="M310" i="1"/>
  <c r="U310" i="1" s="1"/>
  <c r="M311" i="1"/>
  <c r="U311" i="1" s="1"/>
  <c r="M312" i="1"/>
  <c r="U312" i="1" s="1"/>
  <c r="M313" i="1"/>
  <c r="U313" i="1" s="1"/>
  <c r="M314" i="1"/>
  <c r="U314" i="1" s="1"/>
  <c r="M315" i="1"/>
  <c r="U315" i="1" s="1"/>
  <c r="M316" i="1"/>
  <c r="U316" i="1" s="1"/>
  <c r="M317" i="1"/>
  <c r="U317" i="1" s="1"/>
  <c r="M318" i="1"/>
  <c r="U318" i="1" s="1"/>
  <c r="M319" i="1"/>
  <c r="U319" i="1" s="1"/>
  <c r="M320" i="1"/>
  <c r="U320" i="1" s="1"/>
  <c r="M321" i="1"/>
  <c r="U321" i="1" s="1"/>
  <c r="M322" i="1"/>
  <c r="U322" i="1" s="1"/>
  <c r="M323" i="1"/>
  <c r="U323" i="1" s="1"/>
  <c r="M324" i="1"/>
  <c r="U324" i="1" s="1"/>
  <c r="M325" i="1"/>
  <c r="U325" i="1" s="1"/>
  <c r="M326" i="1"/>
  <c r="U326" i="1" s="1"/>
  <c r="M327" i="1"/>
  <c r="U327" i="1" s="1"/>
  <c r="M328" i="1"/>
  <c r="U328" i="1" s="1"/>
  <c r="M329" i="1"/>
  <c r="U329" i="1" s="1"/>
  <c r="M330" i="1"/>
  <c r="U330" i="1" s="1"/>
  <c r="M331" i="1"/>
  <c r="U331" i="1" s="1"/>
  <c r="M332" i="1"/>
  <c r="U332" i="1" s="1"/>
  <c r="M333" i="1"/>
  <c r="U333" i="1" s="1"/>
  <c r="M334" i="1"/>
  <c r="U334" i="1" s="1"/>
  <c r="M335" i="1"/>
  <c r="U335" i="1" s="1"/>
  <c r="M336" i="1"/>
  <c r="U336" i="1" s="1"/>
  <c r="M337" i="1"/>
  <c r="U337" i="1" s="1"/>
  <c r="M338" i="1"/>
  <c r="U338" i="1" s="1"/>
  <c r="M339" i="1"/>
  <c r="U339" i="1" s="1"/>
  <c r="M340" i="1"/>
  <c r="U340" i="1" s="1"/>
  <c r="M341" i="1"/>
  <c r="U341" i="1" s="1"/>
  <c r="M342" i="1"/>
  <c r="U342" i="1" s="1"/>
  <c r="M343" i="1"/>
  <c r="U343" i="1" s="1"/>
  <c r="M344" i="1"/>
  <c r="U344" i="1" s="1"/>
  <c r="M345" i="1"/>
  <c r="U345" i="1" s="1"/>
  <c r="M346" i="1"/>
  <c r="U346" i="1" s="1"/>
  <c r="M347" i="1"/>
  <c r="U347" i="1" s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U368" i="1" s="1"/>
  <c r="M369" i="1"/>
  <c r="U369" i="1" s="1"/>
  <c r="M370" i="1"/>
  <c r="U370" i="1" s="1"/>
  <c r="M371" i="1"/>
  <c r="U371" i="1" s="1"/>
  <c r="M372" i="1"/>
  <c r="U372" i="1" s="1"/>
  <c r="M373" i="1"/>
  <c r="U373" i="1" s="1"/>
  <c r="M374" i="1"/>
  <c r="U374" i="1" s="1"/>
  <c r="M375" i="1"/>
  <c r="U375" i="1" s="1"/>
  <c r="M376" i="1"/>
  <c r="U376" i="1" s="1"/>
  <c r="M377" i="1"/>
  <c r="U377" i="1" s="1"/>
  <c r="M378" i="1"/>
  <c r="U378" i="1" s="1"/>
  <c r="M379" i="1"/>
  <c r="U379" i="1" s="1"/>
  <c r="M380" i="1"/>
  <c r="U380" i="1" s="1"/>
  <c r="M381" i="1"/>
  <c r="U381" i="1" s="1"/>
  <c r="M382" i="1"/>
  <c r="U382" i="1" s="1"/>
  <c r="M383" i="1"/>
  <c r="U383" i="1" s="1"/>
  <c r="M384" i="1"/>
  <c r="U384" i="1" s="1"/>
  <c r="M385" i="1"/>
  <c r="U385" i="1" s="1"/>
  <c r="M386" i="1"/>
  <c r="U386" i="1" s="1"/>
  <c r="M387" i="1"/>
  <c r="U387" i="1" s="1"/>
  <c r="M388" i="1"/>
  <c r="U388" i="1" s="1"/>
  <c r="M389" i="1"/>
  <c r="U389" i="1" s="1"/>
  <c r="M390" i="1"/>
  <c r="U390" i="1" s="1"/>
  <c r="M391" i="1"/>
  <c r="U391" i="1" s="1"/>
  <c r="M392" i="1"/>
  <c r="U392" i="1" s="1"/>
  <c r="M393" i="1"/>
  <c r="U393" i="1" s="1"/>
  <c r="M394" i="1"/>
  <c r="U394" i="1" s="1"/>
  <c r="M395" i="1"/>
  <c r="U395" i="1" s="1"/>
  <c r="M396" i="1"/>
  <c r="U396" i="1" s="1"/>
  <c r="M397" i="1"/>
  <c r="U397" i="1" s="1"/>
  <c r="M398" i="1"/>
  <c r="U398" i="1" s="1"/>
  <c r="M399" i="1"/>
  <c r="U399" i="1" s="1"/>
  <c r="M400" i="1"/>
  <c r="U400" i="1" s="1"/>
  <c r="M401" i="1"/>
  <c r="U401" i="1" s="1"/>
  <c r="M402" i="1"/>
  <c r="U402" i="1" s="1"/>
  <c r="M403" i="1"/>
  <c r="U403" i="1" s="1"/>
  <c r="M404" i="1"/>
  <c r="U404" i="1" s="1"/>
  <c r="M405" i="1"/>
  <c r="U405" i="1" s="1"/>
  <c r="M406" i="1"/>
  <c r="U406" i="1" s="1"/>
  <c r="M407" i="1"/>
  <c r="U407" i="1" s="1"/>
  <c r="M408" i="1"/>
  <c r="U408" i="1" s="1"/>
  <c r="M409" i="1"/>
  <c r="U409" i="1" s="1"/>
  <c r="M410" i="1"/>
  <c r="U410" i="1" s="1"/>
  <c r="M411" i="1"/>
  <c r="U411" i="1" s="1"/>
  <c r="M412" i="1"/>
  <c r="U412" i="1" s="1"/>
  <c r="M413" i="1"/>
  <c r="U413" i="1" s="1"/>
  <c r="M414" i="1"/>
  <c r="U414" i="1" s="1"/>
  <c r="M415" i="1"/>
  <c r="U415" i="1" s="1"/>
  <c r="M416" i="1"/>
  <c r="U416" i="1" s="1"/>
  <c r="M417" i="1"/>
  <c r="U417" i="1" s="1"/>
  <c r="M418" i="1"/>
  <c r="U418" i="1" s="1"/>
  <c r="M419" i="1"/>
  <c r="U419" i="1" s="1"/>
  <c r="M420" i="1"/>
  <c r="U420" i="1" s="1"/>
  <c r="M421" i="1"/>
  <c r="U421" i="1" s="1"/>
  <c r="M422" i="1"/>
  <c r="U422" i="1" s="1"/>
  <c r="M423" i="1"/>
  <c r="U423" i="1" s="1"/>
  <c r="M424" i="1"/>
  <c r="U424" i="1" s="1"/>
  <c r="M425" i="1"/>
  <c r="U425" i="1" s="1"/>
  <c r="M426" i="1"/>
  <c r="U426" i="1" s="1"/>
  <c r="M427" i="1"/>
  <c r="U427" i="1" s="1"/>
  <c r="M428" i="1"/>
  <c r="U428" i="1" s="1"/>
  <c r="M429" i="1"/>
  <c r="U429" i="1" s="1"/>
  <c r="M430" i="1"/>
  <c r="U430" i="1" s="1"/>
  <c r="M431" i="1"/>
  <c r="U431" i="1" s="1"/>
  <c r="M432" i="1"/>
  <c r="U432" i="1" s="1"/>
  <c r="M433" i="1"/>
  <c r="U433" i="1" s="1"/>
  <c r="M434" i="1"/>
  <c r="U434" i="1" s="1"/>
  <c r="M435" i="1"/>
  <c r="U435" i="1" s="1"/>
  <c r="M436" i="1"/>
  <c r="U436" i="1" s="1"/>
  <c r="M437" i="1"/>
  <c r="U437" i="1" s="1"/>
  <c r="M438" i="1"/>
  <c r="U438" i="1" s="1"/>
  <c r="M439" i="1"/>
  <c r="U439" i="1" s="1"/>
  <c r="M440" i="1"/>
  <c r="U440" i="1" s="1"/>
  <c r="M441" i="1"/>
  <c r="U441" i="1" s="1"/>
  <c r="M442" i="1"/>
  <c r="U442" i="1" s="1"/>
  <c r="M443" i="1"/>
  <c r="U443" i="1" s="1"/>
  <c r="M444" i="1"/>
  <c r="U444" i="1" s="1"/>
  <c r="M445" i="1"/>
  <c r="U445" i="1" s="1"/>
  <c r="M446" i="1"/>
  <c r="U446" i="1" s="1"/>
  <c r="M447" i="1"/>
  <c r="U447" i="1" s="1"/>
  <c r="M448" i="1"/>
  <c r="U448" i="1" s="1"/>
  <c r="M449" i="1"/>
  <c r="U449" i="1" s="1"/>
  <c r="M450" i="1"/>
  <c r="U450" i="1" s="1"/>
  <c r="M451" i="1"/>
  <c r="U451" i="1" s="1"/>
  <c r="M452" i="1"/>
  <c r="U452" i="1" s="1"/>
  <c r="M453" i="1"/>
  <c r="U453" i="1" s="1"/>
  <c r="M454" i="1"/>
  <c r="U454" i="1" s="1"/>
  <c r="M455" i="1"/>
  <c r="U455" i="1" s="1"/>
  <c r="M456" i="1"/>
  <c r="U456" i="1" s="1"/>
  <c r="M457" i="1"/>
  <c r="U457" i="1" s="1"/>
  <c r="M458" i="1"/>
  <c r="U458" i="1" s="1"/>
  <c r="M459" i="1"/>
  <c r="U459" i="1" s="1"/>
  <c r="M460" i="1"/>
  <c r="U460" i="1" s="1"/>
  <c r="M461" i="1"/>
  <c r="U461" i="1" s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U482" i="1" s="1"/>
  <c r="M483" i="1"/>
  <c r="U483" i="1" s="1"/>
  <c r="M484" i="1"/>
  <c r="U484" i="1" s="1"/>
  <c r="M485" i="1"/>
  <c r="U485" i="1" s="1"/>
  <c r="M486" i="1"/>
  <c r="U486" i="1" s="1"/>
  <c r="M487" i="1"/>
  <c r="U487" i="1" s="1"/>
  <c r="M488" i="1"/>
  <c r="U488" i="1" s="1"/>
  <c r="M489" i="1"/>
  <c r="U489" i="1" s="1"/>
  <c r="M490" i="1"/>
  <c r="U490" i="1" s="1"/>
  <c r="M491" i="1"/>
  <c r="U491" i="1" s="1"/>
  <c r="M492" i="1"/>
  <c r="U492" i="1" s="1"/>
  <c r="M493" i="1"/>
  <c r="U493" i="1" s="1"/>
  <c r="M494" i="1"/>
  <c r="U494" i="1" s="1"/>
  <c r="M495" i="1"/>
  <c r="U495" i="1" s="1"/>
  <c r="M496" i="1"/>
  <c r="U496" i="1" s="1"/>
  <c r="M497" i="1"/>
  <c r="U497" i="1" s="1"/>
  <c r="M498" i="1"/>
  <c r="U498" i="1" s="1"/>
  <c r="M499" i="1"/>
  <c r="U499" i="1" s="1"/>
  <c r="M500" i="1"/>
  <c r="U500" i="1" s="1"/>
  <c r="M501" i="1"/>
  <c r="U501" i="1" s="1"/>
  <c r="M502" i="1"/>
  <c r="U502" i="1" s="1"/>
  <c r="M503" i="1"/>
  <c r="U503" i="1" s="1"/>
  <c r="M504" i="1"/>
  <c r="U504" i="1" s="1"/>
  <c r="M505" i="1"/>
  <c r="U505" i="1" s="1"/>
  <c r="M506" i="1"/>
  <c r="U506" i="1" s="1"/>
  <c r="M507" i="1"/>
  <c r="U507" i="1" s="1"/>
  <c r="M508" i="1"/>
  <c r="U508" i="1" s="1"/>
  <c r="M509" i="1"/>
  <c r="U509" i="1" s="1"/>
  <c r="M510" i="1"/>
  <c r="U510" i="1" s="1"/>
  <c r="M511" i="1"/>
  <c r="U511" i="1" s="1"/>
  <c r="M512" i="1"/>
  <c r="U512" i="1" s="1"/>
  <c r="M513" i="1"/>
  <c r="U513" i="1" s="1"/>
  <c r="M514" i="1"/>
  <c r="U514" i="1" s="1"/>
  <c r="M515" i="1"/>
  <c r="U515" i="1" s="1"/>
  <c r="M516" i="1"/>
  <c r="U516" i="1" s="1"/>
  <c r="M517" i="1"/>
  <c r="U517" i="1" s="1"/>
  <c r="M518" i="1"/>
  <c r="U518" i="1" s="1"/>
  <c r="M519" i="1"/>
  <c r="U519" i="1" s="1"/>
  <c r="M520" i="1"/>
  <c r="U520" i="1" s="1"/>
  <c r="M521" i="1"/>
  <c r="U521" i="1" s="1"/>
  <c r="M522" i="1"/>
  <c r="U522" i="1" s="1"/>
  <c r="M523" i="1"/>
  <c r="U523" i="1" s="1"/>
  <c r="M524" i="1"/>
  <c r="U524" i="1" s="1"/>
  <c r="M525" i="1"/>
  <c r="U525" i="1" s="1"/>
  <c r="M526" i="1"/>
  <c r="U526" i="1" s="1"/>
  <c r="M527" i="1"/>
  <c r="U527" i="1" s="1"/>
  <c r="M528" i="1"/>
  <c r="U528" i="1" s="1"/>
  <c r="M529" i="1"/>
  <c r="U529" i="1" s="1"/>
  <c r="M530" i="1"/>
  <c r="U530" i="1" s="1"/>
  <c r="M531" i="1"/>
  <c r="U531" i="1" s="1"/>
  <c r="M532" i="1"/>
  <c r="U532" i="1" s="1"/>
  <c r="M533" i="1"/>
  <c r="U533" i="1" s="1"/>
  <c r="M534" i="1"/>
  <c r="U534" i="1" s="1"/>
  <c r="M535" i="1"/>
  <c r="U535" i="1" s="1"/>
  <c r="M536" i="1"/>
  <c r="U536" i="1" s="1"/>
  <c r="M537" i="1"/>
  <c r="U537" i="1" s="1"/>
  <c r="M538" i="1"/>
  <c r="U538" i="1" s="1"/>
  <c r="M539" i="1"/>
  <c r="U539" i="1" s="1"/>
  <c r="M540" i="1"/>
  <c r="U540" i="1" s="1"/>
  <c r="M541" i="1"/>
  <c r="U541" i="1" s="1"/>
  <c r="M542" i="1"/>
  <c r="U542" i="1" s="1"/>
  <c r="M543" i="1"/>
  <c r="U543" i="1" s="1"/>
  <c r="M544" i="1"/>
  <c r="U544" i="1" s="1"/>
  <c r="M545" i="1"/>
  <c r="U545" i="1" s="1"/>
  <c r="M546" i="1"/>
  <c r="U546" i="1" s="1"/>
  <c r="M547" i="1"/>
  <c r="U547" i="1" s="1"/>
  <c r="M548" i="1"/>
  <c r="U548" i="1" s="1"/>
  <c r="M549" i="1"/>
  <c r="U549" i="1" s="1"/>
  <c r="M550" i="1"/>
  <c r="U550" i="1" s="1"/>
  <c r="M551" i="1"/>
  <c r="U551" i="1" s="1"/>
  <c r="M552" i="1"/>
  <c r="U552" i="1" s="1"/>
  <c r="M553" i="1"/>
  <c r="U553" i="1" s="1"/>
  <c r="M554" i="1"/>
  <c r="U554" i="1" s="1"/>
  <c r="M555" i="1"/>
  <c r="U555" i="1" s="1"/>
  <c r="M556" i="1"/>
  <c r="U556" i="1" s="1"/>
  <c r="M557" i="1"/>
  <c r="U557" i="1" s="1"/>
  <c r="M558" i="1"/>
  <c r="U558" i="1" s="1"/>
  <c r="M559" i="1"/>
  <c r="U559" i="1" s="1"/>
  <c r="M560" i="1"/>
  <c r="U560" i="1" s="1"/>
  <c r="M561" i="1"/>
  <c r="U561" i="1" s="1"/>
  <c r="M562" i="1"/>
  <c r="U562" i="1" s="1"/>
  <c r="M563" i="1"/>
  <c r="U563" i="1" s="1"/>
  <c r="M564" i="1"/>
  <c r="U564" i="1" s="1"/>
  <c r="M565" i="1"/>
  <c r="U565" i="1" s="1"/>
  <c r="M566" i="1"/>
  <c r="U566" i="1" s="1"/>
  <c r="M567" i="1"/>
  <c r="U567" i="1" s="1"/>
  <c r="M568" i="1"/>
  <c r="U568" i="1" s="1"/>
  <c r="M569" i="1"/>
  <c r="U569" i="1" s="1"/>
  <c r="M570" i="1"/>
  <c r="U570" i="1" s="1"/>
  <c r="M571" i="1"/>
  <c r="U571" i="1" s="1"/>
  <c r="M572" i="1"/>
  <c r="U572" i="1" s="1"/>
  <c r="M573" i="1"/>
  <c r="U573" i="1" s="1"/>
  <c r="M574" i="1"/>
  <c r="U574" i="1" s="1"/>
  <c r="M575" i="1"/>
  <c r="U575" i="1" s="1"/>
  <c r="M576" i="1"/>
  <c r="U576" i="1" s="1"/>
  <c r="M577" i="1"/>
  <c r="U577" i="1" s="1"/>
  <c r="M578" i="1"/>
  <c r="U578" i="1" s="1"/>
  <c r="M579" i="1"/>
  <c r="U579" i="1" s="1"/>
  <c r="M580" i="1"/>
  <c r="U580" i="1" s="1"/>
  <c r="M581" i="1"/>
  <c r="U581" i="1" s="1"/>
  <c r="M582" i="1"/>
  <c r="U582" i="1" s="1"/>
  <c r="M583" i="1"/>
  <c r="U583" i="1" s="1"/>
  <c r="M584" i="1"/>
  <c r="U584" i="1" s="1"/>
  <c r="M585" i="1"/>
  <c r="U585" i="1" s="1"/>
  <c r="M586" i="1"/>
  <c r="U586" i="1" s="1"/>
  <c r="M587" i="1"/>
  <c r="U587" i="1" s="1"/>
  <c r="M588" i="1"/>
  <c r="U588" i="1" s="1"/>
  <c r="M589" i="1"/>
  <c r="U589" i="1" s="1"/>
  <c r="M590" i="1"/>
  <c r="U590" i="1" s="1"/>
  <c r="M591" i="1"/>
  <c r="U591" i="1" s="1"/>
  <c r="M592" i="1"/>
  <c r="U592" i="1" s="1"/>
  <c r="M593" i="1"/>
  <c r="U593" i="1" s="1"/>
  <c r="M594" i="1"/>
  <c r="U594" i="1" s="1"/>
  <c r="M595" i="1"/>
  <c r="U595" i="1" s="1"/>
  <c r="M596" i="1"/>
  <c r="U596" i="1" s="1"/>
  <c r="M597" i="1"/>
  <c r="U597" i="1" s="1"/>
  <c r="M598" i="1"/>
  <c r="U598" i="1" s="1"/>
  <c r="M599" i="1"/>
  <c r="U599" i="1" s="1"/>
  <c r="M600" i="1"/>
  <c r="U600" i="1" s="1"/>
  <c r="M601" i="1"/>
  <c r="U601" i="1" s="1"/>
  <c r="M602" i="1"/>
  <c r="U602" i="1" s="1"/>
  <c r="M603" i="1"/>
  <c r="U603" i="1" s="1"/>
  <c r="M604" i="1"/>
  <c r="U604" i="1" s="1"/>
  <c r="M605" i="1"/>
  <c r="U605" i="1" s="1"/>
  <c r="M606" i="1"/>
  <c r="U606" i="1" s="1"/>
  <c r="M607" i="1"/>
  <c r="U607" i="1" s="1"/>
  <c r="M608" i="1"/>
  <c r="U608" i="1" s="1"/>
  <c r="M609" i="1"/>
  <c r="U609" i="1" s="1"/>
  <c r="M610" i="1"/>
  <c r="U610" i="1" s="1"/>
  <c r="M611" i="1"/>
  <c r="U611" i="1" s="1"/>
  <c r="M612" i="1"/>
  <c r="U612" i="1" s="1"/>
  <c r="M613" i="1"/>
  <c r="U613" i="1" s="1"/>
  <c r="M614" i="1"/>
  <c r="U614" i="1" s="1"/>
  <c r="M615" i="1"/>
  <c r="U615" i="1" s="1"/>
  <c r="M616" i="1"/>
  <c r="U616" i="1" s="1"/>
  <c r="M617" i="1"/>
  <c r="U617" i="1" s="1"/>
  <c r="M618" i="1"/>
  <c r="U618" i="1" s="1"/>
  <c r="M619" i="1"/>
  <c r="U619" i="1" s="1"/>
  <c r="M620" i="1"/>
  <c r="U620" i="1" s="1"/>
  <c r="M621" i="1"/>
  <c r="U621" i="1" s="1"/>
  <c r="M622" i="1"/>
  <c r="U622" i="1" s="1"/>
  <c r="M623" i="1"/>
  <c r="U623" i="1" s="1"/>
  <c r="M624" i="1"/>
  <c r="U624" i="1" s="1"/>
  <c r="M625" i="1"/>
  <c r="U625" i="1" s="1"/>
  <c r="M626" i="1"/>
  <c r="U626" i="1" s="1"/>
  <c r="M627" i="1"/>
  <c r="U627" i="1" s="1"/>
  <c r="M628" i="1"/>
  <c r="U628" i="1" s="1"/>
  <c r="M629" i="1"/>
  <c r="U629" i="1" s="1"/>
  <c r="M630" i="1"/>
  <c r="U630" i="1" s="1"/>
  <c r="M2" i="1"/>
  <c r="U2" i="1" s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630" i="1"/>
  <c r="W2" i="1"/>
  <c r="K3" i="2" l="1"/>
  <c r="K4" i="2"/>
  <c r="K5" i="2"/>
  <c r="K6" i="2"/>
  <c r="K7" i="2"/>
  <c r="K8" i="2"/>
  <c r="K9" i="2"/>
  <c r="K10" i="2"/>
  <c r="K11" i="2"/>
  <c r="K12" i="2"/>
  <c r="K13" i="2"/>
  <c r="K2" i="2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2" i="1"/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7" i="1"/>
  <c r="S518" i="1"/>
  <c r="S519" i="1"/>
  <c r="S520" i="1"/>
  <c r="S521" i="1"/>
  <c r="S522" i="1"/>
  <c r="S523" i="1"/>
  <c r="S526" i="1"/>
  <c r="S527" i="1"/>
  <c r="S528" i="1"/>
  <c r="S529" i="1"/>
  <c r="S530" i="1"/>
  <c r="S531" i="1"/>
  <c r="S532" i="1"/>
  <c r="S533" i="1"/>
  <c r="S534" i="1"/>
  <c r="S535" i="1"/>
  <c r="S536" i="1"/>
  <c r="S541" i="1"/>
  <c r="S542" i="1"/>
  <c r="S554" i="1"/>
  <c r="S555" i="1"/>
  <c r="S556" i="1"/>
  <c r="S557" i="1"/>
  <c r="S558" i="1"/>
  <c r="S559" i="1"/>
  <c r="S560" i="1"/>
  <c r="S561" i="1"/>
  <c r="S566" i="1"/>
  <c r="S567" i="1"/>
  <c r="S579" i="1"/>
  <c r="S581" i="1"/>
  <c r="S582" i="1"/>
  <c r="S583" i="1"/>
  <c r="S584" i="1"/>
  <c r="S585" i="1"/>
  <c r="S586" i="1"/>
  <c r="S587" i="1"/>
  <c r="S588" i="1"/>
  <c r="S589" i="1"/>
  <c r="S590" i="1"/>
  <c r="S591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1" i="1"/>
  <c r="S622" i="1"/>
  <c r="S623" i="1"/>
  <c r="S624" i="1"/>
  <c r="S625" i="1"/>
  <c r="S626" i="1"/>
  <c r="S627" i="1"/>
  <c r="S628" i="1"/>
  <c r="S629" i="1"/>
  <c r="S630" i="1"/>
  <c r="S2" i="1"/>
  <c r="T4" i="1"/>
  <c r="T5" i="1"/>
  <c r="T6" i="1"/>
  <c r="T12" i="1"/>
  <c r="T13" i="1"/>
  <c r="T14" i="1"/>
  <c r="T15" i="1"/>
  <c r="T18" i="1"/>
  <c r="T19" i="1"/>
  <c r="T20" i="1"/>
  <c r="T21" i="1"/>
  <c r="T22" i="1"/>
  <c r="T28" i="1"/>
  <c r="T29" i="1"/>
  <c r="T30" i="1"/>
  <c r="T32" i="1"/>
  <c r="T33" i="1"/>
  <c r="T36" i="1"/>
  <c r="T37" i="1"/>
  <c r="T38" i="1"/>
  <c r="T39" i="1"/>
  <c r="T44" i="1"/>
  <c r="T46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7" i="1"/>
  <c r="T100" i="1"/>
  <c r="T102" i="1"/>
  <c r="T107" i="1"/>
  <c r="T109" i="1"/>
  <c r="T110" i="1"/>
  <c r="T111" i="1"/>
  <c r="T115" i="1"/>
  <c r="T116" i="1"/>
  <c r="T117" i="1"/>
  <c r="T118" i="1"/>
  <c r="T123" i="1"/>
  <c r="T124" i="1"/>
  <c r="T125" i="1"/>
  <c r="T126" i="1"/>
  <c r="T127" i="1"/>
  <c r="T132" i="1"/>
  <c r="T133" i="1"/>
  <c r="T134" i="1"/>
  <c r="T138" i="1"/>
  <c r="T141" i="1"/>
  <c r="T142" i="1"/>
  <c r="T143" i="1"/>
  <c r="T147" i="1"/>
  <c r="T148" i="1"/>
  <c r="T149" i="1"/>
  <c r="T150" i="1"/>
  <c r="T151" i="1"/>
  <c r="T157" i="1"/>
  <c r="T158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14" i="1"/>
  <c r="T220" i="1"/>
  <c r="T221" i="1"/>
  <c r="T222" i="1"/>
  <c r="T230" i="1"/>
  <c r="T232" i="1"/>
  <c r="T237" i="1"/>
  <c r="T238" i="1"/>
  <c r="T239" i="1"/>
  <c r="T240" i="1"/>
  <c r="T241" i="1"/>
  <c r="T246" i="1"/>
  <c r="T250" i="1"/>
  <c r="T252" i="1"/>
  <c r="T253" i="1"/>
  <c r="T254" i="1"/>
  <c r="T256" i="1"/>
  <c r="T257" i="1"/>
  <c r="T258" i="1"/>
  <c r="T259" i="1"/>
  <c r="T260" i="1"/>
  <c r="T261" i="1"/>
  <c r="T262" i="1"/>
  <c r="T267" i="1"/>
  <c r="T269" i="1"/>
  <c r="T270" i="1"/>
  <c r="T271" i="1"/>
  <c r="T274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3" i="1"/>
  <c r="T294" i="1"/>
  <c r="T300" i="1"/>
  <c r="T301" i="1"/>
  <c r="T302" i="1"/>
  <c r="T309" i="1"/>
  <c r="T310" i="1"/>
  <c r="T311" i="1"/>
  <c r="T312" i="1"/>
  <c r="T313" i="1"/>
  <c r="T315" i="1"/>
  <c r="T316" i="1"/>
  <c r="T317" i="1"/>
  <c r="T318" i="1"/>
  <c r="T321" i="1"/>
  <c r="T324" i="1"/>
  <c r="T325" i="1"/>
  <c r="T326" i="1"/>
  <c r="T334" i="1"/>
  <c r="T339" i="1"/>
  <c r="T340" i="1"/>
  <c r="T341" i="1"/>
  <c r="T342" i="1"/>
  <c r="T344" i="1"/>
  <c r="T345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6" i="1"/>
  <c r="T495" i="1"/>
  <c r="T501" i="1"/>
  <c r="T502" i="1"/>
  <c r="T503" i="1"/>
  <c r="T505" i="1"/>
  <c r="T507" i="1"/>
  <c r="T510" i="1"/>
  <c r="T514" i="1"/>
  <c r="T515" i="1"/>
  <c r="T518" i="1"/>
  <c r="T525" i="1"/>
  <c r="T526" i="1"/>
  <c r="T527" i="1"/>
  <c r="T528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81" i="1"/>
  <c r="T588" i="1"/>
  <c r="T589" i="1"/>
  <c r="T590" i="1"/>
  <c r="T606" i="1"/>
  <c r="T616" i="1"/>
  <c r="T617" i="1"/>
  <c r="T618" i="1"/>
  <c r="T621" i="1"/>
  <c r="T623" i="1"/>
  <c r="T627" i="1"/>
  <c r="T628" i="1"/>
  <c r="T3" i="1"/>
  <c r="O3" i="1"/>
  <c r="Q3" i="1" s="1"/>
  <c r="O4" i="1"/>
  <c r="Q4" i="1" s="1"/>
  <c r="O5" i="1"/>
  <c r="Q5" i="1" s="1"/>
  <c r="O6" i="1"/>
  <c r="Q6" i="1" s="1"/>
  <c r="O7" i="1"/>
  <c r="Q7" i="1" s="1"/>
  <c r="O8" i="1"/>
  <c r="Q8" i="1" s="1"/>
  <c r="O9" i="1"/>
  <c r="Q9" i="1" s="1"/>
  <c r="O10" i="1"/>
  <c r="Q10" i="1" s="1"/>
  <c r="O11" i="1"/>
  <c r="Q11" i="1" s="1"/>
  <c r="O12" i="1"/>
  <c r="Q12" i="1" s="1"/>
  <c r="O13" i="1"/>
  <c r="Q13" i="1" s="1"/>
  <c r="O14" i="1"/>
  <c r="Q14" i="1" s="1"/>
  <c r="O15" i="1"/>
  <c r="Q15" i="1" s="1"/>
  <c r="O16" i="1"/>
  <c r="Q16" i="1" s="1"/>
  <c r="O17" i="1"/>
  <c r="Q17" i="1" s="1"/>
  <c r="O18" i="1"/>
  <c r="Q18" i="1" s="1"/>
  <c r="O19" i="1"/>
  <c r="Q19" i="1" s="1"/>
  <c r="O20" i="1"/>
  <c r="Q20" i="1" s="1"/>
  <c r="O21" i="1"/>
  <c r="Q21" i="1" s="1"/>
  <c r="O22" i="1"/>
  <c r="Q22" i="1" s="1"/>
  <c r="O23" i="1"/>
  <c r="Q23" i="1" s="1"/>
  <c r="O24" i="1"/>
  <c r="Q24" i="1" s="1"/>
  <c r="O25" i="1"/>
  <c r="Q25" i="1" s="1"/>
  <c r="O26" i="1"/>
  <c r="Q26" i="1" s="1"/>
  <c r="O27" i="1"/>
  <c r="Q27" i="1" s="1"/>
  <c r="O28" i="1"/>
  <c r="Q28" i="1" s="1"/>
  <c r="O29" i="1"/>
  <c r="Q29" i="1" s="1"/>
  <c r="O30" i="1"/>
  <c r="Q30" i="1" s="1"/>
  <c r="O31" i="1"/>
  <c r="Q31" i="1" s="1"/>
  <c r="O32" i="1"/>
  <c r="Q32" i="1" s="1"/>
  <c r="O33" i="1"/>
  <c r="Q33" i="1" s="1"/>
  <c r="O34" i="1"/>
  <c r="Q34" i="1" s="1"/>
  <c r="O35" i="1"/>
  <c r="Q35" i="1" s="1"/>
  <c r="O36" i="1"/>
  <c r="Q36" i="1" s="1"/>
  <c r="O37" i="1"/>
  <c r="Q37" i="1" s="1"/>
  <c r="O38" i="1"/>
  <c r="Q38" i="1" s="1"/>
  <c r="O39" i="1"/>
  <c r="Q39" i="1" s="1"/>
  <c r="O40" i="1"/>
  <c r="Q40" i="1" s="1"/>
  <c r="O41" i="1"/>
  <c r="Q41" i="1" s="1"/>
  <c r="O42" i="1"/>
  <c r="Q42" i="1" s="1"/>
  <c r="O43" i="1"/>
  <c r="Q43" i="1" s="1"/>
  <c r="O44" i="1"/>
  <c r="Q44" i="1" s="1"/>
  <c r="O45" i="1"/>
  <c r="Q45" i="1" s="1"/>
  <c r="O46" i="1"/>
  <c r="Q46" i="1" s="1"/>
  <c r="O47" i="1"/>
  <c r="Q47" i="1" s="1"/>
  <c r="O48" i="1"/>
  <c r="Q48" i="1" s="1"/>
  <c r="O49" i="1"/>
  <c r="Q49" i="1" s="1"/>
  <c r="O50" i="1"/>
  <c r="Q50" i="1" s="1"/>
  <c r="O51" i="1"/>
  <c r="Q51" i="1" s="1"/>
  <c r="O52" i="1"/>
  <c r="Q52" i="1" s="1"/>
  <c r="O53" i="1"/>
  <c r="Q53" i="1" s="1"/>
  <c r="O54" i="1"/>
  <c r="Q54" i="1" s="1"/>
  <c r="O55" i="1"/>
  <c r="Q55" i="1" s="1"/>
  <c r="O56" i="1"/>
  <c r="Q56" i="1" s="1"/>
  <c r="O57" i="1"/>
  <c r="Q57" i="1" s="1"/>
  <c r="O58" i="1"/>
  <c r="Q58" i="1" s="1"/>
  <c r="O59" i="1"/>
  <c r="Q59" i="1" s="1"/>
  <c r="O60" i="1"/>
  <c r="Q60" i="1" s="1"/>
  <c r="O61" i="1"/>
  <c r="Q61" i="1" s="1"/>
  <c r="O62" i="1"/>
  <c r="Q62" i="1" s="1"/>
  <c r="O63" i="1"/>
  <c r="Q63" i="1" s="1"/>
  <c r="O64" i="1"/>
  <c r="Q64" i="1" s="1"/>
  <c r="O65" i="1"/>
  <c r="Q65" i="1" s="1"/>
  <c r="O66" i="1"/>
  <c r="Q66" i="1" s="1"/>
  <c r="O67" i="1"/>
  <c r="Q67" i="1" s="1"/>
  <c r="O68" i="1"/>
  <c r="Q68" i="1" s="1"/>
  <c r="O69" i="1"/>
  <c r="Q69" i="1" s="1"/>
  <c r="O70" i="1"/>
  <c r="Q70" i="1" s="1"/>
  <c r="O71" i="1"/>
  <c r="Q71" i="1" s="1"/>
  <c r="O72" i="1"/>
  <c r="Q72" i="1" s="1"/>
  <c r="O73" i="1"/>
  <c r="Q73" i="1" s="1"/>
  <c r="O74" i="1"/>
  <c r="Q74" i="1" s="1"/>
  <c r="O75" i="1"/>
  <c r="Q75" i="1" s="1"/>
  <c r="O76" i="1"/>
  <c r="Q76" i="1" s="1"/>
  <c r="O77" i="1"/>
  <c r="Q77" i="1" s="1"/>
  <c r="O78" i="1"/>
  <c r="Q78" i="1" s="1"/>
  <c r="O79" i="1"/>
  <c r="Q79" i="1" s="1"/>
  <c r="O80" i="1"/>
  <c r="Q80" i="1" s="1"/>
  <c r="O81" i="1"/>
  <c r="Q81" i="1" s="1"/>
  <c r="O82" i="1"/>
  <c r="Q82" i="1" s="1"/>
  <c r="O83" i="1"/>
  <c r="Q83" i="1" s="1"/>
  <c r="O84" i="1"/>
  <c r="Q84" i="1" s="1"/>
  <c r="O85" i="1"/>
  <c r="Q85" i="1" s="1"/>
  <c r="O86" i="1"/>
  <c r="Q86" i="1" s="1"/>
  <c r="O87" i="1"/>
  <c r="Q87" i="1" s="1"/>
  <c r="O88" i="1"/>
  <c r="Q88" i="1" s="1"/>
  <c r="O89" i="1"/>
  <c r="Q89" i="1" s="1"/>
  <c r="O90" i="1"/>
  <c r="Q90" i="1" s="1"/>
  <c r="O91" i="1"/>
  <c r="Q91" i="1" s="1"/>
  <c r="O92" i="1"/>
  <c r="Q92" i="1" s="1"/>
  <c r="O93" i="1"/>
  <c r="Q93" i="1" s="1"/>
  <c r="O94" i="1"/>
  <c r="Q94" i="1" s="1"/>
  <c r="O95" i="1"/>
  <c r="Q95" i="1" s="1"/>
  <c r="O96" i="1"/>
  <c r="Q96" i="1" s="1"/>
  <c r="O97" i="1"/>
  <c r="Q97" i="1" s="1"/>
  <c r="O98" i="1"/>
  <c r="Q98" i="1" s="1"/>
  <c r="O99" i="1"/>
  <c r="Q99" i="1" s="1"/>
  <c r="O100" i="1"/>
  <c r="Q100" i="1" s="1"/>
  <c r="O101" i="1"/>
  <c r="Q101" i="1" s="1"/>
  <c r="O102" i="1"/>
  <c r="Q102" i="1" s="1"/>
  <c r="O103" i="1"/>
  <c r="Q103" i="1" s="1"/>
  <c r="O104" i="1"/>
  <c r="Q104" i="1" s="1"/>
  <c r="O105" i="1"/>
  <c r="Q105" i="1" s="1"/>
  <c r="O106" i="1"/>
  <c r="Q106" i="1" s="1"/>
  <c r="O107" i="1"/>
  <c r="Q107" i="1" s="1"/>
  <c r="O108" i="1"/>
  <c r="Q108" i="1" s="1"/>
  <c r="O109" i="1"/>
  <c r="Q109" i="1" s="1"/>
  <c r="O110" i="1"/>
  <c r="Q110" i="1" s="1"/>
  <c r="O111" i="1"/>
  <c r="Q111" i="1" s="1"/>
  <c r="O112" i="1"/>
  <c r="Q112" i="1" s="1"/>
  <c r="O113" i="1"/>
  <c r="Q113" i="1" s="1"/>
  <c r="O114" i="1"/>
  <c r="Q114" i="1" s="1"/>
  <c r="O115" i="1"/>
  <c r="Q115" i="1" s="1"/>
  <c r="O116" i="1"/>
  <c r="Q116" i="1" s="1"/>
  <c r="O117" i="1"/>
  <c r="Q117" i="1" s="1"/>
  <c r="O118" i="1"/>
  <c r="Q118" i="1" s="1"/>
  <c r="O119" i="1"/>
  <c r="Q119" i="1" s="1"/>
  <c r="O120" i="1"/>
  <c r="Q120" i="1" s="1"/>
  <c r="O121" i="1"/>
  <c r="Q121" i="1" s="1"/>
  <c r="O122" i="1"/>
  <c r="Q122" i="1" s="1"/>
  <c r="O123" i="1"/>
  <c r="Q123" i="1" s="1"/>
  <c r="O124" i="1"/>
  <c r="Q124" i="1" s="1"/>
  <c r="O125" i="1"/>
  <c r="Q125" i="1" s="1"/>
  <c r="O126" i="1"/>
  <c r="Q126" i="1" s="1"/>
  <c r="O127" i="1"/>
  <c r="Q127" i="1" s="1"/>
  <c r="O128" i="1"/>
  <c r="Q128" i="1" s="1"/>
  <c r="O129" i="1"/>
  <c r="Q129" i="1" s="1"/>
  <c r="O130" i="1"/>
  <c r="Q130" i="1" s="1"/>
  <c r="O131" i="1"/>
  <c r="Q131" i="1" s="1"/>
  <c r="O132" i="1"/>
  <c r="Q132" i="1" s="1"/>
  <c r="O133" i="1"/>
  <c r="Q133" i="1" s="1"/>
  <c r="O134" i="1"/>
  <c r="Q134" i="1" s="1"/>
  <c r="O135" i="1"/>
  <c r="Q135" i="1" s="1"/>
  <c r="O136" i="1"/>
  <c r="Q136" i="1" s="1"/>
  <c r="O137" i="1"/>
  <c r="Q137" i="1" s="1"/>
  <c r="O138" i="1"/>
  <c r="Q138" i="1" s="1"/>
  <c r="O139" i="1"/>
  <c r="Q139" i="1" s="1"/>
  <c r="O140" i="1"/>
  <c r="Q140" i="1" s="1"/>
  <c r="O141" i="1"/>
  <c r="Q141" i="1" s="1"/>
  <c r="O142" i="1"/>
  <c r="Q142" i="1" s="1"/>
  <c r="O143" i="1"/>
  <c r="Q143" i="1" s="1"/>
  <c r="O144" i="1"/>
  <c r="Q144" i="1" s="1"/>
  <c r="O145" i="1"/>
  <c r="Q145" i="1" s="1"/>
  <c r="O146" i="1"/>
  <c r="Q146" i="1" s="1"/>
  <c r="O147" i="1"/>
  <c r="Q147" i="1" s="1"/>
  <c r="O148" i="1"/>
  <c r="Q148" i="1" s="1"/>
  <c r="O149" i="1"/>
  <c r="Q149" i="1" s="1"/>
  <c r="O150" i="1"/>
  <c r="Q150" i="1" s="1"/>
  <c r="O151" i="1"/>
  <c r="Q151" i="1" s="1"/>
  <c r="O152" i="1"/>
  <c r="Q152" i="1" s="1"/>
  <c r="O153" i="1"/>
  <c r="Q153" i="1" s="1"/>
  <c r="O154" i="1"/>
  <c r="Q154" i="1" s="1"/>
  <c r="O155" i="1"/>
  <c r="Q155" i="1" s="1"/>
  <c r="O156" i="1"/>
  <c r="Q156" i="1" s="1"/>
  <c r="O157" i="1"/>
  <c r="Q157" i="1" s="1"/>
  <c r="O158" i="1"/>
  <c r="Q158" i="1" s="1"/>
  <c r="O159" i="1"/>
  <c r="Q159" i="1" s="1"/>
  <c r="O160" i="1"/>
  <c r="Q160" i="1" s="1"/>
  <c r="O161" i="1"/>
  <c r="Q161" i="1" s="1"/>
  <c r="O162" i="1"/>
  <c r="Q162" i="1" s="1"/>
  <c r="O163" i="1"/>
  <c r="Q163" i="1" s="1"/>
  <c r="O164" i="1"/>
  <c r="Q164" i="1" s="1"/>
  <c r="O165" i="1"/>
  <c r="Q165" i="1" s="1"/>
  <c r="O166" i="1"/>
  <c r="Q166" i="1" s="1"/>
  <c r="O167" i="1"/>
  <c r="Q167" i="1" s="1"/>
  <c r="O168" i="1"/>
  <c r="Q168" i="1" s="1"/>
  <c r="O169" i="1"/>
  <c r="Q169" i="1" s="1"/>
  <c r="O170" i="1"/>
  <c r="Q170" i="1" s="1"/>
  <c r="O171" i="1"/>
  <c r="Q171" i="1" s="1"/>
  <c r="O172" i="1"/>
  <c r="Q172" i="1" s="1"/>
  <c r="O173" i="1"/>
  <c r="Q173" i="1" s="1"/>
  <c r="O174" i="1"/>
  <c r="Q174" i="1" s="1"/>
  <c r="O175" i="1"/>
  <c r="Q175" i="1" s="1"/>
  <c r="O176" i="1"/>
  <c r="Q176" i="1" s="1"/>
  <c r="O177" i="1"/>
  <c r="Q177" i="1" s="1"/>
  <c r="O178" i="1"/>
  <c r="Q178" i="1" s="1"/>
  <c r="O179" i="1"/>
  <c r="Q179" i="1" s="1"/>
  <c r="O180" i="1"/>
  <c r="Q180" i="1" s="1"/>
  <c r="O181" i="1"/>
  <c r="Q181" i="1" s="1"/>
  <c r="O182" i="1"/>
  <c r="Q182" i="1" s="1"/>
  <c r="O183" i="1"/>
  <c r="Q183" i="1" s="1"/>
  <c r="O184" i="1"/>
  <c r="Q184" i="1" s="1"/>
  <c r="O185" i="1"/>
  <c r="Q185" i="1" s="1"/>
  <c r="O186" i="1"/>
  <c r="Q186" i="1" s="1"/>
  <c r="O187" i="1"/>
  <c r="Q187" i="1" s="1"/>
  <c r="O188" i="1"/>
  <c r="Q188" i="1" s="1"/>
  <c r="O189" i="1"/>
  <c r="Q189" i="1" s="1"/>
  <c r="O190" i="1"/>
  <c r="Q190" i="1" s="1"/>
  <c r="O191" i="1"/>
  <c r="Q191" i="1" s="1"/>
  <c r="O192" i="1"/>
  <c r="Q192" i="1" s="1"/>
  <c r="O193" i="1"/>
  <c r="Q193" i="1" s="1"/>
  <c r="O194" i="1"/>
  <c r="Q194" i="1" s="1"/>
  <c r="O195" i="1"/>
  <c r="Q195" i="1" s="1"/>
  <c r="O196" i="1"/>
  <c r="Q196" i="1" s="1"/>
  <c r="O197" i="1"/>
  <c r="Q197" i="1" s="1"/>
  <c r="O198" i="1"/>
  <c r="Q198" i="1" s="1"/>
  <c r="O199" i="1"/>
  <c r="Q199" i="1" s="1"/>
  <c r="O200" i="1"/>
  <c r="Q200" i="1" s="1"/>
  <c r="O201" i="1"/>
  <c r="Q201" i="1" s="1"/>
  <c r="O202" i="1"/>
  <c r="Q202" i="1" s="1"/>
  <c r="O203" i="1"/>
  <c r="Q203" i="1" s="1"/>
  <c r="O204" i="1"/>
  <c r="Q204" i="1" s="1"/>
  <c r="O205" i="1"/>
  <c r="Q205" i="1" s="1"/>
  <c r="O206" i="1"/>
  <c r="Q206" i="1" s="1"/>
  <c r="O207" i="1"/>
  <c r="Q207" i="1" s="1"/>
  <c r="O208" i="1"/>
  <c r="Q208" i="1" s="1"/>
  <c r="O209" i="1"/>
  <c r="Q209" i="1" s="1"/>
  <c r="O210" i="1"/>
  <c r="Q210" i="1" s="1"/>
  <c r="O211" i="1"/>
  <c r="Q211" i="1" s="1"/>
  <c r="O212" i="1"/>
  <c r="Q212" i="1" s="1"/>
  <c r="O213" i="1"/>
  <c r="Q213" i="1" s="1"/>
  <c r="O214" i="1"/>
  <c r="Q214" i="1" s="1"/>
  <c r="O215" i="1"/>
  <c r="Q215" i="1" s="1"/>
  <c r="O216" i="1"/>
  <c r="Q216" i="1" s="1"/>
  <c r="O217" i="1"/>
  <c r="Q217" i="1" s="1"/>
  <c r="O218" i="1"/>
  <c r="Q218" i="1" s="1"/>
  <c r="O219" i="1"/>
  <c r="Q219" i="1" s="1"/>
  <c r="O220" i="1"/>
  <c r="Q220" i="1" s="1"/>
  <c r="O221" i="1"/>
  <c r="Q221" i="1" s="1"/>
  <c r="O222" i="1"/>
  <c r="Q222" i="1" s="1"/>
  <c r="O223" i="1"/>
  <c r="Q223" i="1" s="1"/>
  <c r="O224" i="1"/>
  <c r="Q224" i="1" s="1"/>
  <c r="O225" i="1"/>
  <c r="Q225" i="1" s="1"/>
  <c r="O226" i="1"/>
  <c r="Q226" i="1" s="1"/>
  <c r="O227" i="1"/>
  <c r="Q227" i="1" s="1"/>
  <c r="O228" i="1"/>
  <c r="Q228" i="1" s="1"/>
  <c r="O229" i="1"/>
  <c r="Q229" i="1" s="1"/>
  <c r="O230" i="1"/>
  <c r="Q230" i="1" s="1"/>
  <c r="O231" i="1"/>
  <c r="Q231" i="1" s="1"/>
  <c r="O232" i="1"/>
  <c r="Q232" i="1" s="1"/>
  <c r="O233" i="1"/>
  <c r="Q233" i="1" s="1"/>
  <c r="O234" i="1"/>
  <c r="Q234" i="1" s="1"/>
  <c r="O235" i="1"/>
  <c r="Q235" i="1" s="1"/>
  <c r="O236" i="1"/>
  <c r="Q236" i="1" s="1"/>
  <c r="O237" i="1"/>
  <c r="Q237" i="1" s="1"/>
  <c r="O238" i="1"/>
  <c r="Q238" i="1" s="1"/>
  <c r="O239" i="1"/>
  <c r="Q239" i="1" s="1"/>
  <c r="O240" i="1"/>
  <c r="Q240" i="1" s="1"/>
  <c r="O241" i="1"/>
  <c r="Q241" i="1" s="1"/>
  <c r="O242" i="1"/>
  <c r="Q242" i="1" s="1"/>
  <c r="O243" i="1"/>
  <c r="Q243" i="1" s="1"/>
  <c r="O244" i="1"/>
  <c r="Q244" i="1" s="1"/>
  <c r="O245" i="1"/>
  <c r="Q245" i="1" s="1"/>
  <c r="O246" i="1"/>
  <c r="Q246" i="1" s="1"/>
  <c r="O247" i="1"/>
  <c r="Q247" i="1" s="1"/>
  <c r="O248" i="1"/>
  <c r="Q248" i="1" s="1"/>
  <c r="O249" i="1"/>
  <c r="Q249" i="1" s="1"/>
  <c r="O250" i="1"/>
  <c r="Q250" i="1" s="1"/>
  <c r="O251" i="1"/>
  <c r="Q251" i="1" s="1"/>
  <c r="O252" i="1"/>
  <c r="Q252" i="1" s="1"/>
  <c r="O253" i="1"/>
  <c r="Q253" i="1" s="1"/>
  <c r="O254" i="1"/>
  <c r="Q254" i="1" s="1"/>
  <c r="O255" i="1"/>
  <c r="Q255" i="1" s="1"/>
  <c r="O256" i="1"/>
  <c r="Q256" i="1" s="1"/>
  <c r="O257" i="1"/>
  <c r="Q257" i="1" s="1"/>
  <c r="O258" i="1"/>
  <c r="Q258" i="1" s="1"/>
  <c r="O259" i="1"/>
  <c r="Q259" i="1" s="1"/>
  <c r="O260" i="1"/>
  <c r="Q260" i="1" s="1"/>
  <c r="O261" i="1"/>
  <c r="Q261" i="1" s="1"/>
  <c r="O262" i="1"/>
  <c r="Q262" i="1" s="1"/>
  <c r="O263" i="1"/>
  <c r="Q263" i="1" s="1"/>
  <c r="O264" i="1"/>
  <c r="Q264" i="1" s="1"/>
  <c r="O265" i="1"/>
  <c r="Q265" i="1" s="1"/>
  <c r="O266" i="1"/>
  <c r="Q266" i="1" s="1"/>
  <c r="O267" i="1"/>
  <c r="Q267" i="1" s="1"/>
  <c r="O268" i="1"/>
  <c r="Q268" i="1" s="1"/>
  <c r="O269" i="1"/>
  <c r="Q269" i="1" s="1"/>
  <c r="O270" i="1"/>
  <c r="Q270" i="1" s="1"/>
  <c r="O271" i="1"/>
  <c r="Q271" i="1" s="1"/>
  <c r="O272" i="1"/>
  <c r="Q272" i="1" s="1"/>
  <c r="O273" i="1"/>
  <c r="Q273" i="1" s="1"/>
  <c r="O274" i="1"/>
  <c r="Q274" i="1" s="1"/>
  <c r="O275" i="1"/>
  <c r="Q275" i="1" s="1"/>
  <c r="O276" i="1"/>
  <c r="Q276" i="1" s="1"/>
  <c r="O277" i="1"/>
  <c r="Q277" i="1" s="1"/>
  <c r="O278" i="1"/>
  <c r="Q278" i="1" s="1"/>
  <c r="O279" i="1"/>
  <c r="Q279" i="1" s="1"/>
  <c r="O280" i="1"/>
  <c r="Q280" i="1" s="1"/>
  <c r="O281" i="1"/>
  <c r="Q281" i="1" s="1"/>
  <c r="O282" i="1"/>
  <c r="Q282" i="1" s="1"/>
  <c r="O283" i="1"/>
  <c r="Q283" i="1" s="1"/>
  <c r="O284" i="1"/>
  <c r="Q284" i="1" s="1"/>
  <c r="O285" i="1"/>
  <c r="Q285" i="1" s="1"/>
  <c r="O286" i="1"/>
  <c r="Q286" i="1" s="1"/>
  <c r="O287" i="1"/>
  <c r="Q287" i="1" s="1"/>
  <c r="O288" i="1"/>
  <c r="Q288" i="1" s="1"/>
  <c r="O289" i="1"/>
  <c r="Q289" i="1" s="1"/>
  <c r="O290" i="1"/>
  <c r="Q290" i="1" s="1"/>
  <c r="O291" i="1"/>
  <c r="Q291" i="1" s="1"/>
  <c r="O292" i="1"/>
  <c r="Q292" i="1" s="1"/>
  <c r="O293" i="1"/>
  <c r="Q293" i="1" s="1"/>
  <c r="O294" i="1"/>
  <c r="Q294" i="1" s="1"/>
  <c r="O295" i="1"/>
  <c r="Q295" i="1" s="1"/>
  <c r="O296" i="1"/>
  <c r="Q296" i="1" s="1"/>
  <c r="O297" i="1"/>
  <c r="Q297" i="1" s="1"/>
  <c r="O298" i="1"/>
  <c r="Q298" i="1" s="1"/>
  <c r="O299" i="1"/>
  <c r="Q299" i="1" s="1"/>
  <c r="O300" i="1"/>
  <c r="Q300" i="1" s="1"/>
  <c r="O301" i="1"/>
  <c r="Q301" i="1" s="1"/>
  <c r="O302" i="1"/>
  <c r="Q302" i="1" s="1"/>
  <c r="O303" i="1"/>
  <c r="Q303" i="1" s="1"/>
  <c r="O304" i="1"/>
  <c r="Q304" i="1" s="1"/>
  <c r="O305" i="1"/>
  <c r="Q305" i="1" s="1"/>
  <c r="O306" i="1"/>
  <c r="Q306" i="1" s="1"/>
  <c r="O307" i="1"/>
  <c r="Q307" i="1" s="1"/>
  <c r="O308" i="1"/>
  <c r="Q308" i="1" s="1"/>
  <c r="O309" i="1"/>
  <c r="Q309" i="1" s="1"/>
  <c r="O310" i="1"/>
  <c r="Q310" i="1" s="1"/>
  <c r="O311" i="1"/>
  <c r="Q311" i="1" s="1"/>
  <c r="O312" i="1"/>
  <c r="Q312" i="1" s="1"/>
  <c r="O313" i="1"/>
  <c r="Q313" i="1" s="1"/>
  <c r="O314" i="1"/>
  <c r="Q314" i="1" s="1"/>
  <c r="O315" i="1"/>
  <c r="Q315" i="1" s="1"/>
  <c r="O316" i="1"/>
  <c r="Q316" i="1" s="1"/>
  <c r="O317" i="1"/>
  <c r="Q317" i="1" s="1"/>
  <c r="O318" i="1"/>
  <c r="Q318" i="1" s="1"/>
  <c r="O319" i="1"/>
  <c r="Q319" i="1" s="1"/>
  <c r="O320" i="1"/>
  <c r="Q320" i="1" s="1"/>
  <c r="O321" i="1"/>
  <c r="Q321" i="1" s="1"/>
  <c r="O322" i="1"/>
  <c r="Q322" i="1" s="1"/>
  <c r="O323" i="1"/>
  <c r="Q323" i="1" s="1"/>
  <c r="O324" i="1"/>
  <c r="Q324" i="1" s="1"/>
  <c r="O325" i="1"/>
  <c r="Q325" i="1" s="1"/>
  <c r="O326" i="1"/>
  <c r="Q326" i="1" s="1"/>
  <c r="O327" i="1"/>
  <c r="Q327" i="1" s="1"/>
  <c r="O328" i="1"/>
  <c r="Q328" i="1" s="1"/>
  <c r="O329" i="1"/>
  <c r="Q329" i="1" s="1"/>
  <c r="O330" i="1"/>
  <c r="Q330" i="1" s="1"/>
  <c r="O331" i="1"/>
  <c r="Q331" i="1" s="1"/>
  <c r="O332" i="1"/>
  <c r="Q332" i="1" s="1"/>
  <c r="O333" i="1"/>
  <c r="Q333" i="1" s="1"/>
  <c r="O334" i="1"/>
  <c r="Q334" i="1" s="1"/>
  <c r="O335" i="1"/>
  <c r="Q335" i="1" s="1"/>
  <c r="O336" i="1"/>
  <c r="Q336" i="1" s="1"/>
  <c r="O337" i="1"/>
  <c r="Q337" i="1" s="1"/>
  <c r="O338" i="1"/>
  <c r="Q338" i="1" s="1"/>
  <c r="O339" i="1"/>
  <c r="Q339" i="1" s="1"/>
  <c r="O340" i="1"/>
  <c r="Q340" i="1" s="1"/>
  <c r="O341" i="1"/>
  <c r="Q341" i="1" s="1"/>
  <c r="O342" i="1"/>
  <c r="Q342" i="1" s="1"/>
  <c r="O343" i="1"/>
  <c r="Q343" i="1" s="1"/>
  <c r="O344" i="1"/>
  <c r="Q344" i="1" s="1"/>
  <c r="O345" i="1"/>
  <c r="Q345" i="1" s="1"/>
  <c r="O346" i="1"/>
  <c r="Q346" i="1" s="1"/>
  <c r="O347" i="1"/>
  <c r="Q347" i="1" s="1"/>
  <c r="O348" i="1"/>
  <c r="Q348" i="1" s="1"/>
  <c r="O349" i="1"/>
  <c r="Q349" i="1" s="1"/>
  <c r="O350" i="1"/>
  <c r="Q350" i="1" s="1"/>
  <c r="O351" i="1"/>
  <c r="Q351" i="1" s="1"/>
  <c r="O352" i="1"/>
  <c r="Q352" i="1" s="1"/>
  <c r="O353" i="1"/>
  <c r="Q353" i="1" s="1"/>
  <c r="O354" i="1"/>
  <c r="Q354" i="1" s="1"/>
  <c r="O355" i="1"/>
  <c r="Q355" i="1" s="1"/>
  <c r="O356" i="1"/>
  <c r="Q356" i="1" s="1"/>
  <c r="O357" i="1"/>
  <c r="Q357" i="1" s="1"/>
  <c r="O358" i="1"/>
  <c r="Q358" i="1" s="1"/>
  <c r="O359" i="1"/>
  <c r="Q359" i="1" s="1"/>
  <c r="O360" i="1"/>
  <c r="Q360" i="1" s="1"/>
  <c r="O361" i="1"/>
  <c r="Q361" i="1" s="1"/>
  <c r="O362" i="1"/>
  <c r="Q362" i="1" s="1"/>
  <c r="O363" i="1"/>
  <c r="Q363" i="1" s="1"/>
  <c r="O364" i="1"/>
  <c r="Q364" i="1" s="1"/>
  <c r="O365" i="1"/>
  <c r="Q365" i="1" s="1"/>
  <c r="O366" i="1"/>
  <c r="Q366" i="1" s="1"/>
  <c r="O367" i="1"/>
  <c r="Q367" i="1" s="1"/>
  <c r="O368" i="1"/>
  <c r="Q368" i="1" s="1"/>
  <c r="O369" i="1"/>
  <c r="Q369" i="1" s="1"/>
  <c r="O370" i="1"/>
  <c r="Q370" i="1" s="1"/>
  <c r="O371" i="1"/>
  <c r="Q371" i="1" s="1"/>
  <c r="O372" i="1"/>
  <c r="Q372" i="1" s="1"/>
  <c r="O373" i="1"/>
  <c r="Q373" i="1" s="1"/>
  <c r="O374" i="1"/>
  <c r="Q374" i="1" s="1"/>
  <c r="O375" i="1"/>
  <c r="Q375" i="1" s="1"/>
  <c r="O376" i="1"/>
  <c r="Q376" i="1" s="1"/>
  <c r="O377" i="1"/>
  <c r="Q377" i="1" s="1"/>
  <c r="O378" i="1"/>
  <c r="Q378" i="1" s="1"/>
  <c r="O379" i="1"/>
  <c r="Q379" i="1" s="1"/>
  <c r="O380" i="1"/>
  <c r="Q380" i="1" s="1"/>
  <c r="O381" i="1"/>
  <c r="Q381" i="1" s="1"/>
  <c r="O382" i="1"/>
  <c r="Q382" i="1" s="1"/>
  <c r="O383" i="1"/>
  <c r="Q383" i="1" s="1"/>
  <c r="O384" i="1"/>
  <c r="Q384" i="1" s="1"/>
  <c r="O385" i="1"/>
  <c r="Q385" i="1" s="1"/>
  <c r="O386" i="1"/>
  <c r="Q386" i="1" s="1"/>
  <c r="O387" i="1"/>
  <c r="Q387" i="1" s="1"/>
  <c r="O388" i="1"/>
  <c r="Q388" i="1" s="1"/>
  <c r="O389" i="1"/>
  <c r="Q389" i="1" s="1"/>
  <c r="O390" i="1"/>
  <c r="Q390" i="1" s="1"/>
  <c r="O391" i="1"/>
  <c r="Q391" i="1" s="1"/>
  <c r="O392" i="1"/>
  <c r="Q392" i="1" s="1"/>
  <c r="O393" i="1"/>
  <c r="Q393" i="1" s="1"/>
  <c r="O394" i="1"/>
  <c r="Q394" i="1" s="1"/>
  <c r="O395" i="1"/>
  <c r="Q395" i="1" s="1"/>
  <c r="O396" i="1"/>
  <c r="Q396" i="1" s="1"/>
  <c r="O397" i="1"/>
  <c r="Q397" i="1" s="1"/>
  <c r="O398" i="1"/>
  <c r="Q398" i="1" s="1"/>
  <c r="O399" i="1"/>
  <c r="Q399" i="1" s="1"/>
  <c r="O400" i="1"/>
  <c r="Q400" i="1" s="1"/>
  <c r="O401" i="1"/>
  <c r="Q401" i="1" s="1"/>
  <c r="O402" i="1"/>
  <c r="Q402" i="1" s="1"/>
  <c r="O403" i="1"/>
  <c r="Q403" i="1" s="1"/>
  <c r="O404" i="1"/>
  <c r="Q404" i="1" s="1"/>
  <c r="O405" i="1"/>
  <c r="Q405" i="1" s="1"/>
  <c r="O406" i="1"/>
  <c r="Q406" i="1" s="1"/>
  <c r="O407" i="1"/>
  <c r="Q407" i="1" s="1"/>
  <c r="O408" i="1"/>
  <c r="Q408" i="1" s="1"/>
  <c r="O409" i="1"/>
  <c r="Q409" i="1" s="1"/>
  <c r="O410" i="1"/>
  <c r="Q410" i="1" s="1"/>
  <c r="O411" i="1"/>
  <c r="Q411" i="1" s="1"/>
  <c r="O412" i="1"/>
  <c r="Q412" i="1" s="1"/>
  <c r="O413" i="1"/>
  <c r="Q413" i="1" s="1"/>
  <c r="O414" i="1"/>
  <c r="Q414" i="1" s="1"/>
  <c r="O415" i="1"/>
  <c r="Q415" i="1" s="1"/>
  <c r="O416" i="1"/>
  <c r="Q416" i="1" s="1"/>
  <c r="O417" i="1"/>
  <c r="Q417" i="1" s="1"/>
  <c r="O418" i="1"/>
  <c r="Q418" i="1" s="1"/>
  <c r="O419" i="1"/>
  <c r="Q419" i="1" s="1"/>
  <c r="O420" i="1"/>
  <c r="Q420" i="1" s="1"/>
  <c r="O421" i="1"/>
  <c r="Q421" i="1" s="1"/>
  <c r="O422" i="1"/>
  <c r="Q422" i="1" s="1"/>
  <c r="O423" i="1"/>
  <c r="Q423" i="1" s="1"/>
  <c r="O424" i="1"/>
  <c r="Q424" i="1" s="1"/>
  <c r="O425" i="1"/>
  <c r="Q425" i="1" s="1"/>
  <c r="O426" i="1"/>
  <c r="Q426" i="1" s="1"/>
  <c r="O427" i="1"/>
  <c r="Q427" i="1" s="1"/>
  <c r="O428" i="1"/>
  <c r="Q428" i="1" s="1"/>
  <c r="O429" i="1"/>
  <c r="Q429" i="1" s="1"/>
  <c r="O430" i="1"/>
  <c r="Q430" i="1" s="1"/>
  <c r="O431" i="1"/>
  <c r="Q431" i="1" s="1"/>
  <c r="O432" i="1"/>
  <c r="Q432" i="1" s="1"/>
  <c r="O433" i="1"/>
  <c r="Q433" i="1" s="1"/>
  <c r="O434" i="1"/>
  <c r="Q434" i="1" s="1"/>
  <c r="O435" i="1"/>
  <c r="Q435" i="1" s="1"/>
  <c r="O436" i="1"/>
  <c r="Q436" i="1" s="1"/>
  <c r="O437" i="1"/>
  <c r="Q437" i="1" s="1"/>
  <c r="O438" i="1"/>
  <c r="Q438" i="1" s="1"/>
  <c r="O439" i="1"/>
  <c r="Q439" i="1" s="1"/>
  <c r="O440" i="1"/>
  <c r="Q440" i="1" s="1"/>
  <c r="O441" i="1"/>
  <c r="Q441" i="1" s="1"/>
  <c r="O442" i="1"/>
  <c r="Q442" i="1" s="1"/>
  <c r="O443" i="1"/>
  <c r="Q443" i="1" s="1"/>
  <c r="O444" i="1"/>
  <c r="Q444" i="1" s="1"/>
  <c r="O445" i="1"/>
  <c r="Q445" i="1" s="1"/>
  <c r="O446" i="1"/>
  <c r="Q446" i="1" s="1"/>
  <c r="O447" i="1"/>
  <c r="Q447" i="1" s="1"/>
  <c r="O448" i="1"/>
  <c r="Q448" i="1" s="1"/>
  <c r="O449" i="1"/>
  <c r="Q449" i="1" s="1"/>
  <c r="O450" i="1"/>
  <c r="Q450" i="1" s="1"/>
  <c r="O451" i="1"/>
  <c r="Q451" i="1" s="1"/>
  <c r="O452" i="1"/>
  <c r="Q452" i="1" s="1"/>
  <c r="O453" i="1"/>
  <c r="Q453" i="1" s="1"/>
  <c r="O454" i="1"/>
  <c r="Q454" i="1" s="1"/>
  <c r="O455" i="1"/>
  <c r="Q455" i="1" s="1"/>
  <c r="O456" i="1"/>
  <c r="Q456" i="1" s="1"/>
  <c r="O457" i="1"/>
  <c r="Q457" i="1" s="1"/>
  <c r="O458" i="1"/>
  <c r="Q458" i="1" s="1"/>
  <c r="O459" i="1"/>
  <c r="Q459" i="1" s="1"/>
  <c r="O460" i="1"/>
  <c r="Q460" i="1" s="1"/>
  <c r="O461" i="1"/>
  <c r="Q461" i="1" s="1"/>
  <c r="O462" i="1"/>
  <c r="Q462" i="1" s="1"/>
  <c r="O463" i="1"/>
  <c r="Q463" i="1" s="1"/>
  <c r="O464" i="1"/>
  <c r="Q464" i="1" s="1"/>
  <c r="O465" i="1"/>
  <c r="Q465" i="1" s="1"/>
  <c r="O466" i="1"/>
  <c r="Q466" i="1" s="1"/>
  <c r="O467" i="1"/>
  <c r="Q467" i="1" s="1"/>
  <c r="O468" i="1"/>
  <c r="Q468" i="1" s="1"/>
  <c r="O469" i="1"/>
  <c r="Q469" i="1" s="1"/>
  <c r="O470" i="1"/>
  <c r="Q470" i="1" s="1"/>
  <c r="O471" i="1"/>
  <c r="Q471" i="1" s="1"/>
  <c r="O472" i="1"/>
  <c r="Q472" i="1" s="1"/>
  <c r="O473" i="1"/>
  <c r="Q473" i="1" s="1"/>
  <c r="O474" i="1"/>
  <c r="Q474" i="1" s="1"/>
  <c r="O475" i="1"/>
  <c r="Q475" i="1" s="1"/>
  <c r="O476" i="1"/>
  <c r="Q476" i="1" s="1"/>
  <c r="O477" i="1"/>
  <c r="Q477" i="1" s="1"/>
  <c r="O478" i="1"/>
  <c r="Q478" i="1" s="1"/>
  <c r="O479" i="1"/>
  <c r="Q479" i="1" s="1"/>
  <c r="O480" i="1"/>
  <c r="Q480" i="1" s="1"/>
  <c r="O481" i="1"/>
  <c r="Q481" i="1" s="1"/>
  <c r="O482" i="1"/>
  <c r="Q482" i="1" s="1"/>
  <c r="O483" i="1"/>
  <c r="Q483" i="1" s="1"/>
  <c r="O484" i="1"/>
  <c r="Q484" i="1" s="1"/>
  <c r="O485" i="1"/>
  <c r="Q485" i="1" s="1"/>
  <c r="O486" i="1"/>
  <c r="Q486" i="1" s="1"/>
  <c r="O487" i="1"/>
  <c r="Q487" i="1" s="1"/>
  <c r="O488" i="1"/>
  <c r="Q488" i="1" s="1"/>
  <c r="O489" i="1"/>
  <c r="Q489" i="1" s="1"/>
  <c r="O490" i="1"/>
  <c r="Q490" i="1" s="1"/>
  <c r="O491" i="1"/>
  <c r="Q491" i="1" s="1"/>
  <c r="O492" i="1"/>
  <c r="Q492" i="1" s="1"/>
  <c r="O493" i="1"/>
  <c r="Q493" i="1" s="1"/>
  <c r="O494" i="1"/>
  <c r="Q494" i="1" s="1"/>
  <c r="O495" i="1"/>
  <c r="Q495" i="1" s="1"/>
  <c r="O496" i="1"/>
  <c r="Q496" i="1" s="1"/>
  <c r="O497" i="1"/>
  <c r="Q497" i="1" s="1"/>
  <c r="O498" i="1"/>
  <c r="Q498" i="1" s="1"/>
  <c r="O499" i="1"/>
  <c r="Q499" i="1" s="1"/>
  <c r="O500" i="1"/>
  <c r="Q500" i="1" s="1"/>
  <c r="O501" i="1"/>
  <c r="Q501" i="1" s="1"/>
  <c r="O502" i="1"/>
  <c r="Q502" i="1" s="1"/>
  <c r="O503" i="1"/>
  <c r="Q503" i="1" s="1"/>
  <c r="O504" i="1"/>
  <c r="Q504" i="1" s="1"/>
  <c r="O505" i="1"/>
  <c r="Q505" i="1" s="1"/>
  <c r="O506" i="1"/>
  <c r="Q506" i="1" s="1"/>
  <c r="O507" i="1"/>
  <c r="Q507" i="1" s="1"/>
  <c r="O508" i="1"/>
  <c r="Q508" i="1" s="1"/>
  <c r="O509" i="1"/>
  <c r="Q509" i="1" s="1"/>
  <c r="O510" i="1"/>
  <c r="Q510" i="1" s="1"/>
  <c r="O511" i="1"/>
  <c r="Q511" i="1" s="1"/>
  <c r="O512" i="1"/>
  <c r="Q512" i="1" s="1"/>
  <c r="O513" i="1"/>
  <c r="Q513" i="1" s="1"/>
  <c r="O514" i="1"/>
  <c r="Q514" i="1" s="1"/>
  <c r="O515" i="1"/>
  <c r="Q515" i="1" s="1"/>
  <c r="O516" i="1"/>
  <c r="Q516" i="1" s="1"/>
  <c r="O517" i="1"/>
  <c r="Q517" i="1" s="1"/>
  <c r="O518" i="1"/>
  <c r="Q518" i="1" s="1"/>
  <c r="O519" i="1"/>
  <c r="Q519" i="1" s="1"/>
  <c r="O520" i="1"/>
  <c r="Q520" i="1" s="1"/>
  <c r="O521" i="1"/>
  <c r="Q521" i="1" s="1"/>
  <c r="O522" i="1"/>
  <c r="Q522" i="1" s="1"/>
  <c r="O523" i="1"/>
  <c r="Q523" i="1" s="1"/>
  <c r="O524" i="1"/>
  <c r="Q524" i="1" s="1"/>
  <c r="O525" i="1"/>
  <c r="Q525" i="1" s="1"/>
  <c r="O526" i="1"/>
  <c r="Q526" i="1" s="1"/>
  <c r="O527" i="1"/>
  <c r="Q527" i="1" s="1"/>
  <c r="O528" i="1"/>
  <c r="Q528" i="1" s="1"/>
  <c r="O529" i="1"/>
  <c r="Q529" i="1" s="1"/>
  <c r="O530" i="1"/>
  <c r="Q530" i="1" s="1"/>
  <c r="O531" i="1"/>
  <c r="Q531" i="1" s="1"/>
  <c r="O532" i="1"/>
  <c r="Q532" i="1" s="1"/>
  <c r="O533" i="1"/>
  <c r="Q533" i="1" s="1"/>
  <c r="O534" i="1"/>
  <c r="Q534" i="1" s="1"/>
  <c r="O535" i="1"/>
  <c r="Q535" i="1" s="1"/>
  <c r="O536" i="1"/>
  <c r="Q536" i="1" s="1"/>
  <c r="O537" i="1"/>
  <c r="Q537" i="1" s="1"/>
  <c r="O538" i="1"/>
  <c r="Q538" i="1" s="1"/>
  <c r="O539" i="1"/>
  <c r="Q539" i="1" s="1"/>
  <c r="O540" i="1"/>
  <c r="Q540" i="1" s="1"/>
  <c r="O541" i="1"/>
  <c r="Q541" i="1" s="1"/>
  <c r="O542" i="1"/>
  <c r="Q542" i="1" s="1"/>
  <c r="O543" i="1"/>
  <c r="Q543" i="1" s="1"/>
  <c r="O544" i="1"/>
  <c r="Q544" i="1" s="1"/>
  <c r="O545" i="1"/>
  <c r="Q545" i="1" s="1"/>
  <c r="O546" i="1"/>
  <c r="Q546" i="1" s="1"/>
  <c r="O547" i="1"/>
  <c r="Q547" i="1" s="1"/>
  <c r="O548" i="1"/>
  <c r="Q548" i="1" s="1"/>
  <c r="O549" i="1"/>
  <c r="Q549" i="1" s="1"/>
  <c r="O550" i="1"/>
  <c r="Q550" i="1" s="1"/>
  <c r="O551" i="1"/>
  <c r="Q551" i="1" s="1"/>
  <c r="O552" i="1"/>
  <c r="Q552" i="1" s="1"/>
  <c r="O553" i="1"/>
  <c r="Q553" i="1" s="1"/>
  <c r="O554" i="1"/>
  <c r="Q554" i="1" s="1"/>
  <c r="O555" i="1"/>
  <c r="Q555" i="1" s="1"/>
  <c r="O556" i="1"/>
  <c r="Q556" i="1" s="1"/>
  <c r="O557" i="1"/>
  <c r="Q557" i="1" s="1"/>
  <c r="O558" i="1"/>
  <c r="Q558" i="1" s="1"/>
  <c r="O559" i="1"/>
  <c r="Q559" i="1" s="1"/>
  <c r="O560" i="1"/>
  <c r="Q560" i="1" s="1"/>
  <c r="O561" i="1"/>
  <c r="Q561" i="1" s="1"/>
  <c r="O562" i="1"/>
  <c r="Q562" i="1" s="1"/>
  <c r="O563" i="1"/>
  <c r="Q563" i="1" s="1"/>
  <c r="O564" i="1"/>
  <c r="Q564" i="1" s="1"/>
  <c r="O565" i="1"/>
  <c r="Q565" i="1" s="1"/>
  <c r="O566" i="1"/>
  <c r="Q566" i="1" s="1"/>
  <c r="O567" i="1"/>
  <c r="Q567" i="1" s="1"/>
  <c r="O568" i="1"/>
  <c r="Q568" i="1" s="1"/>
  <c r="O569" i="1"/>
  <c r="Q569" i="1" s="1"/>
  <c r="O570" i="1"/>
  <c r="Q570" i="1" s="1"/>
  <c r="O571" i="1"/>
  <c r="Q571" i="1" s="1"/>
  <c r="O572" i="1"/>
  <c r="Q572" i="1" s="1"/>
  <c r="O573" i="1"/>
  <c r="Q573" i="1" s="1"/>
  <c r="O574" i="1"/>
  <c r="Q574" i="1" s="1"/>
  <c r="O575" i="1"/>
  <c r="Q575" i="1" s="1"/>
  <c r="O576" i="1"/>
  <c r="Q576" i="1" s="1"/>
  <c r="O577" i="1"/>
  <c r="Q577" i="1" s="1"/>
  <c r="O578" i="1"/>
  <c r="Q578" i="1" s="1"/>
  <c r="O579" i="1"/>
  <c r="Q579" i="1" s="1"/>
  <c r="O580" i="1"/>
  <c r="Q580" i="1" s="1"/>
  <c r="O581" i="1"/>
  <c r="Q581" i="1" s="1"/>
  <c r="O582" i="1"/>
  <c r="Q582" i="1" s="1"/>
  <c r="O583" i="1"/>
  <c r="Q583" i="1" s="1"/>
  <c r="O584" i="1"/>
  <c r="Q584" i="1" s="1"/>
  <c r="O585" i="1"/>
  <c r="Q585" i="1" s="1"/>
  <c r="O586" i="1"/>
  <c r="Q586" i="1" s="1"/>
  <c r="O587" i="1"/>
  <c r="Q587" i="1" s="1"/>
  <c r="O588" i="1"/>
  <c r="Q588" i="1" s="1"/>
  <c r="O589" i="1"/>
  <c r="Q589" i="1" s="1"/>
  <c r="O590" i="1"/>
  <c r="Q590" i="1" s="1"/>
  <c r="O591" i="1"/>
  <c r="Q591" i="1" s="1"/>
  <c r="O592" i="1"/>
  <c r="Q592" i="1" s="1"/>
  <c r="O593" i="1"/>
  <c r="Q593" i="1" s="1"/>
  <c r="O594" i="1"/>
  <c r="Q594" i="1" s="1"/>
  <c r="O595" i="1"/>
  <c r="Q595" i="1" s="1"/>
  <c r="O596" i="1"/>
  <c r="Q596" i="1" s="1"/>
  <c r="O597" i="1"/>
  <c r="Q597" i="1" s="1"/>
  <c r="O598" i="1"/>
  <c r="Q598" i="1" s="1"/>
  <c r="O599" i="1"/>
  <c r="Q599" i="1" s="1"/>
  <c r="O600" i="1"/>
  <c r="Q600" i="1" s="1"/>
  <c r="O601" i="1"/>
  <c r="Q601" i="1" s="1"/>
  <c r="O602" i="1"/>
  <c r="Q602" i="1" s="1"/>
  <c r="O603" i="1"/>
  <c r="Q603" i="1" s="1"/>
  <c r="O604" i="1"/>
  <c r="Q604" i="1" s="1"/>
  <c r="O605" i="1"/>
  <c r="Q605" i="1" s="1"/>
  <c r="O606" i="1"/>
  <c r="Q606" i="1" s="1"/>
  <c r="O607" i="1"/>
  <c r="Q607" i="1" s="1"/>
  <c r="O608" i="1"/>
  <c r="Q608" i="1" s="1"/>
  <c r="O609" i="1"/>
  <c r="Q609" i="1" s="1"/>
  <c r="O610" i="1"/>
  <c r="O611" i="1"/>
  <c r="Q611" i="1" s="1"/>
  <c r="O612" i="1"/>
  <c r="Q612" i="1" s="1"/>
  <c r="O613" i="1"/>
  <c r="Q613" i="1" s="1"/>
  <c r="O614" i="1"/>
  <c r="Q614" i="1" s="1"/>
  <c r="O615" i="1"/>
  <c r="Q615" i="1" s="1"/>
  <c r="O616" i="1"/>
  <c r="Q616" i="1" s="1"/>
  <c r="O617" i="1"/>
  <c r="Q617" i="1" s="1"/>
  <c r="O618" i="1"/>
  <c r="Q618" i="1" s="1"/>
  <c r="O619" i="1"/>
  <c r="Q619" i="1" s="1"/>
  <c r="O620" i="1"/>
  <c r="Q620" i="1" s="1"/>
  <c r="O621" i="1"/>
  <c r="Q621" i="1" s="1"/>
  <c r="O622" i="1"/>
  <c r="Q622" i="1" s="1"/>
  <c r="O623" i="1"/>
  <c r="Q623" i="1" s="1"/>
  <c r="O624" i="1"/>
  <c r="Q624" i="1" s="1"/>
  <c r="O625" i="1"/>
  <c r="Q625" i="1" s="1"/>
  <c r="O626" i="1"/>
  <c r="Q626" i="1" s="1"/>
  <c r="O627" i="1"/>
  <c r="Q627" i="1" s="1"/>
  <c r="O628" i="1"/>
  <c r="Q628" i="1" s="1"/>
  <c r="O629" i="1"/>
  <c r="Q629" i="1" s="1"/>
  <c r="O630" i="1"/>
  <c r="Q630" i="1" s="1"/>
  <c r="O2" i="1"/>
  <c r="Q2" i="1" s="1"/>
  <c r="H3" i="2"/>
  <c r="I3" i="2"/>
  <c r="J3" i="2"/>
  <c r="H4" i="2"/>
  <c r="I4" i="2"/>
  <c r="J4" i="2"/>
  <c r="H5" i="2"/>
  <c r="I5" i="2"/>
  <c r="J5" i="2"/>
  <c r="H6" i="2"/>
  <c r="I6" i="2"/>
  <c r="J6" i="2"/>
  <c r="H7" i="2"/>
  <c r="I7" i="2"/>
  <c r="J7" i="2"/>
  <c r="H8" i="2"/>
  <c r="I8" i="2"/>
  <c r="J8" i="2"/>
  <c r="H9" i="2"/>
  <c r="I9" i="2"/>
  <c r="J9" i="2"/>
  <c r="H10" i="2"/>
  <c r="I10" i="2"/>
  <c r="J10" i="2"/>
  <c r="H11" i="2"/>
  <c r="I11" i="2"/>
  <c r="J11" i="2"/>
  <c r="H12" i="2"/>
  <c r="I12" i="2"/>
  <c r="J12" i="2"/>
  <c r="H13" i="2"/>
  <c r="I13" i="2"/>
  <c r="J13" i="2"/>
  <c r="J2" i="2"/>
  <c r="I2" i="2"/>
  <c r="H2" i="2"/>
  <c r="T580" i="1" l="1"/>
  <c r="S580" i="1"/>
  <c r="T524" i="1"/>
  <c r="S524" i="1"/>
  <c r="T516" i="1"/>
  <c r="S516" i="1"/>
  <c r="T484" i="1"/>
  <c r="S484" i="1"/>
  <c r="T308" i="1"/>
  <c r="S308" i="1"/>
  <c r="R602" i="1"/>
  <c r="R490" i="1"/>
  <c r="R482" i="1"/>
  <c r="R458" i="1"/>
  <c r="R450" i="1"/>
  <c r="R442" i="1"/>
  <c r="R426" i="1"/>
  <c r="R418" i="1"/>
  <c r="R402" i="1"/>
  <c r="R370" i="1"/>
  <c r="R362" i="1"/>
  <c r="R202" i="1"/>
  <c r="R186" i="1"/>
  <c r="R130" i="1"/>
  <c r="R74" i="1"/>
  <c r="R18" i="1"/>
  <c r="R628" i="1"/>
  <c r="R620" i="1"/>
  <c r="R612" i="1"/>
  <c r="R604" i="1"/>
  <c r="R596" i="1"/>
  <c r="R588" i="1"/>
  <c r="R572" i="1"/>
  <c r="R564" i="1"/>
  <c r="R556" i="1"/>
  <c r="R548" i="1"/>
  <c r="R540" i="1"/>
  <c r="R532" i="1"/>
  <c r="R524" i="1"/>
  <c r="R508" i="1"/>
  <c r="R500" i="1"/>
  <c r="R492" i="1"/>
  <c r="R484" i="1"/>
  <c r="R460" i="1"/>
  <c r="R452" i="1"/>
  <c r="R444" i="1"/>
  <c r="R436" i="1"/>
  <c r="R428" i="1"/>
  <c r="R420" i="1"/>
  <c r="R412" i="1"/>
  <c r="R396" i="1"/>
  <c r="R388" i="1"/>
  <c r="R380" i="1"/>
  <c r="R332" i="1"/>
  <c r="R324" i="1"/>
  <c r="R300" i="1"/>
  <c r="R276" i="1"/>
  <c r="R260" i="1"/>
  <c r="R252" i="1"/>
  <c r="R244" i="1"/>
  <c r="R236" i="1"/>
  <c r="R228" i="1"/>
  <c r="R220" i="1"/>
  <c r="R156" i="1"/>
  <c r="R148" i="1"/>
  <c r="R140" i="1"/>
  <c r="R132" i="1"/>
  <c r="R108" i="1"/>
  <c r="R100" i="1"/>
  <c r="R618" i="1"/>
  <c r="R578" i="1"/>
  <c r="R546" i="1"/>
  <c r="R386" i="1"/>
  <c r="R346" i="1"/>
  <c r="R314" i="1"/>
  <c r="R258" i="1"/>
  <c r="T146" i="1"/>
  <c r="R146" i="1"/>
  <c r="R90" i="1"/>
  <c r="U66" i="1"/>
  <c r="R66" i="1"/>
  <c r="U58" i="1"/>
  <c r="R58" i="1"/>
  <c r="R50" i="1"/>
  <c r="T10" i="1"/>
  <c r="R10" i="1"/>
  <c r="T612" i="1"/>
  <c r="T532" i="1"/>
  <c r="T244" i="1"/>
  <c r="T625" i="1"/>
  <c r="R625" i="1"/>
  <c r="R617" i="1"/>
  <c r="T609" i="1"/>
  <c r="R609" i="1"/>
  <c r="T601" i="1"/>
  <c r="R601" i="1"/>
  <c r="T593" i="1"/>
  <c r="R593" i="1"/>
  <c r="T585" i="1"/>
  <c r="R585" i="1"/>
  <c r="R577" i="1"/>
  <c r="R569" i="1"/>
  <c r="R561" i="1"/>
  <c r="R553" i="1"/>
  <c r="R545" i="1"/>
  <c r="R537" i="1"/>
  <c r="T529" i="1"/>
  <c r="R529" i="1"/>
  <c r="T521" i="1"/>
  <c r="R521" i="1"/>
  <c r="R513" i="1"/>
  <c r="R505" i="1"/>
  <c r="T497" i="1"/>
  <c r="R497" i="1"/>
  <c r="T489" i="1"/>
  <c r="R489" i="1"/>
  <c r="R481" i="1"/>
  <c r="R473" i="1"/>
  <c r="R465" i="1"/>
  <c r="R457" i="1"/>
  <c r="R449" i="1"/>
  <c r="R441" i="1"/>
  <c r="R433" i="1"/>
  <c r="R425" i="1"/>
  <c r="R417" i="1"/>
  <c r="R409" i="1"/>
  <c r="R401" i="1"/>
  <c r="R393" i="1"/>
  <c r="R385" i="1"/>
  <c r="R377" i="1"/>
  <c r="R369" i="1"/>
  <c r="U361" i="1"/>
  <c r="R361" i="1"/>
  <c r="R353" i="1"/>
  <c r="R345" i="1"/>
  <c r="T337" i="1"/>
  <c r="R337" i="1"/>
  <c r="T329" i="1"/>
  <c r="R329" i="1"/>
  <c r="R321" i="1"/>
  <c r="R313" i="1"/>
  <c r="T305" i="1"/>
  <c r="R305" i="1"/>
  <c r="T297" i="1"/>
  <c r="R297" i="1"/>
  <c r="R289" i="1"/>
  <c r="R281" i="1"/>
  <c r="T273" i="1"/>
  <c r="R273" i="1"/>
  <c r="T265" i="1"/>
  <c r="R265" i="1"/>
  <c r="R257" i="1"/>
  <c r="T249" i="1"/>
  <c r="R249" i="1"/>
  <c r="R241" i="1"/>
  <c r="T233" i="1"/>
  <c r="R233" i="1"/>
  <c r="T225" i="1"/>
  <c r="R225" i="1"/>
  <c r="T217" i="1"/>
  <c r="R217" i="1"/>
  <c r="T209" i="1"/>
  <c r="R209" i="1"/>
  <c r="U201" i="1"/>
  <c r="R201" i="1"/>
  <c r="U193" i="1"/>
  <c r="R193" i="1"/>
  <c r="T185" i="1"/>
  <c r="R185" i="1"/>
  <c r="U177" i="1"/>
  <c r="R177" i="1"/>
  <c r="U169" i="1"/>
  <c r="R169" i="1"/>
  <c r="T161" i="1"/>
  <c r="R161" i="1"/>
  <c r="T153" i="1"/>
  <c r="R153" i="1"/>
  <c r="T145" i="1"/>
  <c r="R145" i="1"/>
  <c r="T137" i="1"/>
  <c r="R137" i="1"/>
  <c r="T129" i="1"/>
  <c r="R129" i="1"/>
  <c r="T121" i="1"/>
  <c r="R121" i="1"/>
  <c r="T113" i="1"/>
  <c r="R113" i="1"/>
  <c r="T105" i="1"/>
  <c r="R105" i="1"/>
  <c r="R97" i="1"/>
  <c r="U89" i="1"/>
  <c r="R89" i="1"/>
  <c r="U81" i="1"/>
  <c r="R81" i="1"/>
  <c r="T73" i="1"/>
  <c r="R73" i="1"/>
  <c r="U65" i="1"/>
  <c r="R65" i="1"/>
  <c r="U57" i="1"/>
  <c r="R57" i="1"/>
  <c r="T49" i="1"/>
  <c r="R49" i="1"/>
  <c r="T41" i="1"/>
  <c r="R41" i="1"/>
  <c r="R33" i="1"/>
  <c r="T25" i="1"/>
  <c r="R25" i="1"/>
  <c r="T17" i="1"/>
  <c r="R17" i="1"/>
  <c r="T9" i="1"/>
  <c r="R9" i="1"/>
  <c r="U468" i="1"/>
  <c r="R468" i="1"/>
  <c r="T610" i="1"/>
  <c r="R610" i="1"/>
  <c r="R586" i="1"/>
  <c r="R570" i="1"/>
  <c r="T530" i="1"/>
  <c r="R530" i="1"/>
  <c r="R506" i="1"/>
  <c r="R410" i="1"/>
  <c r="R394" i="1"/>
  <c r="R378" i="1"/>
  <c r="R330" i="1"/>
  <c r="R290" i="1"/>
  <c r="T210" i="1"/>
  <c r="R210" i="1"/>
  <c r="T26" i="1"/>
  <c r="R26" i="1"/>
  <c r="T500" i="1"/>
  <c r="T228" i="1"/>
  <c r="T624" i="1"/>
  <c r="R624" i="1"/>
  <c r="R616" i="1"/>
  <c r="R608" i="1"/>
  <c r="T600" i="1"/>
  <c r="R600" i="1"/>
  <c r="T592" i="1"/>
  <c r="R592" i="1"/>
  <c r="T584" i="1"/>
  <c r="R584" i="1"/>
  <c r="R576" i="1"/>
  <c r="R568" i="1"/>
  <c r="R560" i="1"/>
  <c r="R552" i="1"/>
  <c r="R544" i="1"/>
  <c r="R536" i="1"/>
  <c r="R528" i="1"/>
  <c r="R520" i="1"/>
  <c r="T512" i="1"/>
  <c r="R512" i="1"/>
  <c r="T504" i="1"/>
  <c r="R504" i="1"/>
  <c r="T496" i="1"/>
  <c r="R496" i="1"/>
  <c r="R488" i="1"/>
  <c r="R480" i="1"/>
  <c r="R472" i="1"/>
  <c r="R464" i="1"/>
  <c r="R456" i="1"/>
  <c r="R448" i="1"/>
  <c r="R440" i="1"/>
  <c r="R432" i="1"/>
  <c r="R424" i="1"/>
  <c r="R416" i="1"/>
  <c r="R408" i="1"/>
  <c r="R400" i="1"/>
  <c r="R392" i="1"/>
  <c r="R384" i="1"/>
  <c r="R376" i="1"/>
  <c r="R368" i="1"/>
  <c r="U360" i="1"/>
  <c r="R360" i="1"/>
  <c r="U352" i="1"/>
  <c r="R352" i="1"/>
  <c r="R344" i="1"/>
  <c r="T336" i="1"/>
  <c r="R336" i="1"/>
  <c r="T328" i="1"/>
  <c r="R328" i="1"/>
  <c r="T320" i="1"/>
  <c r="R320" i="1"/>
  <c r="R312" i="1"/>
  <c r="T304" i="1"/>
  <c r="R304" i="1"/>
  <c r="T296" i="1"/>
  <c r="R296" i="1"/>
  <c r="R288" i="1"/>
  <c r="R280" i="1"/>
  <c r="T272" i="1"/>
  <c r="R272" i="1"/>
  <c r="T264" i="1"/>
  <c r="R264" i="1"/>
  <c r="R256" i="1"/>
  <c r="T248" i="1"/>
  <c r="R248" i="1"/>
  <c r="R240" i="1"/>
  <c r="R232" i="1"/>
  <c r="T224" i="1"/>
  <c r="R224" i="1"/>
  <c r="T216" i="1"/>
  <c r="R216" i="1"/>
  <c r="R208" i="1"/>
  <c r="R200" i="1"/>
  <c r="R192" i="1"/>
  <c r="R184" i="1"/>
  <c r="R176" i="1"/>
  <c r="R168" i="1"/>
  <c r="T160" i="1"/>
  <c r="R160" i="1"/>
  <c r="R152" i="1"/>
  <c r="R144" i="1"/>
  <c r="R136" i="1"/>
  <c r="T128" i="1"/>
  <c r="R128" i="1"/>
  <c r="R120" i="1"/>
  <c r="T112" i="1"/>
  <c r="R112" i="1"/>
  <c r="T104" i="1"/>
  <c r="R104" i="1"/>
  <c r="R96" i="1"/>
  <c r="R88" i="1"/>
  <c r="R80" i="1"/>
  <c r="R72" i="1"/>
  <c r="R64" i="1"/>
  <c r="R56" i="1"/>
  <c r="R48" i="1"/>
  <c r="T40" i="1"/>
  <c r="R40" i="1"/>
  <c r="R32" i="1"/>
  <c r="T24" i="1"/>
  <c r="R24" i="1"/>
  <c r="T16" i="1"/>
  <c r="R16" i="1"/>
  <c r="T8" i="1"/>
  <c r="R8" i="1"/>
  <c r="R516" i="1"/>
  <c r="T626" i="1"/>
  <c r="R626" i="1"/>
  <c r="R594" i="1"/>
  <c r="R562" i="1"/>
  <c r="R538" i="1"/>
  <c r="R514" i="1"/>
  <c r="T498" i="1"/>
  <c r="R498" i="1"/>
  <c r="U466" i="1"/>
  <c r="R466" i="1"/>
  <c r="R338" i="1"/>
  <c r="T306" i="1"/>
  <c r="R306" i="1"/>
  <c r="R274" i="1"/>
  <c r="R242" i="1"/>
  <c r="T218" i="1"/>
  <c r="R218" i="1"/>
  <c r="U178" i="1"/>
  <c r="R178" i="1"/>
  <c r="R162" i="1"/>
  <c r="T154" i="1"/>
  <c r="R154" i="1"/>
  <c r="R138" i="1"/>
  <c r="T114" i="1"/>
  <c r="R114" i="1"/>
  <c r="R106" i="1"/>
  <c r="T604" i="1"/>
  <c r="T460" i="1"/>
  <c r="T332" i="1"/>
  <c r="T268" i="1"/>
  <c r="T156" i="1"/>
  <c r="T2" i="1"/>
  <c r="R2" i="1"/>
  <c r="R623" i="1"/>
  <c r="T615" i="1"/>
  <c r="R615" i="1"/>
  <c r="T607" i="1"/>
  <c r="R607" i="1"/>
  <c r="T599" i="1"/>
  <c r="R599" i="1"/>
  <c r="T591" i="1"/>
  <c r="R591" i="1"/>
  <c r="R583" i="1"/>
  <c r="R575" i="1"/>
  <c r="R567" i="1"/>
  <c r="T559" i="1"/>
  <c r="R559" i="1"/>
  <c r="R551" i="1"/>
  <c r="R543" i="1"/>
  <c r="R535" i="1"/>
  <c r="R527" i="1"/>
  <c r="R519" i="1"/>
  <c r="T511" i="1"/>
  <c r="R511" i="1"/>
  <c r="R503" i="1"/>
  <c r="R495" i="1"/>
  <c r="T487" i="1"/>
  <c r="R487" i="1"/>
  <c r="R479" i="1"/>
  <c r="R471" i="1"/>
  <c r="U463" i="1"/>
  <c r="R463" i="1"/>
  <c r="R455" i="1"/>
  <c r="R447" i="1"/>
  <c r="R439" i="1"/>
  <c r="R431" i="1"/>
  <c r="R423" i="1"/>
  <c r="R415" i="1"/>
  <c r="R407" i="1"/>
  <c r="R399" i="1"/>
  <c r="R391" i="1"/>
  <c r="R383" i="1"/>
  <c r="R375" i="1"/>
  <c r="U367" i="1"/>
  <c r="R367" i="1"/>
  <c r="R359" i="1"/>
  <c r="U351" i="1"/>
  <c r="R351" i="1"/>
  <c r="T343" i="1"/>
  <c r="R343" i="1"/>
  <c r="T335" i="1"/>
  <c r="R335" i="1"/>
  <c r="R327" i="1"/>
  <c r="T319" i="1"/>
  <c r="R319" i="1"/>
  <c r="R311" i="1"/>
  <c r="T303" i="1"/>
  <c r="R303" i="1"/>
  <c r="T295" i="1"/>
  <c r="R295" i="1"/>
  <c r="R287" i="1"/>
  <c r="R279" i="1"/>
  <c r="R271" i="1"/>
  <c r="T263" i="1"/>
  <c r="R263" i="1"/>
  <c r="R255" i="1"/>
  <c r="R247" i="1"/>
  <c r="R239" i="1"/>
  <c r="R231" i="1"/>
  <c r="T223" i="1"/>
  <c r="R223" i="1"/>
  <c r="R215" i="1"/>
  <c r="T207" i="1"/>
  <c r="R207" i="1"/>
  <c r="U199" i="1"/>
  <c r="R199" i="1"/>
  <c r="U191" i="1"/>
  <c r="R191" i="1"/>
  <c r="R183" i="1"/>
  <c r="R175" i="1"/>
  <c r="U167" i="1"/>
  <c r="R167" i="1"/>
  <c r="T159" i="1"/>
  <c r="R159" i="1"/>
  <c r="R151" i="1"/>
  <c r="R143" i="1"/>
  <c r="R135" i="1"/>
  <c r="R127" i="1"/>
  <c r="T119" i="1"/>
  <c r="R119" i="1"/>
  <c r="R111" i="1"/>
  <c r="T103" i="1"/>
  <c r="R103" i="1"/>
  <c r="T95" i="1"/>
  <c r="R95" i="1"/>
  <c r="U87" i="1"/>
  <c r="R87" i="1"/>
  <c r="R79" i="1"/>
  <c r="U71" i="1"/>
  <c r="R71" i="1"/>
  <c r="R63" i="1"/>
  <c r="R55" i="1"/>
  <c r="T47" i="1"/>
  <c r="R47" i="1"/>
  <c r="R39" i="1"/>
  <c r="T31" i="1"/>
  <c r="R31" i="1"/>
  <c r="T23" i="1"/>
  <c r="R23" i="1"/>
  <c r="R15" i="1"/>
  <c r="T7" i="1"/>
  <c r="R7" i="1"/>
  <c r="U476" i="1"/>
  <c r="R476" i="1"/>
  <c r="R554" i="1"/>
  <c r="R522" i="1"/>
  <c r="R434" i="1"/>
  <c r="R322" i="1"/>
  <c r="R282" i="1"/>
  <c r="R226" i="1"/>
  <c r="T42" i="1"/>
  <c r="R42" i="1"/>
  <c r="T596" i="1"/>
  <c r="T508" i="1"/>
  <c r="T492" i="1"/>
  <c r="T140" i="1"/>
  <c r="T630" i="1"/>
  <c r="R630" i="1"/>
  <c r="T622" i="1"/>
  <c r="R622" i="1"/>
  <c r="T614" i="1"/>
  <c r="R614" i="1"/>
  <c r="R606" i="1"/>
  <c r="T598" i="1"/>
  <c r="R598" i="1"/>
  <c r="R590" i="1"/>
  <c r="T582" i="1"/>
  <c r="R582" i="1"/>
  <c r="R574" i="1"/>
  <c r="R566" i="1"/>
  <c r="T558" i="1"/>
  <c r="R558" i="1"/>
  <c r="R550" i="1"/>
  <c r="R542" i="1"/>
  <c r="T534" i="1"/>
  <c r="R534" i="1"/>
  <c r="R526" i="1"/>
  <c r="R518" i="1"/>
  <c r="R510" i="1"/>
  <c r="R502" i="1"/>
  <c r="T494" i="1"/>
  <c r="R494" i="1"/>
  <c r="R486" i="1"/>
  <c r="U478" i="1"/>
  <c r="R478" i="1"/>
  <c r="U470" i="1"/>
  <c r="R470" i="1"/>
  <c r="U462" i="1"/>
  <c r="R462" i="1"/>
  <c r="R454" i="1"/>
  <c r="R446" i="1"/>
  <c r="R438" i="1"/>
  <c r="R430" i="1"/>
  <c r="R422" i="1"/>
  <c r="R414" i="1"/>
  <c r="R406" i="1"/>
  <c r="R398" i="1"/>
  <c r="R390" i="1"/>
  <c r="R382" i="1"/>
  <c r="R374" i="1"/>
  <c r="U366" i="1"/>
  <c r="R366" i="1"/>
  <c r="U358" i="1"/>
  <c r="R358" i="1"/>
  <c r="U350" i="1"/>
  <c r="R350" i="1"/>
  <c r="R342" i="1"/>
  <c r="R334" i="1"/>
  <c r="R326" i="1"/>
  <c r="R318" i="1"/>
  <c r="R310" i="1"/>
  <c r="R302" i="1"/>
  <c r="R294" i="1"/>
  <c r="R286" i="1"/>
  <c r="R278" i="1"/>
  <c r="R270" i="1"/>
  <c r="R262" i="1"/>
  <c r="R254" i="1"/>
  <c r="R246" i="1"/>
  <c r="R238" i="1"/>
  <c r="R230" i="1"/>
  <c r="R222" i="1"/>
  <c r="R214" i="1"/>
  <c r="U206" i="1"/>
  <c r="R206" i="1"/>
  <c r="U198" i="1"/>
  <c r="R198" i="1"/>
  <c r="U190" i="1"/>
  <c r="R190" i="1"/>
  <c r="U182" i="1"/>
  <c r="R182" i="1"/>
  <c r="U174" i="1"/>
  <c r="R174" i="1"/>
  <c r="U166" i="1"/>
  <c r="R166" i="1"/>
  <c r="R158" i="1"/>
  <c r="R150" i="1"/>
  <c r="R142" i="1"/>
  <c r="R134" i="1"/>
  <c r="R126" i="1"/>
  <c r="R118" i="1"/>
  <c r="R110" i="1"/>
  <c r="R102" i="1"/>
  <c r="U94" i="1"/>
  <c r="R94" i="1"/>
  <c r="U86" i="1"/>
  <c r="R86" i="1"/>
  <c r="U78" i="1"/>
  <c r="R78" i="1"/>
  <c r="U70" i="1"/>
  <c r="R70" i="1"/>
  <c r="U62" i="1"/>
  <c r="R62" i="1"/>
  <c r="U54" i="1"/>
  <c r="R54" i="1"/>
  <c r="R46" i="1"/>
  <c r="R38" i="1"/>
  <c r="R30" i="1"/>
  <c r="R22" i="1"/>
  <c r="R14" i="1"/>
  <c r="R6" i="1"/>
  <c r="U474" i="1"/>
  <c r="R474" i="1"/>
  <c r="R354" i="1"/>
  <c r="T298" i="1"/>
  <c r="R298" i="1"/>
  <c r="R266" i="1"/>
  <c r="R250" i="1"/>
  <c r="R234" i="1"/>
  <c r="R194" i="1"/>
  <c r="U170" i="1"/>
  <c r="R170" i="1"/>
  <c r="R122" i="1"/>
  <c r="R98" i="1"/>
  <c r="U82" i="1"/>
  <c r="R82" i="1"/>
  <c r="T34" i="1"/>
  <c r="R34" i="1"/>
  <c r="T620" i="1"/>
  <c r="T556" i="1"/>
  <c r="T108" i="1"/>
  <c r="T629" i="1"/>
  <c r="R629" i="1"/>
  <c r="R621" i="1"/>
  <c r="T613" i="1"/>
  <c r="R613" i="1"/>
  <c r="T605" i="1"/>
  <c r="R605" i="1"/>
  <c r="T597" i="1"/>
  <c r="R597" i="1"/>
  <c r="R589" i="1"/>
  <c r="R581" i="1"/>
  <c r="R573" i="1"/>
  <c r="R565" i="1"/>
  <c r="T557" i="1"/>
  <c r="R557" i="1"/>
  <c r="R549" i="1"/>
  <c r="R541" i="1"/>
  <c r="T533" i="1"/>
  <c r="R533" i="1"/>
  <c r="R525" i="1"/>
  <c r="T517" i="1"/>
  <c r="R517" i="1"/>
  <c r="T509" i="1"/>
  <c r="R509" i="1"/>
  <c r="R501" i="1"/>
  <c r="T493" i="1"/>
  <c r="R493" i="1"/>
  <c r="T485" i="1"/>
  <c r="R485" i="1"/>
  <c r="U477" i="1"/>
  <c r="R477" i="1"/>
  <c r="U469" i="1"/>
  <c r="R469" i="1"/>
  <c r="T461" i="1"/>
  <c r="R461" i="1"/>
  <c r="R453" i="1"/>
  <c r="R445" i="1"/>
  <c r="R437" i="1"/>
  <c r="R429" i="1"/>
  <c r="R421" i="1"/>
  <c r="R413" i="1"/>
  <c r="R405" i="1"/>
  <c r="R397" i="1"/>
  <c r="R389" i="1"/>
  <c r="R381" i="1"/>
  <c r="R373" i="1"/>
  <c r="U365" i="1"/>
  <c r="R365" i="1"/>
  <c r="U357" i="1"/>
  <c r="R357" i="1"/>
  <c r="U349" i="1"/>
  <c r="R349" i="1"/>
  <c r="R341" i="1"/>
  <c r="T333" i="1"/>
  <c r="R333" i="1"/>
  <c r="R325" i="1"/>
  <c r="R317" i="1"/>
  <c r="R309" i="1"/>
  <c r="R301" i="1"/>
  <c r="R293" i="1"/>
  <c r="R285" i="1"/>
  <c r="R277" i="1"/>
  <c r="R269" i="1"/>
  <c r="R261" i="1"/>
  <c r="R253" i="1"/>
  <c r="T245" i="1"/>
  <c r="R245" i="1"/>
  <c r="R237" i="1"/>
  <c r="T229" i="1"/>
  <c r="R229" i="1"/>
  <c r="R221" i="1"/>
  <c r="T213" i="1"/>
  <c r="R213" i="1"/>
  <c r="U205" i="1"/>
  <c r="R205" i="1"/>
  <c r="U197" i="1"/>
  <c r="R197" i="1"/>
  <c r="U189" i="1"/>
  <c r="R189" i="1"/>
  <c r="U181" i="1"/>
  <c r="R181" i="1"/>
  <c r="U173" i="1"/>
  <c r="R173" i="1"/>
  <c r="U165" i="1"/>
  <c r="R165" i="1"/>
  <c r="R157" i="1"/>
  <c r="R149" i="1"/>
  <c r="R141" i="1"/>
  <c r="R133" i="1"/>
  <c r="R125" i="1"/>
  <c r="R117" i="1"/>
  <c r="R109" i="1"/>
  <c r="T101" i="1"/>
  <c r="R101" i="1"/>
  <c r="U93" i="1"/>
  <c r="R93" i="1"/>
  <c r="U85" i="1"/>
  <c r="R85" i="1"/>
  <c r="U77" i="1"/>
  <c r="R77" i="1"/>
  <c r="U69" i="1"/>
  <c r="R69" i="1"/>
  <c r="U61" i="1"/>
  <c r="R61" i="1"/>
  <c r="U53" i="1"/>
  <c r="R53" i="1"/>
  <c r="T45" i="1"/>
  <c r="R45" i="1"/>
  <c r="R37" i="1"/>
  <c r="R29" i="1"/>
  <c r="R21" i="1"/>
  <c r="R13" i="1"/>
  <c r="R5" i="1"/>
  <c r="U92" i="1"/>
  <c r="R92" i="1"/>
  <c r="U84" i="1"/>
  <c r="R84" i="1"/>
  <c r="U76" i="1"/>
  <c r="R76" i="1"/>
  <c r="U68" i="1"/>
  <c r="R68" i="1"/>
  <c r="U60" i="1"/>
  <c r="R60" i="1"/>
  <c r="R52" i="1"/>
  <c r="R44" i="1"/>
  <c r="R36" i="1"/>
  <c r="R28" i="1"/>
  <c r="R20" i="1"/>
  <c r="R12" i="1"/>
  <c r="R4" i="1"/>
  <c r="R580" i="1"/>
  <c r="R404" i="1"/>
  <c r="R372" i="1"/>
  <c r="U364" i="1"/>
  <c r="R364" i="1"/>
  <c r="U356" i="1"/>
  <c r="R356" i="1"/>
  <c r="U348" i="1"/>
  <c r="R348" i="1"/>
  <c r="R340" i="1"/>
  <c r="R316" i="1"/>
  <c r="R308" i="1"/>
  <c r="R292" i="1"/>
  <c r="R284" i="1"/>
  <c r="R268" i="1"/>
  <c r="R212" i="1"/>
  <c r="U204" i="1"/>
  <c r="R204" i="1"/>
  <c r="U196" i="1"/>
  <c r="R196" i="1"/>
  <c r="U188" i="1"/>
  <c r="R188" i="1"/>
  <c r="U180" i="1"/>
  <c r="R180" i="1"/>
  <c r="U172" i="1"/>
  <c r="R172" i="1"/>
  <c r="U164" i="1"/>
  <c r="R164" i="1"/>
  <c r="R124" i="1"/>
  <c r="R116" i="1"/>
  <c r="T292" i="1"/>
  <c r="T236" i="1"/>
  <c r="T212" i="1"/>
  <c r="R627" i="1"/>
  <c r="T619" i="1"/>
  <c r="R619" i="1"/>
  <c r="T611" i="1"/>
  <c r="R611" i="1"/>
  <c r="T603" i="1"/>
  <c r="R603" i="1"/>
  <c r="R595" i="1"/>
  <c r="T587" i="1"/>
  <c r="R587" i="1"/>
  <c r="R579" i="1"/>
  <c r="R571" i="1"/>
  <c r="R563" i="1"/>
  <c r="R555" i="1"/>
  <c r="R547" i="1"/>
  <c r="R539" i="1"/>
  <c r="T531" i="1"/>
  <c r="R531" i="1"/>
  <c r="T523" i="1"/>
  <c r="R523" i="1"/>
  <c r="R515" i="1"/>
  <c r="R507" i="1"/>
  <c r="T499" i="1"/>
  <c r="R499" i="1"/>
  <c r="R491" i="1"/>
  <c r="T483" i="1"/>
  <c r="R483" i="1"/>
  <c r="U475" i="1"/>
  <c r="R475" i="1"/>
  <c r="U467" i="1"/>
  <c r="R467" i="1"/>
  <c r="T459" i="1"/>
  <c r="R459" i="1"/>
  <c r="R451" i="1"/>
  <c r="R443" i="1"/>
  <c r="R435" i="1"/>
  <c r="R427" i="1"/>
  <c r="R419" i="1"/>
  <c r="R411" i="1"/>
  <c r="R403" i="1"/>
  <c r="R395" i="1"/>
  <c r="R387" i="1"/>
  <c r="R379" i="1"/>
  <c r="R371" i="1"/>
  <c r="U363" i="1"/>
  <c r="R363" i="1"/>
  <c r="U355" i="1"/>
  <c r="R355" i="1"/>
  <c r="R347" i="1"/>
  <c r="R339" i="1"/>
  <c r="T331" i="1"/>
  <c r="R331" i="1"/>
  <c r="T323" i="1"/>
  <c r="R323" i="1"/>
  <c r="R315" i="1"/>
  <c r="R307" i="1"/>
  <c r="T299" i="1"/>
  <c r="R299" i="1"/>
  <c r="R291" i="1"/>
  <c r="R283" i="1"/>
  <c r="T275" i="1"/>
  <c r="R275" i="1"/>
  <c r="R267" i="1"/>
  <c r="R259" i="1"/>
  <c r="R251" i="1"/>
  <c r="R243" i="1"/>
  <c r="T235" i="1"/>
  <c r="R235" i="1"/>
  <c r="T227" i="1"/>
  <c r="R227" i="1"/>
  <c r="R219" i="1"/>
  <c r="R211" i="1"/>
  <c r="U203" i="1"/>
  <c r="R203" i="1"/>
  <c r="U195" i="1"/>
  <c r="R195" i="1"/>
  <c r="U187" i="1"/>
  <c r="R187" i="1"/>
  <c r="U179" i="1"/>
  <c r="R179" i="1"/>
  <c r="U171" i="1"/>
  <c r="R171" i="1"/>
  <c r="T163" i="1"/>
  <c r="R163" i="1"/>
  <c r="T155" i="1"/>
  <c r="R155" i="1"/>
  <c r="R147" i="1"/>
  <c r="T139" i="1"/>
  <c r="R139" i="1"/>
  <c r="T131" i="1"/>
  <c r="R131" i="1"/>
  <c r="R123" i="1"/>
  <c r="R115" i="1"/>
  <c r="R107" i="1"/>
  <c r="T99" i="1"/>
  <c r="R99" i="1"/>
  <c r="U91" i="1"/>
  <c r="R91" i="1"/>
  <c r="U83" i="1"/>
  <c r="R83" i="1"/>
  <c r="U75" i="1"/>
  <c r="R75" i="1"/>
  <c r="U67" i="1"/>
  <c r="R67" i="1"/>
  <c r="U59" i="1"/>
  <c r="R59" i="1"/>
  <c r="T51" i="1"/>
  <c r="R51" i="1"/>
  <c r="R43" i="1"/>
  <c r="R35" i="1"/>
  <c r="T27" i="1"/>
  <c r="R27" i="1"/>
  <c r="R19" i="1"/>
  <c r="R11" i="1"/>
  <c r="R3" i="1"/>
  <c r="U362" i="1"/>
  <c r="U354" i="1"/>
  <c r="U202" i="1"/>
  <c r="U194" i="1"/>
  <c r="U90" i="1"/>
  <c r="U481" i="1"/>
  <c r="U473" i="1"/>
  <c r="U465" i="1"/>
  <c r="U353" i="1"/>
  <c r="U480" i="1"/>
  <c r="U472" i="1"/>
  <c r="U464" i="1"/>
  <c r="U200" i="1"/>
  <c r="U192" i="1"/>
  <c r="U176" i="1"/>
  <c r="U168" i="1"/>
  <c r="U88" i="1"/>
  <c r="U80" i="1"/>
  <c r="U72" i="1"/>
  <c r="U64" i="1"/>
  <c r="U56" i="1"/>
  <c r="U479" i="1"/>
  <c r="U471" i="1"/>
  <c r="U359" i="1"/>
  <c r="U183" i="1"/>
  <c r="U175" i="1"/>
  <c r="U79" i="1"/>
  <c r="U63" i="1"/>
  <c r="U55" i="1"/>
  <c r="T519" i="1"/>
  <c r="T327" i="1"/>
  <c r="T583" i="1"/>
  <c r="T255" i="1"/>
  <c r="T231" i="1"/>
  <c r="T215" i="1"/>
  <c r="T135" i="1"/>
  <c r="T247" i="1"/>
  <c r="T48" i="1"/>
  <c r="T144" i="1"/>
  <c r="T208" i="1"/>
  <c r="T184" i="1"/>
  <c r="T608" i="1"/>
  <c r="T520" i="1"/>
  <c r="T488" i="1"/>
  <c r="T136" i="1"/>
  <c r="T120" i="1"/>
  <c r="T152" i="1"/>
  <c r="T96" i="1"/>
  <c r="T513" i="1"/>
  <c r="T554" i="1"/>
  <c r="T226" i="1"/>
  <c r="T322" i="1"/>
  <c r="T314" i="1"/>
  <c r="T50" i="1"/>
  <c r="T330" i="1"/>
  <c r="T234" i="1"/>
  <c r="T98" i="1"/>
  <c r="T586" i="1"/>
  <c r="T346" i="1"/>
  <c r="T338" i="1"/>
  <c r="T242" i="1"/>
  <c r="T130" i="1"/>
  <c r="T122" i="1"/>
  <c r="T106" i="1"/>
  <c r="T594" i="1"/>
  <c r="T482" i="1"/>
  <c r="T490" i="1"/>
  <c r="T266" i="1"/>
  <c r="T162" i="1"/>
  <c r="T522" i="1"/>
  <c r="T506" i="1"/>
  <c r="T602" i="1"/>
  <c r="T595" i="1"/>
  <c r="T579" i="1"/>
  <c r="T555" i="1"/>
  <c r="T491" i="1"/>
  <c r="T307" i="1"/>
  <c r="T291" i="1"/>
  <c r="T251" i="1"/>
  <c r="T243" i="1"/>
  <c r="T219" i="1"/>
  <c r="T211" i="1"/>
  <c r="T43" i="1"/>
  <c r="T35" i="1"/>
  <c r="T11" i="1"/>
</calcChain>
</file>

<file path=xl/sharedStrings.xml><?xml version="1.0" encoding="utf-8"?>
<sst xmlns="http://schemas.openxmlformats.org/spreadsheetml/2006/main" count="5003" uniqueCount="1158">
  <si>
    <t>Required</t>
  </si>
  <si>
    <t>Field Name</t>
  </si>
  <si>
    <t>Data Type</t>
  </si>
  <si>
    <t>Length</t>
  </si>
  <si>
    <t>Description</t>
  </si>
  <si>
    <t>Data Examples</t>
  </si>
  <si>
    <t>mbr_id</t>
  </si>
  <si>
    <t>varchar</t>
  </si>
  <si>
    <t>Member ID to display on the application, as sent by client</t>
  </si>
  <si>
    <t xml:space="preserve"> </t>
  </si>
  <si>
    <t>ins_policy_id</t>
  </si>
  <si>
    <t>Policy Number for Member</t>
  </si>
  <si>
    <t>mbr_ssn</t>
  </si>
  <si>
    <t>Member SSN</t>
  </si>
  <si>
    <t>mbr_first_name</t>
  </si>
  <si>
    <t>Member first name</t>
  </si>
  <si>
    <t>BEVERLY</t>
  </si>
  <si>
    <t>mbr_middle_name</t>
  </si>
  <si>
    <t>Member middle name</t>
  </si>
  <si>
    <t>George</t>
  </si>
  <si>
    <t>mbr_last_name</t>
  </si>
  <si>
    <t>Member last name</t>
  </si>
  <si>
    <t>BARRETT</t>
  </si>
  <si>
    <t>mbr_current_status</t>
  </si>
  <si>
    <t xml:space="preserve"> Current status of member</t>
  </si>
  <si>
    <t>active</t>
  </si>
  <si>
    <t>mbr_gender</t>
  </si>
  <si>
    <t>Member gender</t>
  </si>
  <si>
    <t>M</t>
  </si>
  <si>
    <t>mbr_dob</t>
  </si>
  <si>
    <t>date</t>
  </si>
  <si>
    <t>Member date of Birth</t>
  </si>
  <si>
    <t>mbr_street_1</t>
  </si>
  <si>
    <t>Member Street Address 1</t>
  </si>
  <si>
    <t>5621 TEAKWOOD ROAD</t>
  </si>
  <si>
    <t>mbr_street_2</t>
  </si>
  <si>
    <t>Member Street Address 2</t>
  </si>
  <si>
    <t>mbr_city</t>
  </si>
  <si>
    <t>Member City</t>
  </si>
  <si>
    <t>Lakeworth</t>
  </si>
  <si>
    <t>mbr_county</t>
  </si>
  <si>
    <t>Member County</t>
  </si>
  <si>
    <t>Lexington</t>
  </si>
  <si>
    <t>mbr_state</t>
  </si>
  <si>
    <t>Abbreviation of State</t>
  </si>
  <si>
    <t>FL</t>
  </si>
  <si>
    <t>mbr_zip</t>
  </si>
  <si>
    <t>Zip code</t>
  </si>
  <si>
    <t>mbr_phone</t>
  </si>
  <si>
    <t>Member Phone</t>
  </si>
  <si>
    <t>mbr_region_code</t>
  </si>
  <si>
    <t>Member Region code</t>
  </si>
  <si>
    <t>mbr_region_name</t>
  </si>
  <si>
    <t>Member Region</t>
  </si>
  <si>
    <t>mbr_relationship_code</t>
  </si>
  <si>
    <t>Relationship Code to the Subscriber; subscriber(01), spouse (02),child (03), other (04)</t>
  </si>
  <si>
    <t>mbr_relationship_desc</t>
  </si>
  <si>
    <t>Relationship Description to the Subscriber, Dependent, Spouse</t>
  </si>
  <si>
    <t>Dependent</t>
  </si>
  <si>
    <t>ins_plan_type_code</t>
  </si>
  <si>
    <t>Plan type code</t>
  </si>
  <si>
    <t>com</t>
  </si>
  <si>
    <t>ins_plan_type_desc</t>
  </si>
  <si>
    <t>Plan type name</t>
  </si>
  <si>
    <t>Commercial</t>
  </si>
  <si>
    <t>ins_carrier_id</t>
  </si>
  <si>
    <t>TPA/ASO/HMO</t>
  </si>
  <si>
    <t>ins_carrier_name</t>
  </si>
  <si>
    <t>TPA/ASO/HMO name</t>
  </si>
  <si>
    <t>Harry TPA</t>
  </si>
  <si>
    <t>ins_coverage_type_code</t>
  </si>
  <si>
    <t>Coverage type</t>
  </si>
  <si>
    <t>ins_coverage_type_desc</t>
  </si>
  <si>
    <t>Coverage type name; infer from code</t>
  </si>
  <si>
    <t>Family</t>
  </si>
  <si>
    <t>ins_plan_id</t>
  </si>
  <si>
    <t>Plan id of insurance</t>
  </si>
  <si>
    <t>M720000-M</t>
  </si>
  <si>
    <t>ins_plan_desc</t>
  </si>
  <si>
    <t>Plan name of insurance</t>
  </si>
  <si>
    <t>ins_emp_group_id</t>
  </si>
  <si>
    <t>Identification of the group the subscriber is employed with</t>
  </si>
  <si>
    <t>ins_emp_group_name</t>
  </si>
  <si>
    <t>Name of the group the subscriber is employed with</t>
  </si>
  <si>
    <t>Deerwalk</t>
  </si>
  <si>
    <t>Eligibility</t>
  </si>
  <si>
    <t>Type</t>
  </si>
  <si>
    <t>ins_division_id</t>
  </si>
  <si>
    <t>Identification of the division the subscriber is employed with</t>
  </si>
  <si>
    <t>ins_division_name</t>
  </si>
  <si>
    <t>Name of the group the division  subscriber is employed with</t>
  </si>
  <si>
    <t>ins_cobra_code</t>
  </si>
  <si>
    <t>Status Code of the Employee - Not Specified : 00, Working : 01, Terminated : 02</t>
  </si>
  <si>
    <t>ins_cobra_desc</t>
  </si>
  <si>
    <t>Status of the Employee - Working, Terminated, etc</t>
  </si>
  <si>
    <t>Working</t>
  </si>
  <si>
    <t>ins_med_eff_date</t>
  </si>
  <si>
    <t>Effective date for medical plan</t>
  </si>
  <si>
    <t>ins_med_term_date</t>
  </si>
  <si>
    <t>Termination date for medical plan</t>
  </si>
  <si>
    <t>30/09/2011</t>
  </si>
  <si>
    <t>ins_rx_eff_date</t>
  </si>
  <si>
    <t>Effective date for drug plan</t>
  </si>
  <si>
    <t>ins_rx_term_date</t>
  </si>
  <si>
    <t>Termination date for drug plan</t>
  </si>
  <si>
    <t>30/06/2011</t>
  </si>
  <si>
    <t>ins_den_eff_date</t>
  </si>
  <si>
    <t>Effective date for dental plan</t>
  </si>
  <si>
    <t>ins_den_term_date</t>
  </si>
  <si>
    <t>Termination date for dental plan</t>
  </si>
  <si>
    <t>ins_vis_eff_date</t>
  </si>
  <si>
    <t>Effective date for vision plan</t>
  </si>
  <si>
    <t>ins_vis_term_date</t>
  </si>
  <si>
    <t>Termination date for vision plan</t>
  </si>
  <si>
    <t>ins_ltd_eff_date</t>
  </si>
  <si>
    <t>Effective date for long term disability plan plan</t>
  </si>
  <si>
    <t>ins_ltd_term_date</t>
  </si>
  <si>
    <t>Termination date for long term disability plan</t>
  </si>
  <si>
    <t>ins_std_eff_date</t>
  </si>
  <si>
    <t>Effective date for short term disability plan</t>
  </si>
  <si>
    <t>ins_std_term_date</t>
  </si>
  <si>
    <t>Termination date for short term disability plan</t>
  </si>
  <si>
    <t>prv_pcp_id</t>
  </si>
  <si>
    <t>Primary Care Physician identification number</t>
  </si>
  <si>
    <t>prv_pcp_first_name</t>
  </si>
  <si>
    <t>Primary Care Physician First Name</t>
  </si>
  <si>
    <t>Ashay</t>
  </si>
  <si>
    <t>prv_pcp_middle_name</t>
  </si>
  <si>
    <t>Primary Care Physician Middle Name</t>
  </si>
  <si>
    <t>Kumar</t>
  </si>
  <si>
    <t>prv_pcp_last_name</t>
  </si>
  <si>
    <t>Primary Care Physician Last Name</t>
  </si>
  <si>
    <t>Thakur</t>
  </si>
  <si>
    <t>prv_pcp_site_id</t>
  </si>
  <si>
    <t>PCP Location ID</t>
  </si>
  <si>
    <t>udf1</t>
  </si>
  <si>
    <t>User Defined Field 1</t>
  </si>
  <si>
    <t>udf2</t>
  </si>
  <si>
    <t>User Defined Field 2</t>
  </si>
  <si>
    <t>udf3</t>
  </si>
  <si>
    <t>User Defined Field 3</t>
  </si>
  <si>
    <t>udf4</t>
  </si>
  <si>
    <t>User Defined Field 4</t>
  </si>
  <si>
    <t>udf5</t>
  </si>
  <si>
    <t>User Defined Field 5</t>
  </si>
  <si>
    <t>udf6</t>
  </si>
  <si>
    <t>User Defined Field 6</t>
  </si>
  <si>
    <t>udf7</t>
  </si>
  <si>
    <t>User Defined Field 7</t>
  </si>
  <si>
    <t>udf8</t>
  </si>
  <si>
    <t>User Defined Field 8</t>
  </si>
  <si>
    <t>udf9</t>
  </si>
  <si>
    <t>User Defined Field 9</t>
  </si>
  <si>
    <t>udf10</t>
  </si>
  <si>
    <t>User Defined Field 10</t>
  </si>
  <si>
    <t>udf11</t>
  </si>
  <si>
    <t>User Defined Field 11</t>
  </si>
  <si>
    <t>udf12</t>
  </si>
  <si>
    <t>User Defined Field 12</t>
  </si>
  <si>
    <t>udf13</t>
  </si>
  <si>
    <t>User Defined Field 13</t>
  </si>
  <si>
    <t>udf14</t>
  </si>
  <si>
    <t>User Defined Field 14</t>
  </si>
  <si>
    <t>udf15</t>
  </si>
  <si>
    <t>User Defined Field 15</t>
  </si>
  <si>
    <t>udf16</t>
  </si>
  <si>
    <t>User Defined Field 16</t>
  </si>
  <si>
    <t>udf17</t>
  </si>
  <si>
    <t>User Defined Field 17</t>
  </si>
  <si>
    <t>udf18</t>
  </si>
  <si>
    <t>User Defined Field 18</t>
  </si>
  <si>
    <t>udf19</t>
  </si>
  <si>
    <t>User Defined Field 19</t>
  </si>
  <si>
    <t>udf20</t>
  </si>
  <si>
    <t>User Defined Field 20</t>
  </si>
  <si>
    <t>dw_member_id</t>
  </si>
  <si>
    <t>Member ID</t>
  </si>
  <si>
    <t>Hash Encrypted</t>
  </si>
  <si>
    <t>dw_rawfilename</t>
  </si>
  <si>
    <t>User Defined Field</t>
  </si>
  <si>
    <t>udf21</t>
  </si>
  <si>
    <t>udf22</t>
  </si>
  <si>
    <t>udf23</t>
  </si>
  <si>
    <t>udf24</t>
  </si>
  <si>
    <t>udf25</t>
  </si>
  <si>
    <t>udf26</t>
  </si>
  <si>
    <t>udf27</t>
  </si>
  <si>
    <t>udf28</t>
  </si>
  <si>
    <t>udf29</t>
  </si>
  <si>
    <t>udf30</t>
  </si>
  <si>
    <t>udf31</t>
  </si>
  <si>
    <t>udf32</t>
  </si>
  <si>
    <t>udf33</t>
  </si>
  <si>
    <t>udf34</t>
  </si>
  <si>
    <t>udf35</t>
  </si>
  <si>
    <t>udf36</t>
  </si>
  <si>
    <t>udf37</t>
  </si>
  <si>
    <t>udf38</t>
  </si>
  <si>
    <t>udf39</t>
  </si>
  <si>
    <t>udf40</t>
  </si>
  <si>
    <t>Pharmacy</t>
  </si>
  <si>
    <t>rev_transaction_num</t>
  </si>
  <si>
    <t>Number generated by claim syst1)em</t>
  </si>
  <si>
    <t>Plan type desciption</t>
  </si>
  <si>
    <t>Member identification number</t>
  </si>
  <si>
    <t>PBM</t>
  </si>
  <si>
    <t>PBM name</t>
  </si>
  <si>
    <t>Walgreens</t>
  </si>
  <si>
    <t>Status Code of Employee - Not Specified : 00, Working : 01, Terminated : 02</t>
  </si>
  <si>
    <t>prv_prescriber_id</t>
  </si>
  <si>
    <t>Member prescriber</t>
  </si>
  <si>
    <t>381882404-014</t>
  </si>
  <si>
    <t>prv_prescriber_first_name</t>
  </si>
  <si>
    <t>Prescriber First Name</t>
  </si>
  <si>
    <t>Sanket</t>
  </si>
  <si>
    <t>prv_prescriber_middle_name</t>
  </si>
  <si>
    <t>Prescriber Middle Name</t>
  </si>
  <si>
    <t>Lal</t>
  </si>
  <si>
    <t>prv_prescriber_last_name</t>
  </si>
  <si>
    <t>Prescriber Last Name</t>
  </si>
  <si>
    <t>Shrestha</t>
  </si>
  <si>
    <t>prv_prescriber_type_Code</t>
  </si>
  <si>
    <t>Prescriber Provider Type if present.</t>
  </si>
  <si>
    <t>prv_prescriber_type_desc</t>
  </si>
  <si>
    <t>Prescriber Provider Type Description.</t>
  </si>
  <si>
    <t>prv_dea</t>
  </si>
  <si>
    <t>Provider dea number</t>
  </si>
  <si>
    <t>CC15772</t>
  </si>
  <si>
    <t>prv_npi</t>
  </si>
  <si>
    <t>National Provider ID</t>
  </si>
  <si>
    <t>prv_nabp</t>
  </si>
  <si>
    <t>Provider nabp number</t>
  </si>
  <si>
    <t>prv_type_code</t>
  </si>
  <si>
    <t>Provider Type Code; I/P/A</t>
  </si>
  <si>
    <t>I</t>
  </si>
  <si>
    <t>svc_written_date</t>
  </si>
  <si>
    <t>date prescription was written</t>
  </si>
  <si>
    <t>20/01/2011</t>
  </si>
  <si>
    <t>svc_filled_date</t>
  </si>
  <si>
    <t>date prescription was filled</t>
  </si>
  <si>
    <t>svc_service_date</t>
  </si>
  <si>
    <t>date of service</t>
  </si>
  <si>
    <t>rev_paid_date</t>
  </si>
  <si>
    <t>date of payment</t>
  </si>
  <si>
    <t>svc_ndc_code</t>
  </si>
  <si>
    <t>National Drug Code</t>
  </si>
  <si>
    <t>svc_ndc_desc</t>
  </si>
  <si>
    <t>National Drug Code description</t>
  </si>
  <si>
    <t>Evista 60 Mg Tablet</t>
  </si>
  <si>
    <t>svc_rx_class_code</t>
  </si>
  <si>
    <t>Pharmacy class code</t>
  </si>
  <si>
    <t>svc_rx_class_desc</t>
  </si>
  <si>
    <t>Pharmacy class code descirption</t>
  </si>
  <si>
    <t>Anticoagulants</t>
  </si>
  <si>
    <t>svc_drug_name</t>
  </si>
  <si>
    <t>Drug name</t>
  </si>
  <si>
    <t>Warfarin Sodium</t>
  </si>
  <si>
    <t>svc_dosage</t>
  </si>
  <si>
    <t>Drug dose</t>
  </si>
  <si>
    <t>svc_drug_strength</t>
  </si>
  <si>
    <t>Drug Strength</t>
  </si>
  <si>
    <t>60 mg</t>
  </si>
  <si>
    <t>svc_unit_qty</t>
  </si>
  <si>
    <t>int</t>
  </si>
  <si>
    <t>Quanitiy of physical unit</t>
  </si>
  <si>
    <t>svc_days_of_supply</t>
  </si>
  <si>
    <t>Prescription supply based in Days</t>
  </si>
  <si>
    <t>svc_label_name</t>
  </si>
  <si>
    <t>Label Name of Prescription</t>
  </si>
  <si>
    <t>svc_formulary_plan_code</t>
  </si>
  <si>
    <t>Formulary Plan Code</t>
  </si>
  <si>
    <t>svc_formulary_flag</t>
  </si>
  <si>
    <t>Formulary flag</t>
  </si>
  <si>
    <t>Y</t>
  </si>
  <si>
    <t>svc_generic_flag</t>
  </si>
  <si>
    <t>Brand / Generic Indicator</t>
  </si>
  <si>
    <t>N</t>
  </si>
  <si>
    <t>svc_mail_order_flag</t>
  </si>
  <si>
    <t>Mail Order Flag</t>
  </si>
  <si>
    <t>svc_refill_qty</t>
  </si>
  <si>
    <t>Per refill quantity</t>
  </si>
  <si>
    <t>svc_refill_allowed</t>
  </si>
  <si>
    <t>Number of Refills allowed</t>
  </si>
  <si>
    <t>svc_counter_allow</t>
  </si>
  <si>
    <t>Allowance Provided at the Pharmacy Sales Counter</t>
  </si>
  <si>
    <t>svc_daw_code</t>
  </si>
  <si>
    <t>Dispensed as Written Instructions</t>
  </si>
  <si>
    <t>svc_daw_desc</t>
  </si>
  <si>
    <t>Dispensed as Written Instructions Description</t>
  </si>
  <si>
    <t>rev_allowed_amt</t>
  </si>
  <si>
    <t>numeric</t>
  </si>
  <si>
    <t>Amount allowed under contract</t>
  </si>
  <si>
    <t>rev_billed_amt</t>
  </si>
  <si>
    <t>19,2</t>
  </si>
  <si>
    <t>Gross charges</t>
  </si>
  <si>
    <t>rev_coinsurance_amt</t>
  </si>
  <si>
    <t>Coinsurance due from patient</t>
  </si>
  <si>
    <t>rev_copay_amt</t>
  </si>
  <si>
    <t>Amount collected from the patient as a co-payment.</t>
  </si>
  <si>
    <t>rev_deductible_amt</t>
  </si>
  <si>
    <t xml:space="preserve">Deductible Portion of the Allowed Amount </t>
  </si>
  <si>
    <t>rev_disp_fee_amt</t>
  </si>
  <si>
    <t>Dispensing Fee textged by the Pharmacy to the PBM</t>
  </si>
  <si>
    <t>rev_ingred_cost_amt</t>
  </si>
  <si>
    <t>Cost of ingredients</t>
  </si>
  <si>
    <t>rev_stax_amt</t>
  </si>
  <si>
    <t>State Tax Paid</t>
  </si>
  <si>
    <t>rev_usual_cust_amt</t>
  </si>
  <si>
    <t>Usual and Customary Fee</t>
  </si>
  <si>
    <t>rev_paid_amt</t>
  </si>
  <si>
    <t>Amount paid</t>
  </si>
  <si>
    <t>rev_adjudication_code</t>
  </si>
  <si>
    <t>Adjudication code</t>
  </si>
  <si>
    <t>P</t>
  </si>
  <si>
    <t>rev_adjudication_desc</t>
  </si>
  <si>
    <t>Adjudication description</t>
  </si>
  <si>
    <t>Paid</t>
  </si>
  <si>
    <t>is_makalu_used</t>
  </si>
  <si>
    <t>Boolean Field</t>
  </si>
  <si>
    <t>Source Filename</t>
  </si>
  <si>
    <t>Medical Claims</t>
  </si>
  <si>
    <t>rev_claim_id</t>
  </si>
  <si>
    <t>Number generated by claim system</t>
  </si>
  <si>
    <t>AAA6819</t>
  </si>
  <si>
    <t>rev_claim_line_id</t>
  </si>
  <si>
    <t>Number of line numbers for this claim</t>
  </si>
  <si>
    <t>rev_claim_type</t>
  </si>
  <si>
    <t>Should be HCFA 1500 or UB04, Dental, Vision, STD</t>
  </si>
  <si>
    <t>rev_claim_type_flag</t>
  </si>
  <si>
    <t>char</t>
  </si>
  <si>
    <t>Claim type description; 0: professional or 1: institutional</t>
  </si>
  <si>
    <t>Plan type description</t>
  </si>
  <si>
    <t>Relationship description</t>
  </si>
  <si>
    <t>prv_service_provider_id</t>
  </si>
  <si>
    <t>Provider of services for ClaimType=HIC/PHYSICIANS or DENTAL</t>
  </si>
  <si>
    <t>prv_tin</t>
  </si>
  <si>
    <t>Provider Tax ID</t>
  </si>
  <si>
    <t>prv_type_desc</t>
  </si>
  <si>
    <t>Provider Type Name; Institutional / Professional / Ancillary</t>
  </si>
  <si>
    <t>Institutional</t>
  </si>
  <si>
    <t>prv_first_name</t>
  </si>
  <si>
    <t>First Name of provider</t>
  </si>
  <si>
    <t>Dilli</t>
  </si>
  <si>
    <t>prv_middle_name</t>
  </si>
  <si>
    <t>Middle name of provider</t>
  </si>
  <si>
    <t>prv_last_name</t>
  </si>
  <si>
    <t>Last Name of provider</t>
  </si>
  <si>
    <t>Ghimire</t>
  </si>
  <si>
    <t>prv_gender</t>
  </si>
  <si>
    <t>Gender of provider</t>
  </si>
  <si>
    <t>prv_native_language</t>
  </si>
  <si>
    <t>Provider  Native Language</t>
  </si>
  <si>
    <t>prv_network_code</t>
  </si>
  <si>
    <t>Network Code Provider Paid Through</t>
  </si>
  <si>
    <t>PPOM</t>
  </si>
  <si>
    <t>prv_network_name</t>
  </si>
  <si>
    <t>Network Name Provider Paid through</t>
  </si>
  <si>
    <t>prv_phone</t>
  </si>
  <si>
    <t>Phone of Provider</t>
  </si>
  <si>
    <t>prv_speciality_1_code</t>
  </si>
  <si>
    <t>First Specialty of provider</t>
  </si>
  <si>
    <t>prv_Specialty_1_desc</t>
  </si>
  <si>
    <t>Radiology</t>
  </si>
  <si>
    <t>prv_speciality_2_code</t>
  </si>
  <si>
    <t>Second Specialty of provider</t>
  </si>
  <si>
    <t>prv_Specialty_2_desc</t>
  </si>
  <si>
    <t>prv_speciality_3_code</t>
  </si>
  <si>
    <t>Third Specialty of provider</t>
  </si>
  <si>
    <t>prv_Specialty_3_desc</t>
  </si>
  <si>
    <t>prv_street_1</t>
  </si>
  <si>
    <t>Provider first address line</t>
  </si>
  <si>
    <t>prv_street_2</t>
  </si>
  <si>
    <t>Provider second address line</t>
  </si>
  <si>
    <t>prv_city</t>
  </si>
  <si>
    <t>City of provider</t>
  </si>
  <si>
    <t>Saginaw</t>
  </si>
  <si>
    <t>prv_county</t>
  </si>
  <si>
    <t>County of provider</t>
  </si>
  <si>
    <t>prv_state</t>
  </si>
  <si>
    <t>Provider State</t>
  </si>
  <si>
    <t>MA</t>
  </si>
  <si>
    <t>prv_zip</t>
  </si>
  <si>
    <t>Zip code of provider</t>
  </si>
  <si>
    <t>prv_in_network_flag</t>
  </si>
  <si>
    <t>Identifies if Provider is - 0: in Network or 1: out of network</t>
  </si>
  <si>
    <t>Meredith</t>
  </si>
  <si>
    <t>Gray</t>
  </si>
  <si>
    <t>svc_pos_code</t>
  </si>
  <si>
    <t>Place of Service code</t>
  </si>
  <si>
    <t>svc_pos_desc</t>
  </si>
  <si>
    <t xml:space="preserve">Place of Service description; from Master POS table. </t>
  </si>
  <si>
    <t>Inpatient</t>
  </si>
  <si>
    <t>svc_diag_1_code</t>
  </si>
  <si>
    <t>Primary ICD</t>
  </si>
  <si>
    <t>svc_diag_1_desc</t>
  </si>
  <si>
    <t>Diagnosis Description; From master ICD9 table. For home grown codes, use client description.</t>
  </si>
  <si>
    <t>svc_diag_2_code</t>
  </si>
  <si>
    <t>Secondary ICD</t>
  </si>
  <si>
    <t>svc_diag_2_desc</t>
  </si>
  <si>
    <t>svc_diag_3_code</t>
  </si>
  <si>
    <t>Tertiary ICD</t>
  </si>
  <si>
    <t>svc_diag_3_desc</t>
  </si>
  <si>
    <t>svc_diag_4_code</t>
  </si>
  <si>
    <t>4th ICD</t>
  </si>
  <si>
    <t>svc_diag_4_desc</t>
  </si>
  <si>
    <t>svc_diag_5_code</t>
  </si>
  <si>
    <t>5th ICD</t>
  </si>
  <si>
    <t>svc_diag_5_desc</t>
  </si>
  <si>
    <t>svc_diag_6_code</t>
  </si>
  <si>
    <t>6th ICD</t>
  </si>
  <si>
    <t>svc_diag_6_desc</t>
  </si>
  <si>
    <t>svc_diag_7_code</t>
  </si>
  <si>
    <t>7th ICD</t>
  </si>
  <si>
    <t>svc_diag_7_desc</t>
  </si>
  <si>
    <t>svc_diag_8_code</t>
  </si>
  <si>
    <t>8th ICD</t>
  </si>
  <si>
    <t>svc_diag_8_desc</t>
  </si>
  <si>
    <t>svc_diag_9_code</t>
  </si>
  <si>
    <t>9th ICD</t>
  </si>
  <si>
    <t>svc_diag_9_desc</t>
  </si>
  <si>
    <t>svc_procedure_type</t>
  </si>
  <si>
    <t>Procedure code type - CPT4, Revenue, HCPCS, DRG, RUG (Resource Utilization Group)</t>
  </si>
  <si>
    <t>HCPCS</t>
  </si>
  <si>
    <t>svc_procedure_code</t>
  </si>
  <si>
    <t>Procedure code; CPT, HCPCS, ICD, REV, DRG in order</t>
  </si>
  <si>
    <t>G0107</t>
  </si>
  <si>
    <t>svc_procedure_desc</t>
  </si>
  <si>
    <t>Procedure description; From master Procedure table</t>
  </si>
  <si>
    <t>Fecal-Occult Blood Test</t>
  </si>
  <si>
    <t>svc_rev_code</t>
  </si>
  <si>
    <t xml:space="preserve">Revenue code </t>
  </si>
  <si>
    <t>R002</t>
  </si>
  <si>
    <t>svc_rev_desc</t>
  </si>
  <si>
    <t>Revenue code description; From master procedure table</t>
  </si>
  <si>
    <t>Total Charge</t>
  </si>
  <si>
    <t>svc_cpt_code</t>
  </si>
  <si>
    <t>CPT code</t>
  </si>
  <si>
    <t>svc_cpt_desc</t>
  </si>
  <si>
    <t>CPT code description; From master procedure table</t>
  </si>
  <si>
    <t>Anes-Salivary Glands InclBx</t>
  </si>
  <si>
    <t>svc_icd_proc_1_code</t>
  </si>
  <si>
    <t>First ICD procedure code</t>
  </si>
  <si>
    <t>svc_icd_proc_1_desc</t>
  </si>
  <si>
    <t>First ICD procedure description</t>
  </si>
  <si>
    <t>Hypnotherapy</t>
  </si>
  <si>
    <t>svc_icd_proc_2_code</t>
  </si>
  <si>
    <t>Second ICD procedure code</t>
  </si>
  <si>
    <t>svc_icd_proc_2_desc</t>
  </si>
  <si>
    <t>Second ICD procedure description</t>
  </si>
  <si>
    <t>svc_drg_type_code</t>
  </si>
  <si>
    <t>DRG Type Code</t>
  </si>
  <si>
    <t>svc_drg_type_Desc</t>
  </si>
  <si>
    <t>DRG Type Description</t>
  </si>
  <si>
    <t>MS-DRG, DRG</t>
  </si>
  <si>
    <t>svc_drg_code</t>
  </si>
  <si>
    <t>Diagnosis related group code</t>
  </si>
  <si>
    <t>svc_drg_desc</t>
  </si>
  <si>
    <t>Diagnosis related group description</t>
  </si>
  <si>
    <t>HEART TRANSPLANT OR IMPLANT OF HEART ASSIST SYSTEM W MCC</t>
  </si>
  <si>
    <t>svc_hcpcs_code</t>
  </si>
  <si>
    <t>HCPCS code</t>
  </si>
  <si>
    <t>svc_hcpcs_desc</t>
  </si>
  <si>
    <t>HCPCS description</t>
  </si>
  <si>
    <t>svc_modifier_code</t>
  </si>
  <si>
    <t>CPT4 modifier code</t>
  </si>
  <si>
    <t>svc_modifier_desc</t>
  </si>
  <si>
    <t>CPT4 description</t>
  </si>
  <si>
    <t>Lab send out</t>
  </si>
  <si>
    <t>svc_modifier_2_code</t>
  </si>
  <si>
    <t>modifier code</t>
  </si>
  <si>
    <t>svc_modifier_2_desc</t>
  </si>
  <si>
    <t>modifier description</t>
  </si>
  <si>
    <t>svc_modifier_3_code</t>
  </si>
  <si>
    <t>svc_modifier_3_desc</t>
  </si>
  <si>
    <t>svc_tos_code</t>
  </si>
  <si>
    <t>Type of service code</t>
  </si>
  <si>
    <t>svc_tos_desc</t>
  </si>
  <si>
    <t>Type of service description</t>
  </si>
  <si>
    <t>svc_discharge_code</t>
  </si>
  <si>
    <t>Type of discharge code</t>
  </si>
  <si>
    <t>svc_discharge_desc</t>
  </si>
  <si>
    <t>Type of discharge description</t>
  </si>
  <si>
    <t>svc_service_qty</t>
  </si>
  <si>
    <t>Service quantity</t>
  </si>
  <si>
    <t>svc_ip_days</t>
  </si>
  <si>
    <t>Inpatient stay days</t>
  </si>
  <si>
    <t>svc_covered_days</t>
  </si>
  <si>
    <t>IP days covered by the insurance</t>
  </si>
  <si>
    <t>svc_admit_type</t>
  </si>
  <si>
    <t>Internal codes</t>
  </si>
  <si>
    <t>svc_service_frm_date</t>
  </si>
  <si>
    <t>From date</t>
  </si>
  <si>
    <t>svc_service_to_date</t>
  </si>
  <si>
    <t>To date / Thru date</t>
  </si>
  <si>
    <t>rev_adjudication_date</t>
  </si>
  <si>
    <t>date the claim was adjudicated</t>
  </si>
  <si>
    <t>svc_benefit_code</t>
  </si>
  <si>
    <t>Benefit Code</t>
  </si>
  <si>
    <t>svc_benefit_desc</t>
  </si>
  <si>
    <t>Benefit Code description</t>
  </si>
  <si>
    <t>Emergency and Urgent Care Services</t>
  </si>
  <si>
    <t>rev_cob_paid_amt</t>
  </si>
  <si>
    <t>Coordination of benefits on the medical plan</t>
  </si>
  <si>
    <t>rev_coverage_charge_amt</t>
  </si>
  <si>
    <t>Network usage charge</t>
  </si>
  <si>
    <t>rev_not_covered_amt</t>
  </si>
  <si>
    <t>Billed Charges not covered under the Member policy</t>
  </si>
  <si>
    <t>rev_other_savings</t>
  </si>
  <si>
    <t>Other Savings generated</t>
  </si>
  <si>
    <t>rev_ppo_savings</t>
  </si>
  <si>
    <t>PPO Savings</t>
  </si>
  <si>
    <t>rev_pay_type</t>
  </si>
  <si>
    <t>Fee for service vs Capitated (FFS or CAP)</t>
  </si>
  <si>
    <t>rev_check_num</t>
  </si>
  <si>
    <t>Insurance check number</t>
  </si>
  <si>
    <t>svc_pre_authorization</t>
  </si>
  <si>
    <t>Authorization Number from Insurance Company</t>
  </si>
  <si>
    <t>mbr_mrn</t>
  </si>
  <si>
    <t>Patient Number issued by Provider</t>
  </si>
  <si>
    <t>mbr_hicn</t>
  </si>
  <si>
    <t>Health Insurance Claim Number to identify Medicare Patients</t>
  </si>
  <si>
    <t>rev_bill_type_code</t>
  </si>
  <si>
    <t>Type of Bill.</t>
  </si>
  <si>
    <t>rev_bill_type_desc</t>
  </si>
  <si>
    <t>Description out of master table for Bill type</t>
  </si>
  <si>
    <t>dw_vendor_name</t>
  </si>
  <si>
    <t>dw_admrule</t>
  </si>
  <si>
    <t>proc1_grouper_id</t>
  </si>
  <si>
    <t>proc1_grouper_desc</t>
  </si>
  <si>
    <t>proc1_Subgrouper_id</t>
  </si>
  <si>
    <t>proc1_Subgrouper_desc</t>
  </si>
  <si>
    <t>rev_grouper_id</t>
  </si>
  <si>
    <t>rev_grouper_desc</t>
  </si>
  <si>
    <t>rev_subgrouper_id</t>
  </si>
  <si>
    <t>rev_subgrouper_desc</t>
  </si>
  <si>
    <t>cpt_grouper_id</t>
  </si>
  <si>
    <t>cpt_grouper_desc</t>
  </si>
  <si>
    <t>cpt_subgrouper_id</t>
  </si>
  <si>
    <t>cpt_subgrouper_desc</t>
  </si>
  <si>
    <t>icd1_grouper_id</t>
  </si>
  <si>
    <t>icd1_grouper_desc</t>
  </si>
  <si>
    <t>icd1_subgrouper_id</t>
  </si>
  <si>
    <t>icd1_subgrouper_desc</t>
  </si>
  <si>
    <t>icd2_grouper_id</t>
  </si>
  <si>
    <t>icd2_grouper_desc</t>
  </si>
  <si>
    <t>icd2_subgrouper_id</t>
  </si>
  <si>
    <t>icd2_subgrouper_desc</t>
  </si>
  <si>
    <t>drg_grouper_id</t>
  </si>
  <si>
    <t>drg_grouper_desc</t>
  </si>
  <si>
    <t>drg_subgrouper_id</t>
  </si>
  <si>
    <t>drg_subgrouper_desc</t>
  </si>
  <si>
    <t>hcpcs_grouper_id</t>
  </si>
  <si>
    <t>hcpcs_grouper_desc</t>
  </si>
  <si>
    <t>hcpcs_subgrouper_id</t>
  </si>
  <si>
    <t>hcpcs_subgrouper_desc</t>
  </si>
  <si>
    <t>diag1_grouper_id</t>
  </si>
  <si>
    <t>diag1_grouper_desc</t>
  </si>
  <si>
    <t>diag1_supergrouper_id</t>
  </si>
  <si>
    <t>diag1_supergrouper_desc</t>
  </si>
  <si>
    <t>diag2_grouper_id</t>
  </si>
  <si>
    <t>diag2_grouper_desc</t>
  </si>
  <si>
    <t>diag2_supergrouper_id</t>
  </si>
  <si>
    <t>diag2_supergrouper_desc</t>
  </si>
  <si>
    <t>diag3_grouper_id</t>
  </si>
  <si>
    <t>diag3_grouper_desc</t>
  </si>
  <si>
    <t>diag3_supergrouper_id</t>
  </si>
  <si>
    <t>diag3_supergrouper_desc</t>
  </si>
  <si>
    <t>diag4_grouper_id</t>
  </si>
  <si>
    <t>diag4_grouper_desc</t>
  </si>
  <si>
    <t>diag4_supergrouper_id</t>
  </si>
  <si>
    <t>diag4_supergrouper_desc</t>
  </si>
  <si>
    <t>diag5_grouper_id</t>
  </si>
  <si>
    <t>diag5_grouper_desc</t>
  </si>
  <si>
    <t>diag5_supergrouper_id</t>
  </si>
  <si>
    <t>diag5_supergrouper_desc</t>
  </si>
  <si>
    <t>diag6_grouper_id</t>
  </si>
  <si>
    <t>diag6_grouper_desc</t>
  </si>
  <si>
    <t>diag6_supergrouper_id</t>
  </si>
  <si>
    <t>diag6_supergrouper_desc</t>
  </si>
  <si>
    <t>diag7_grouper_id</t>
  </si>
  <si>
    <t>diag7_grouper_desc</t>
  </si>
  <si>
    <t>diag7_supergrouper_id</t>
  </si>
  <si>
    <t>diag7_supergrouper_desc</t>
  </si>
  <si>
    <t>diag8_grouper_id</t>
  </si>
  <si>
    <t>diag8_grouper_desc</t>
  </si>
  <si>
    <t>diag8_supergrouper_id</t>
  </si>
  <si>
    <t>diag8_supergrouper_desc</t>
  </si>
  <si>
    <t>diag9_grouper_id</t>
  </si>
  <si>
    <t>diag9_grouper_desc</t>
  </si>
  <si>
    <t>diag9_supergrouper_id</t>
  </si>
  <si>
    <t>diag9_supergrouper_desc</t>
  </si>
  <si>
    <t>cpt_betos</t>
  </si>
  <si>
    <t>cpt_betos_grouper</t>
  </si>
  <si>
    <t>cpt_betos_sub_grouper</t>
  </si>
  <si>
    <t>hcpcs_betos</t>
  </si>
  <si>
    <t>hcpcs_betos_grouper</t>
  </si>
  <si>
    <t>hcpcs_betos_sub_grouper</t>
  </si>
  <si>
    <t>rev_betos</t>
  </si>
  <si>
    <t>rev_betos_grouper</t>
  </si>
  <si>
    <t>rev_betos_sub_grouper</t>
  </si>
  <si>
    <t>icd1_betos</t>
  </si>
  <si>
    <t>icd1_betos_grouper</t>
  </si>
  <si>
    <t>icd1_betos_sub_grouper</t>
  </si>
  <si>
    <t>icd2_betos</t>
  </si>
  <si>
    <t>icd2_betos_grouper</t>
  </si>
  <si>
    <t>icd2_betos_sub_grouper</t>
  </si>
  <si>
    <t>drg_betos</t>
  </si>
  <si>
    <t>drg_betos_grouper</t>
  </si>
  <si>
    <t>drg_betos_sub_grouper</t>
  </si>
  <si>
    <t>proc7_betos</t>
  </si>
  <si>
    <t>proc7_betos_grouper</t>
  </si>
  <si>
    <t>proc7_betos_sub_grouper</t>
  </si>
  <si>
    <t>dw_creation_date</t>
  </si>
  <si>
    <t>dw_update_date</t>
  </si>
  <si>
    <t>dw_recievedmonth</t>
  </si>
  <si>
    <t>visit_id</t>
  </si>
  <si>
    <t>To map with visit table (dw_record_id)</t>
  </si>
  <si>
    <t>Varchar</t>
  </si>
  <si>
    <t>Demographics</t>
  </si>
  <si>
    <t>dw_record_id</t>
  </si>
  <si>
    <t>Auto-increment number-a unique identifier for Makalu engine</t>
  </si>
  <si>
    <t>dw_account_id</t>
  </si>
  <si>
    <t>Account id</t>
  </si>
  <si>
    <t>dw_client_id</t>
  </si>
  <si>
    <t>Clientid</t>
  </si>
  <si>
    <t>Filename from vendor</t>
  </si>
  <si>
    <t>Month when data is recieved</t>
  </si>
  <si>
    <t>Data Vendor Name</t>
  </si>
  <si>
    <t>Visit</t>
  </si>
  <si>
    <t>mbr_visit_type</t>
  </si>
  <si>
    <t>Where the visit was made</t>
  </si>
  <si>
    <t>ER,office etc.</t>
  </si>
  <si>
    <t>mbr_start_date</t>
  </si>
  <si>
    <t>Date when the visit started</t>
  </si>
  <si>
    <t>mbr_end_date</t>
  </si>
  <si>
    <t>Date when the visit ended</t>
  </si>
  <si>
    <t>value</t>
  </si>
  <si>
    <t>Units of the visit</t>
  </si>
  <si>
    <t>admission_type</t>
  </si>
  <si>
    <t>Admission type</t>
  </si>
  <si>
    <t>Maternity, Medical</t>
  </si>
  <si>
    <t>ip_days</t>
  </si>
  <si>
    <t>Inpatient days</t>
  </si>
  <si>
    <t>admission_from_er</t>
  </si>
  <si>
    <t>Yes or no on admissions from ER (Options : Y/N)</t>
  </si>
  <si>
    <t>pcp_name</t>
  </si>
  <si>
    <t>pcp_npi</t>
  </si>
  <si>
    <t>May be null</t>
  </si>
  <si>
    <t>start_date</t>
  </si>
  <si>
    <t>end_date</t>
  </si>
  <si>
    <t>Member PCP</t>
  </si>
  <si>
    <t>score_type</t>
  </si>
  <si>
    <t xml:space="preserve">Score scope </t>
  </si>
  <si>
    <t>Group ID, ALL</t>
  </si>
  <si>
    <t>score_start_date</t>
  </si>
  <si>
    <t>Risk calculation start date</t>
  </si>
  <si>
    <t>score_end_date</t>
  </si>
  <si>
    <t>Risk calculation end  date</t>
  </si>
  <si>
    <t>ip_score</t>
  </si>
  <si>
    <t>op_score</t>
  </si>
  <si>
    <t>phy_score</t>
  </si>
  <si>
    <t>rx_score</t>
  </si>
  <si>
    <t>med_score</t>
  </si>
  <si>
    <t>IP+OP+PHY</t>
  </si>
  <si>
    <t>total_score</t>
  </si>
  <si>
    <t>Med+Rx</t>
  </si>
  <si>
    <t>concurrent_total</t>
  </si>
  <si>
    <t>erScore</t>
  </si>
  <si>
    <t>otherScore</t>
  </si>
  <si>
    <t>concurrentInpatient</t>
  </si>
  <si>
    <t>concurrentMedical</t>
  </si>
  <si>
    <t>concurrentOutpatient</t>
  </si>
  <si>
    <t>concurrentPharmacy</t>
  </si>
  <si>
    <t>concurrentPhysician</t>
  </si>
  <si>
    <t>concurrentIpNormalizedToGroup</t>
  </si>
  <si>
    <t>concurrentOpNormalizedToGroup</t>
  </si>
  <si>
    <t>concurrentPhyNormalizedToGroup</t>
  </si>
  <si>
    <t>Score Table</t>
  </si>
  <si>
    <t>Historical Score Table</t>
  </si>
  <si>
    <t>program_type</t>
  </si>
  <si>
    <t>Type of Program for participation</t>
  </si>
  <si>
    <t>program_code</t>
  </si>
  <si>
    <t>Code to identify program</t>
  </si>
  <si>
    <t>C , A, PC</t>
  </si>
  <si>
    <t>program_name</t>
  </si>
  <si>
    <t>Name of the program</t>
  </si>
  <si>
    <t>CAD, ASTHMA, Preventive Care</t>
  </si>
  <si>
    <t>program_status</t>
  </si>
  <si>
    <t>Current status of the program</t>
  </si>
  <si>
    <t>Open, Ongoing, Closed</t>
  </si>
  <si>
    <t>program_start_date</t>
  </si>
  <si>
    <t>Program start date</t>
  </si>
  <si>
    <t>program_end_date</t>
  </si>
  <si>
    <t>Program end  date</t>
  </si>
  <si>
    <t>Participation</t>
  </si>
  <si>
    <t>Quality Metrics</t>
  </si>
  <si>
    <t>memberFirstName</t>
  </si>
  <si>
    <t>Mark</t>
  </si>
  <si>
    <t>memberLastName</t>
  </si>
  <si>
    <t>Hinds</t>
  </si>
  <si>
    <t>memberGender</t>
  </si>
  <si>
    <t>F</t>
  </si>
  <si>
    <t>memberDOB</t>
  </si>
  <si>
    <t>YYYY-MM-DD</t>
  </si>
  <si>
    <t>measureId</t>
  </si>
  <si>
    <t>measureDesc</t>
  </si>
  <si>
    <t>measureName</t>
  </si>
  <si>
    <t>Utilization</t>
  </si>
  <si>
    <t>startDate</t>
  </si>
  <si>
    <t>EndDate</t>
  </si>
  <si>
    <t>numerator</t>
  </si>
  <si>
    <t>denomenator</t>
  </si>
  <si>
    <t>Diagnosis_code</t>
  </si>
  <si>
    <t>Diagnosis Code</t>
  </si>
  <si>
    <t>Paid_Amount</t>
  </si>
  <si>
    <t>Paid Amount</t>
  </si>
  <si>
    <t>SuperGrouperDescription</t>
  </si>
  <si>
    <t>Infections</t>
  </si>
  <si>
    <t>GrouperDescription</t>
  </si>
  <si>
    <t>Tuberculosis</t>
  </si>
  <si>
    <t>Infectious Diseases</t>
  </si>
  <si>
    <t>High Cost Diagnosis</t>
  </si>
  <si>
    <t>Care Alert</t>
  </si>
  <si>
    <t>first_name</t>
  </si>
  <si>
    <t>last_name</t>
  </si>
  <si>
    <t>middle_name</t>
  </si>
  <si>
    <t>Member date of birth</t>
  </si>
  <si>
    <t>yyyy-mm-dd</t>
  </si>
  <si>
    <t>Male, Female</t>
  </si>
  <si>
    <t>mbr_status</t>
  </si>
  <si>
    <t>Active or Termed</t>
  </si>
  <si>
    <t>mbr_relationship</t>
  </si>
  <si>
    <t>Relationship</t>
  </si>
  <si>
    <t>Employee, Dependent</t>
  </si>
  <si>
    <t>pcp_full_name</t>
  </si>
  <si>
    <t>PCP name</t>
  </si>
  <si>
    <t>mbr_age</t>
  </si>
  <si>
    <t>Age of member</t>
  </si>
  <si>
    <t>mbr_months</t>
  </si>
  <si>
    <t>Member Months</t>
  </si>
  <si>
    <t>care_alert_startDate</t>
  </si>
  <si>
    <t>Care Alert Date</t>
  </si>
  <si>
    <t>care_alert_id</t>
  </si>
  <si>
    <t>Care Alert Id</t>
  </si>
  <si>
    <t>care_alert_desc</t>
  </si>
  <si>
    <t>Care Alert Description</t>
  </si>
  <si>
    <t>metric_Type</t>
  </si>
  <si>
    <t>Metric type</t>
  </si>
  <si>
    <t>Positive Metric or Negative Metric</t>
  </si>
  <si>
    <t>metric_name</t>
  </si>
  <si>
    <t>Metric Name</t>
  </si>
  <si>
    <t>Wellness, Hypertension</t>
  </si>
  <si>
    <t>Position</t>
  </si>
  <si>
    <t>DW Table Name</t>
  </si>
  <si>
    <t>TableName</t>
  </si>
  <si>
    <t>Table Comment</t>
  </si>
  <si>
    <t>MedicalClaims</t>
  </si>
  <si>
    <t>MemberPCP</t>
  </si>
  <si>
    <t>Scores</t>
  </si>
  <si>
    <t>HistoricalScores</t>
  </si>
  <si>
    <t>QualityMetrics</t>
  </si>
  <si>
    <t>HighCostDiagnosis</t>
  </si>
  <si>
    <t>CareAlerts</t>
  </si>
  <si>
    <t>Milliman Advanced Risk Adjuster Scores</t>
  </si>
  <si>
    <t>Beneficiary Provider --- Switching of a member from one provider to next and the next in different point of time. Also need to apply patient attribution logic.</t>
  </si>
  <si>
    <t>SchemaName</t>
  </si>
  <si>
    <t>deerwalk</t>
  </si>
  <si>
    <t>Sql</t>
  </si>
  <si>
    <t>Example</t>
  </si>
  <si>
    <t>0=Negative metric; 1=Positive metric</t>
  </si>
  <si>
    <t>PositiveNegative</t>
  </si>
  <si>
    <t>PK Name</t>
  </si>
  <si>
    <t>EligibilityId</t>
  </si>
  <si>
    <t>PharmacyId</t>
  </si>
  <si>
    <t>MedicalClaimId</t>
  </si>
  <si>
    <t>DemographicId</t>
  </si>
  <si>
    <t>VisitId</t>
  </si>
  <si>
    <t>MemberPcpId</t>
  </si>
  <si>
    <t>ScoreId</t>
  </si>
  <si>
    <t>HistoricalScoreId</t>
  </si>
  <si>
    <t>ParticipationId</t>
  </si>
  <si>
    <t>QualityMetricId</t>
  </si>
  <si>
    <t>HighCostDiagnosisId</t>
  </si>
  <si>
    <t>CareAlertId</t>
  </si>
  <si>
    <t>MedicalClaim</t>
  </si>
  <si>
    <t>Demographic</t>
  </si>
  <si>
    <t>Score</t>
  </si>
  <si>
    <t>HistoricalScore</t>
  </si>
  <si>
    <t>QualityMetric</t>
  </si>
  <si>
    <t>CareAlert</t>
  </si>
  <si>
    <t>Record Name</t>
  </si>
  <si>
    <t>string</t>
  </si>
  <si>
    <t>double</t>
  </si>
  <si>
    <t>.NET Type</t>
  </si>
  <si>
    <t>Naturally Nullable</t>
  </si>
  <si>
    <t>9916897</t>
  </si>
  <si>
    <t/>
  </si>
  <si>
    <t>811619</t>
  </si>
  <si>
    <t>31597</t>
  </si>
  <si>
    <t>34746</t>
  </si>
  <si>
    <t>7802966511</t>
  </si>
  <si>
    <t>1</t>
  </si>
  <si>
    <t>3198508</t>
  </si>
  <si>
    <t>39814</t>
  </si>
  <si>
    <t>39819</t>
  </si>
  <si>
    <t>39821</t>
  </si>
  <si>
    <t>40550</t>
  </si>
  <si>
    <t>5687456598</t>
  </si>
  <si>
    <t>120</t>
  </si>
  <si>
    <t>90272068301</t>
  </si>
  <si>
    <t>345677</t>
  </si>
  <si>
    <t>40696</t>
  </si>
  <si>
    <t>40699</t>
  </si>
  <si>
    <t>40700</t>
  </si>
  <si>
    <t>2416502</t>
  </si>
  <si>
    <t>77</t>
  </si>
  <si>
    <t>5</t>
  </si>
  <si>
    <t>10</t>
  </si>
  <si>
    <t>800</t>
  </si>
  <si>
    <t>500</t>
  </si>
  <si>
    <t>6</t>
  </si>
  <si>
    <t>20</t>
  </si>
  <si>
    <t>30</t>
  </si>
  <si>
    <t>400</t>
  </si>
  <si>
    <t>True for Non-EM members and False for EM members</t>
  </si>
  <si>
    <t>Prof</t>
  </si>
  <si>
    <t>772698</t>
  </si>
  <si>
    <t>381882404</t>
  </si>
  <si>
    <t>Raj</t>
  </si>
  <si>
    <t>7802222334</t>
  </si>
  <si>
    <t>1054</t>
  </si>
  <si>
    <t>2420</t>
  </si>
  <si>
    <t>0</t>
  </si>
  <si>
    <t>21</t>
  </si>
  <si>
    <t>272</t>
  </si>
  <si>
    <t>401.1</t>
  </si>
  <si>
    <t>100</t>
  </si>
  <si>
    <t>9432</t>
  </si>
  <si>
    <t>90</t>
  </si>
  <si>
    <t>85</t>
  </si>
  <si>
    <t>12</t>
  </si>
  <si>
    <t>3</t>
  </si>
  <si>
    <t>39823</t>
  </si>
  <si>
    <t>40128</t>
  </si>
  <si>
    <t>40211</t>
  </si>
  <si>
    <t>40239</t>
  </si>
  <si>
    <t>105</t>
  </si>
  <si>
    <t>180</t>
  </si>
  <si>
    <t>300</t>
  </si>
  <si>
    <t>110</t>
  </si>
  <si>
    <t>17</t>
  </si>
  <si>
    <t>1027</t>
  </si>
  <si>
    <t>201106</t>
  </si>
  <si>
    <t>Disease Management, Wellness</t>
  </si>
  <si>
    <t>123</t>
  </si>
  <si>
    <t>3 or more ER Visits in the last 6 months</t>
  </si>
  <si>
    <t>123.12</t>
  </si>
  <si>
    <t>123456.99</t>
  </si>
  <si>
    <t>15435</t>
  </si>
  <si>
    <t>11</t>
  </si>
  <si>
    <t>2</t>
  </si>
  <si>
    <t>50</t>
  </si>
  <si>
    <t>15</t>
  </si>
  <si>
    <t>32</t>
  </si>
  <si>
    <t>255</t>
  </si>
  <si>
    <t>80</t>
  </si>
  <si>
    <t>70</t>
  </si>
  <si>
    <t>40</t>
  </si>
  <si>
    <t>256</t>
  </si>
  <si>
    <t>200</t>
  </si>
  <si>
    <t>8</t>
  </si>
  <si>
    <t>25</t>
  </si>
  <si>
    <t>128</t>
  </si>
  <si>
    <t>7</t>
  </si>
  <si>
    <t>4</t>
  </si>
  <si>
    <t>55</t>
  </si>
  <si>
    <t>DateTime</t>
  </si>
  <si>
    <t>Detail View</t>
  </si>
  <si>
    <t>IsUdf</t>
  </si>
  <si>
    <t>UDF</t>
  </si>
  <si>
    <t>Mapped Type</t>
  </si>
  <si>
    <t>Override Type</t>
  </si>
  <si>
    <t>Final Type</t>
  </si>
  <si>
    <t>money</t>
  </si>
  <si>
    <t>money not null</t>
  </si>
  <si>
    <t>Visits</t>
  </si>
  <si>
    <t>float</t>
  </si>
  <si>
    <t>Raw TableName</t>
  </si>
  <si>
    <t>PCP</t>
  </si>
  <si>
    <t>HighCost</t>
  </si>
  <si>
    <t>Medical</t>
  </si>
  <si>
    <t>PHI Classifications</t>
  </si>
  <si>
    <t>PHI</t>
  </si>
  <si>
    <t>PHI?</t>
  </si>
  <si>
    <t>Current status of member</t>
  </si>
  <si>
    <t>IsPK?</t>
  </si>
  <si>
    <t>FN</t>
  </si>
  <si>
    <t>CamelCase</t>
  </si>
  <si>
    <t>DateDim</t>
  </si>
  <si>
    <t>Policy Number</t>
  </si>
  <si>
    <t>Member first</t>
  </si>
  <si>
    <t>Member last</t>
  </si>
  <si>
    <t>Current status</t>
  </si>
  <si>
    <t>Relationship Code</t>
  </si>
  <si>
    <t>Name of</t>
  </si>
  <si>
    <t>Effective date</t>
  </si>
  <si>
    <t>Termination date</t>
  </si>
  <si>
    <t>Number generated</t>
  </si>
  <si>
    <t>Provider Type</t>
  </si>
  <si>
    <t>date prescription</t>
  </si>
  <si>
    <t>date of</t>
  </si>
  <si>
    <t>National Drug</t>
  </si>
  <si>
    <t>Quanitiy of</t>
  </si>
  <si>
    <t>Prescription supply</t>
  </si>
  <si>
    <t>Label Name</t>
  </si>
  <si>
    <t>Formulary Plan</t>
  </si>
  <si>
    <t>Brand / Generic</t>
  </si>
  <si>
    <t>Mail Order</t>
  </si>
  <si>
    <t>Per refill</t>
  </si>
  <si>
    <t>Number of</t>
  </si>
  <si>
    <t>Allowance Provided</t>
  </si>
  <si>
    <t>Dispensing Fee</t>
  </si>
  <si>
    <t>Cost of</t>
  </si>
  <si>
    <t>State Tax</t>
  </si>
  <si>
    <t>Usual and</t>
  </si>
  <si>
    <t>Provider of</t>
  </si>
  <si>
    <t>First Name</t>
  </si>
  <si>
    <t>Last Name</t>
  </si>
  <si>
    <t>Network Code</t>
  </si>
  <si>
    <t>Network Name</t>
  </si>
  <si>
    <t>Identifies if</t>
  </si>
  <si>
    <t>Place of</t>
  </si>
  <si>
    <t>Procedure code</t>
  </si>
  <si>
    <t>Procedure description</t>
  </si>
  <si>
    <t>CPT4 modifier</t>
  </si>
  <si>
    <t>Type of</t>
  </si>
  <si>
    <t>IP days</t>
  </si>
  <si>
    <t>To date</t>
  </si>
  <si>
    <t>date the</t>
  </si>
  <si>
    <t>Coordination of</t>
  </si>
  <si>
    <t>Network usage</t>
  </si>
  <si>
    <t>Billed Charges</t>
  </si>
  <si>
    <t>Other Savings</t>
  </si>
  <si>
    <t>Fee for</t>
  </si>
  <si>
    <t>Authorization Number</t>
  </si>
  <si>
    <t>Patient Number</t>
  </si>
  <si>
    <t>Health Insurance</t>
  </si>
  <si>
    <t>To map</t>
  </si>
  <si>
    <t>Filename from</t>
  </si>
  <si>
    <t>Month when</t>
  </si>
  <si>
    <t>Data Vendor</t>
  </si>
  <si>
    <t>Where the</t>
  </si>
  <si>
    <t>Date when</t>
  </si>
  <si>
    <t>Yes or</t>
  </si>
  <si>
    <t>May be</t>
  </si>
  <si>
    <t>IP+OP</t>
  </si>
  <si>
    <t>Code to</t>
  </si>
  <si>
    <t>Program start</t>
  </si>
  <si>
    <t>Program end</t>
  </si>
  <si>
    <t>Active or</t>
  </si>
  <si>
    <t>UDF 1</t>
  </si>
  <si>
    <t>UDF 2</t>
  </si>
  <si>
    <t>UDF 3</t>
  </si>
  <si>
    <t>UDF 4</t>
  </si>
  <si>
    <t>UDF 5</t>
  </si>
  <si>
    <t>UDF 6</t>
  </si>
  <si>
    <t>UDF 7</t>
  </si>
  <si>
    <t>UDF 8</t>
  </si>
  <si>
    <t>UDF 9</t>
  </si>
  <si>
    <t>UDF 10</t>
  </si>
  <si>
    <t>UDF 11</t>
  </si>
  <si>
    <t>UDF 12</t>
  </si>
  <si>
    <t>UDF 13</t>
  </si>
  <si>
    <t>UDF 14</t>
  </si>
  <si>
    <t>UDF 15</t>
  </si>
  <si>
    <t>UDF 16</t>
  </si>
  <si>
    <t>UDF 17</t>
  </si>
  <si>
    <t>UDF 18</t>
  </si>
  <si>
    <t>UDF 19</t>
  </si>
  <si>
    <t>UDF 20</t>
  </si>
  <si>
    <t>UDF 21</t>
  </si>
  <si>
    <t>UDF 22</t>
  </si>
  <si>
    <t>UDF 23</t>
  </si>
  <si>
    <t>UDF 24</t>
  </si>
  <si>
    <t>UDF 25</t>
  </si>
  <si>
    <t>UDF 26</t>
  </si>
  <si>
    <t>UDF 27</t>
  </si>
  <si>
    <t>UDF 28</t>
  </si>
  <si>
    <t>UDF 29</t>
  </si>
  <si>
    <t>UDF 30</t>
  </si>
  <si>
    <t>UDF 31</t>
  </si>
  <si>
    <t>UDF 32</t>
  </si>
  <si>
    <t>UDF 33</t>
  </si>
  <si>
    <t>UDF 34</t>
  </si>
  <si>
    <t>UDF 35</t>
  </si>
  <si>
    <t>UDF 36</t>
  </si>
  <si>
    <t>UDF 37</t>
  </si>
  <si>
    <t>UDF 38</t>
  </si>
  <si>
    <t>UDF 39</t>
  </si>
  <si>
    <t>UDF 40</t>
  </si>
  <si>
    <t>Display Name</t>
  </si>
  <si>
    <t>Middle Name</t>
  </si>
  <si>
    <t>Gender</t>
  </si>
  <si>
    <t>Street 1</t>
  </si>
  <si>
    <t>Street 2</t>
  </si>
  <si>
    <t>City</t>
  </si>
  <si>
    <t>County</t>
  </si>
  <si>
    <t>State</t>
  </si>
  <si>
    <t>Zip</t>
  </si>
  <si>
    <t>Phone</t>
  </si>
  <si>
    <t>Region Code</t>
  </si>
  <si>
    <t>Region</t>
  </si>
  <si>
    <t>Plan Type</t>
  </si>
  <si>
    <t>Plan</t>
  </si>
  <si>
    <t>Coverage Type</t>
  </si>
  <si>
    <t>Plan ID</t>
  </si>
  <si>
    <t>Employer Group ID</t>
  </si>
  <si>
    <t>Employer Group</t>
  </si>
  <si>
    <t>Cobra Status Code</t>
  </si>
  <si>
    <t>Cobra Status</t>
  </si>
  <si>
    <t>PCP ID</t>
  </si>
  <si>
    <t>PCP First Name</t>
  </si>
  <si>
    <t>PCP Middle Name</t>
  </si>
  <si>
    <t>PCP Last Name</t>
  </si>
  <si>
    <t>Raw Filename</t>
  </si>
  <si>
    <t>Plan Type Code</t>
  </si>
  <si>
    <t>Carrier ID</t>
  </si>
  <si>
    <t>Carrier</t>
  </si>
  <si>
    <t>Coverage Type Code</t>
  </si>
  <si>
    <t>Claim ID</t>
  </si>
  <si>
    <t>Claim Line ID</t>
  </si>
  <si>
    <t>Claim Type</t>
  </si>
  <si>
    <t>Demographic RID</t>
  </si>
  <si>
    <t>Visit RID</t>
  </si>
  <si>
    <t>Member PCP RID</t>
  </si>
  <si>
    <t>Score RID</t>
  </si>
  <si>
    <t>Historical Score RID</t>
  </si>
  <si>
    <t>Quality Metric RID</t>
  </si>
  <si>
    <t>Participation RID</t>
  </si>
  <si>
    <t>High Cost Diagnosis RID</t>
  </si>
  <si>
    <t>Care Alert RID</t>
  </si>
  <si>
    <t>Insurance Division ID</t>
  </si>
  <si>
    <t>Insurance Division</t>
  </si>
  <si>
    <t>Effective Date</t>
  </si>
  <si>
    <t>Termination Date</t>
  </si>
  <si>
    <t>Inpatient Days</t>
  </si>
  <si>
    <t>Age</t>
  </si>
  <si>
    <t>Current Status</t>
  </si>
  <si>
    <t>DOB</t>
  </si>
  <si>
    <t>SSN</t>
  </si>
  <si>
    <t>Metric Type</t>
  </si>
  <si>
    <t>PCP Name</t>
  </si>
  <si>
    <t>Provider DEA #</t>
  </si>
  <si>
    <t>Provider NABP #</t>
  </si>
  <si>
    <t>Provider Language</t>
  </si>
  <si>
    <t>PCP Phone</t>
  </si>
  <si>
    <t>Prescriber ID</t>
  </si>
  <si>
    <t>Prescriber Provider Type Code</t>
  </si>
  <si>
    <t>Prescriber Provider Type</t>
  </si>
  <si>
    <t>Provider Specialty #1</t>
  </si>
  <si>
    <t>Provider Specialty #1 Code</t>
  </si>
  <si>
    <t>Provider Specialty #2 Code</t>
  </si>
  <si>
    <t>Provider Specialty #3 Code</t>
  </si>
  <si>
    <t>Provider Specialty #2</t>
  </si>
  <si>
    <t>Provider Specialty #3</t>
  </si>
  <si>
    <t>Provider Street 1</t>
  </si>
  <si>
    <t>Provider Street 2</t>
  </si>
  <si>
    <t>Provider Type Code</t>
  </si>
  <si>
    <t>Provider Zip</t>
  </si>
  <si>
    <t>Adjudication Code</t>
  </si>
  <si>
    <t>Adjudication</t>
  </si>
  <si>
    <t>Amount Allowed</t>
  </si>
  <si>
    <t>Bill Type Code</t>
  </si>
  <si>
    <t>Bill Type</t>
  </si>
  <si>
    <t>Gross Charges</t>
  </si>
  <si>
    <t>Insurance Check Num</t>
  </si>
  <si>
    <t>Coinsurance Amount Due</t>
  </si>
  <si>
    <t>Copay Amount Collected</t>
  </si>
  <si>
    <t>Deductable Amount</t>
  </si>
  <si>
    <t>Date Paid</t>
  </si>
  <si>
    <t>Amount Paid</t>
  </si>
  <si>
    <t>Score End Date</t>
  </si>
  <si>
    <t>Score Start Date</t>
  </si>
  <si>
    <t>Score Scope</t>
  </si>
  <si>
    <t>Dispensed As Code</t>
  </si>
  <si>
    <t>Dispensed As</t>
  </si>
  <si>
    <t>ICD #1 Code</t>
  </si>
  <si>
    <t>ICD #1</t>
  </si>
  <si>
    <t>ICD #2</t>
  </si>
  <si>
    <t>ICD #3</t>
  </si>
  <si>
    <t>ICD #4</t>
  </si>
  <si>
    <t>ICD #5</t>
  </si>
  <si>
    <t>ICD #6</t>
  </si>
  <si>
    <t>ICD #7</t>
  </si>
  <si>
    <t>ICD #8</t>
  </si>
  <si>
    <t>ICD #9</t>
  </si>
  <si>
    <t>ICD #2 Code</t>
  </si>
  <si>
    <t>ICD #3 Code</t>
  </si>
  <si>
    <t>ICD #4 Code</t>
  </si>
  <si>
    <t>ICD #5 Code</t>
  </si>
  <si>
    <t>ICD #6 Code</t>
  </si>
  <si>
    <t>ICD #7 Code</t>
  </si>
  <si>
    <t>ICD #8 Code</t>
  </si>
  <si>
    <t>ICD #9 Code</t>
  </si>
  <si>
    <t>Discharge Code</t>
  </si>
  <si>
    <t>Discharge</t>
  </si>
  <si>
    <t>Drug Dose</t>
  </si>
  <si>
    <t>Diagnosis Related Code</t>
  </si>
  <si>
    <t>Diagnosis Related</t>
  </si>
  <si>
    <t>Drug Type Code</t>
  </si>
  <si>
    <t>Drug Type</t>
  </si>
  <si>
    <t>Drug Name</t>
  </si>
  <si>
    <t>Formulary Flag</t>
  </si>
  <si>
    <t>Inpatient Stay Days</t>
  </si>
  <si>
    <t>Revenue Code</t>
  </si>
  <si>
    <t>Pharmacy Class Code</t>
  </si>
  <si>
    <t>Pharmacy Class</t>
  </si>
  <si>
    <t>Service Code</t>
  </si>
  <si>
    <t>Service</t>
  </si>
  <si>
    <t>Units</t>
  </si>
  <si>
    <t>Denominator</t>
  </si>
  <si>
    <t>Diagnosis Grouper #1</t>
  </si>
  <si>
    <t>Diagnosis Grouper #1 ID</t>
  </si>
  <si>
    <t>Diagnosis Super Grouper #1</t>
  </si>
  <si>
    <t>Diagnosis Super Grouper #1 ID</t>
  </si>
  <si>
    <t>Diagnosis Grouper #2</t>
  </si>
  <si>
    <t>Diagnosis Super Grouper #2</t>
  </si>
  <si>
    <t>Diagnosis Grouper #3</t>
  </si>
  <si>
    <t>Diagnosis Super Grouper #3</t>
  </si>
  <si>
    <t>Diagnosis Grouper #4</t>
  </si>
  <si>
    <t>Diagnosis Super Grouper #4</t>
  </si>
  <si>
    <t>Diagnosis Grouper #5</t>
  </si>
  <si>
    <t>Diagnosis Super Grouper #5</t>
  </si>
  <si>
    <t>Diagnosis Grouper #6</t>
  </si>
  <si>
    <t>Diagnosis Super Grouper #6</t>
  </si>
  <si>
    <t>Diagnosis Grouper #7</t>
  </si>
  <si>
    <t>Diagnosis Super Grouper #7</t>
  </si>
  <si>
    <t>Diagnosis Grouper #8</t>
  </si>
  <si>
    <t>Diagnosis Super Grouper #8</t>
  </si>
  <si>
    <t>Diagnosis Grouper #9</t>
  </si>
  <si>
    <t>Diagnosis Super Grouper #9</t>
  </si>
  <si>
    <t>Diagnosis Grouper #2 ID</t>
  </si>
  <si>
    <t>Diagnosis Super Grouper #2 ID</t>
  </si>
  <si>
    <t>Diagnosis Grouper #3 ID</t>
  </si>
  <si>
    <t>Diagnosis Super Grouper #3 ID</t>
  </si>
  <si>
    <t>Diagnosis Grouper #4 ID</t>
  </si>
  <si>
    <t>Diagnosis Super Grouper #4 ID</t>
  </si>
  <si>
    <t>Diagnosis Grouper #5 ID</t>
  </si>
  <si>
    <t>Diagnosis Super Grouper #5 ID</t>
  </si>
  <si>
    <t>Diagnosis Grouper #6 ID</t>
  </si>
  <si>
    <t>Diagnosis Super Grouper #6 ID</t>
  </si>
  <si>
    <t>Diagnosis Grouper #7 ID</t>
  </si>
  <si>
    <t>Diagnosis Super Grouper #7 ID</t>
  </si>
  <si>
    <t>Diagnosis Grouper #8 ID</t>
  </si>
  <si>
    <t>Diagnosis Super Grouper #8 ID</t>
  </si>
  <si>
    <t>Diagnosis Grouper #9 ID</t>
  </si>
  <si>
    <t>Diagnosis Super Grouper #9 ID</t>
  </si>
  <si>
    <t>Client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</si>
</sst>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CC99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  <xf numFmtId="0" fontId="4" fillId="4" borderId="1" applyNumberFormat="0" applyAlignment="0" applyProtection="0"/>
  </cellStyleXfs>
  <cellXfs count="9">
    <xf numFmtId="0" fontId="0" fillId="0" borderId="0" xfId="0"/>
    <xf numFmtId="14" fontId="0" fillId="0" borderId="0" xfId="0" applyNumberFormat="1"/>
    <xf numFmtId="0" fontId="3" fillId="0" borderId="0" xfId="0" applyFont="1"/>
    <xf numFmtId="0" fontId="1" fillId="2" borderId="1" xfId="1"/>
    <xf numFmtId="0" fontId="4" fillId="4" borderId="1" xfId="3"/>
    <xf numFmtId="0" fontId="1" fillId="2" borderId="1" xfId="1" applyAlignment="1">
      <alignment wrapText="1"/>
    </xf>
    <xf numFmtId="14" fontId="4" fillId="4" borderId="1" xfId="3" applyNumberFormat="1"/>
    <xf numFmtId="0" fontId="0" fillId="0" borderId="0" xfId="0" applyBorder="1"/>
    <xf numFmtId="0" fontId="2" fillId="3" borderId="2" xfId="2" applyBorder="1"/>
  </cellXfs>
  <cellStyles count="4">
    <cellStyle name="Calculation" xfId="1" builtinId="22"/>
    <cellStyle name="Check Cell" xfId="2" builtinId="23"/>
    <cellStyle name="Input" xfId="3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30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4.25" x14ac:dyDescent="0.45"/>
  <cols>
    <col min="1" max="1" width="42.86328125" style="3" bestFit="1" customWidth="1"/>
    <col min="2" max="2" width="17.73046875" bestFit="1" customWidth="1"/>
    <col min="3" max="3" width="9.53125" bestFit="1" customWidth="1"/>
    <col min="4" max="4" width="14.3984375" bestFit="1" customWidth="1"/>
    <col min="5" max="5" width="28.19921875" bestFit="1" customWidth="1"/>
    <col min="6" max="6" width="11.06640625" bestFit="1" customWidth="1"/>
    <col min="7" max="7" width="8.46484375" bestFit="1" customWidth="1"/>
    <col min="8" max="8" width="30.73046875" style="4" customWidth="1"/>
    <col min="9" max="9" width="75.1328125" bestFit="1" customWidth="1"/>
    <col min="10" max="10" width="27.19921875" customWidth="1"/>
    <col min="11" max="11" width="7.19921875" style="4" bestFit="1" customWidth="1"/>
    <col min="12" max="12" width="6.53125" bestFit="1" customWidth="1"/>
    <col min="13" max="13" width="7.19921875" bestFit="1" customWidth="1"/>
    <col min="14" max="14" width="18.19921875" bestFit="1" customWidth="1"/>
    <col min="15" max="15" width="14.73046875" bestFit="1" customWidth="1"/>
    <col min="16" max="16" width="14.73046875" style="4" customWidth="1"/>
    <col min="17" max="17" width="14.73046875" customWidth="1"/>
    <col min="23" max="23" width="69.86328125" bestFit="1" customWidth="1"/>
    <col min="24" max="24" width="28.796875" bestFit="1" customWidth="1"/>
  </cols>
  <sheetData>
    <row r="1" spans="1:27" s="2" customFormat="1" x14ac:dyDescent="0.45">
      <c r="A1" s="2" t="s">
        <v>896</v>
      </c>
      <c r="B1" s="2" t="s">
        <v>86</v>
      </c>
      <c r="C1" s="2" t="s">
        <v>752</v>
      </c>
      <c r="D1" s="2" t="s">
        <v>0</v>
      </c>
      <c r="E1" s="2" t="s">
        <v>1</v>
      </c>
      <c r="F1" s="2" t="s">
        <v>2</v>
      </c>
      <c r="G1" s="2" t="s">
        <v>3</v>
      </c>
      <c r="H1" s="2" t="s">
        <v>1000</v>
      </c>
      <c r="I1" s="2" t="s">
        <v>4</v>
      </c>
      <c r="J1" s="2" t="s">
        <v>5</v>
      </c>
      <c r="K1" s="2" t="s">
        <v>895</v>
      </c>
      <c r="L1" s="2" t="s">
        <v>893</v>
      </c>
      <c r="M1" s="2" t="s">
        <v>878</v>
      </c>
      <c r="N1" s="2" t="s">
        <v>754</v>
      </c>
      <c r="O1" s="2" t="s">
        <v>880</v>
      </c>
      <c r="P1" s="2" t="s">
        <v>881</v>
      </c>
      <c r="Q1" s="2" t="s">
        <v>882</v>
      </c>
      <c r="R1" s="2" t="s">
        <v>767</v>
      </c>
      <c r="S1" s="2" t="s">
        <v>4</v>
      </c>
      <c r="T1" s="2" t="s">
        <v>768</v>
      </c>
      <c r="U1" s="2" t="s">
        <v>879</v>
      </c>
      <c r="W1" s="2" t="s">
        <v>877</v>
      </c>
      <c r="X1" s="2" t="s">
        <v>897</v>
      </c>
      <c r="Y1" s="2" t="s">
        <v>898</v>
      </c>
      <c r="AA1" s="2" t="s">
        <v>1000</v>
      </c>
    </row>
    <row r="2" spans="1:27" ht="14.25" customHeight="1" x14ac:dyDescent="0.45">
      <c r="A2" s="3" t="str">
        <f>N2&amp;"."&amp;E2</f>
        <v>Eligibility.mbr_id</v>
      </c>
      <c r="B2" t="s">
        <v>85</v>
      </c>
      <c r="C2">
        <v>1</v>
      </c>
      <c r="D2" t="s">
        <v>801</v>
      </c>
      <c r="E2" t="s">
        <v>6</v>
      </c>
      <c r="F2" t="s">
        <v>7</v>
      </c>
      <c r="G2">
        <v>50</v>
      </c>
      <c r="H2" s="4" t="s">
        <v>176</v>
      </c>
      <c r="I2" t="s">
        <v>8</v>
      </c>
      <c r="J2" t="s">
        <v>795</v>
      </c>
      <c r="L2" s="4"/>
      <c r="M2" s="3" t="b">
        <f>LEFT(E2,3)="udf"</f>
        <v>0</v>
      </c>
      <c r="N2" s="3" t="str">
        <f>VLOOKUP(B2,TableMap,3,FALSE)</f>
        <v>Eligibility</v>
      </c>
      <c r="O2" s="3" t="str">
        <f>IF(OR(F2="varchar", F2=""),"varchar("&amp;G2&amp;")", F2) &amp; IF(LEN(TRIM(D2))&gt;0," not null ","")</f>
        <v xml:space="preserve">varchar(50) not null </v>
      </c>
      <c r="Q2" s="3" t="str">
        <f>IF(ISBLANK(P2),O2,P2)</f>
        <v xml:space="preserve">varchar(50) not null </v>
      </c>
      <c r="R2" s="3" t="str">
        <f>"alter table "&amp;SchemaName&amp;"."&amp;N2&amp;" add "&amp;E2&amp;" "&amp;Q2</f>
        <v xml:space="preserve">alter table deerwalk.Eligibility add mbr_id varchar(50) not null </v>
      </c>
      <c r="S2" s="3" t="str">
        <f>IF(LEN(TRIM(I2))&gt;0,"exec db.ColumnPropertySet '"&amp;$N2&amp;"', '"&amp;$E2&amp;"', '"&amp;I2&amp;"', @tableSchema='"&amp;SchemaName&amp;"'","")</f>
        <v>exec db.ColumnPropertySet 'Eligibility', 'mbr_id', 'Member ID to display on the application, as sent by client', @tableSchema='deerwalk'</v>
      </c>
      <c r="T2" s="3" t="str">
        <f>IF(LEN(TRIM(J2))=0,"","exec db.ColumnPropertySet '"&amp;$N2&amp;"', '"&amp;$E2&amp;"', '"&amp;J2&amp;"', @propertyName='SampleData', @tableSchema='"&amp;SchemaName&amp;"'")</f>
        <v>exec db.ColumnPropertySet 'Eligibility', 'mbr_id', '9916897', @propertyName='SampleData', @tableSchema='deerwalk'</v>
      </c>
      <c r="U2" s="3" t="str">
        <f>IF(M2,"exec db.ColumnPropertySet '"&amp;$N2&amp;"', '"&amp;$E2&amp;"', 'UserDefinedData', @propertyName='CustomAttribute', @tableSchema='"&amp;SchemaName&amp;"'", "")</f>
        <v/>
      </c>
      <c r="V2" s="3" t="str">
        <f>IF(LEN(TRIM(" "&amp;I2))&gt;0,"/// &lt;summary&gt;"&amp;I2&amp;"&lt;/summary&gt;
"&amp;"[Description("""&amp;I2&amp;""")]
","")&amp;IF(F2="date","[DataType(DataType.Date)]
","")&amp;IF(D2="1","[Required]
","")&amp;"[Column("""&amp;E2&amp;""")]
"&amp;IF(LEN(TRIM(" "&amp;J2))&gt;0,"[SampleData("""&amp;J2&amp;""")]
","")&amp;IF(LEN(TRIM(" "&amp;G2))&gt;0,"[MaxLength("&amp;G2&amp;")]
","")&amp;"public "&amp;IF(F2="","string",VLOOKUP(F2,TypeMap,2,FALSE))&amp;" "&amp;E2&amp;" { get; set; }
"</f>
        <v xml:space="preserve">/// &lt;summary&gt;Member ID to display on the application, as sent by client&lt;/summary&gt;
[Description("Member ID to display on the application, as sent by client")]
[Required]
[Column("mbr_id")]
[SampleData("9916897")]
[MaxLength(50)]
public string mbr_id { get; set; }
</v>
      </c>
      <c r="W2" s="5" t="str">
        <f>"@Html.DescriptionListElement(model =&gt; model."&amp;E2&amp;")"</f>
        <v>@Html.DescriptionListElement(model =&gt; model.mbr_id)</v>
      </c>
      <c r="X2" s="3" t="str">
        <f>SUBSTITUTE(SUBSTITUTE(PROPER(SUBSTITUTE(E2,"_"," "))&amp;" ", "Id ", "ID"), " ", "")</f>
        <v>MbrID</v>
      </c>
      <c r="Y2" s="3" t="str">
        <f>IF(F2="date","alter table "&amp;SchemaName&amp;"."&amp;N2&amp;" add "&amp;X2&amp;"DateDimId int null references DateDimensions(DateDimensionId);  exec db.ColumnPropertySet '"&amp;$N2&amp;"', '"&amp;$X2&amp;"DateDimId', '"&amp;$E2&amp;"', @propertyName='BaseField', @tableSchema='"&amp;SchemaName&amp;"'","")</f>
        <v/>
      </c>
      <c r="AA2" s="3" t="str">
        <f>IF(LEN(TRIM(H2))=0,"","exec db.ColumnPropertySet '"&amp;$N2&amp;"', '"&amp;$E2&amp;"', '"&amp;H2&amp;"', @propertyName='DisplayName', @tableSchema='"&amp;SchemaName&amp;"'")</f>
        <v>exec db.ColumnPropertySet 'Eligibility', 'mbr_id', 'Member ID', @propertyName='DisplayName', @tableSchema='deerwalk'</v>
      </c>
    </row>
    <row r="3" spans="1:27" ht="14.25" customHeight="1" x14ac:dyDescent="0.45">
      <c r="A3" s="3" t="str">
        <f>N3&amp;"."&amp;E3</f>
        <v>Eligibility.ins_policy_id</v>
      </c>
      <c r="B3" t="s">
        <v>85</v>
      </c>
      <c r="C3">
        <v>2</v>
      </c>
      <c r="D3" t="s">
        <v>796</v>
      </c>
      <c r="E3" t="s">
        <v>10</v>
      </c>
      <c r="F3" t="s">
        <v>7</v>
      </c>
      <c r="G3">
        <v>50</v>
      </c>
      <c r="H3" s="4" t="s">
        <v>899</v>
      </c>
      <c r="I3" t="s">
        <v>11</v>
      </c>
      <c r="J3" t="s">
        <v>796</v>
      </c>
      <c r="L3" s="4"/>
      <c r="M3" s="3" t="b">
        <f>LEFT(E3,3)="udf"</f>
        <v>0</v>
      </c>
      <c r="N3" s="3" t="str">
        <f>VLOOKUP(B3,TableMap,3,FALSE)</f>
        <v>Eligibility</v>
      </c>
      <c r="O3" s="3" t="str">
        <f>IF(OR(F3="varchar", F3=""),"varchar("&amp;G3&amp;")", F3) &amp; IF(LEN(TRIM(D3))&gt;0," not null ","")</f>
        <v>varchar(50)</v>
      </c>
      <c r="Q3" s="3" t="str">
        <f>IF(ISBLANK(P3),O3,P3)</f>
        <v>varchar(50)</v>
      </c>
      <c r="R3" s="3" t="str">
        <f>"alter table "&amp;SchemaName&amp;"."&amp;N3&amp;" add "&amp;E3&amp;" "&amp;Q3</f>
        <v>alter table deerwalk.Eligibility add ins_policy_id varchar(50)</v>
      </c>
      <c r="S3" s="3" t="str">
        <f>IF(LEN(TRIM(I3))&gt;0,"exec db.ColumnPropertySet '"&amp;$N3&amp;"', '"&amp;$E3&amp;"', '"&amp;I3&amp;"', @tableSchema='"&amp;SchemaName&amp;"'","")</f>
        <v>exec db.ColumnPropertySet 'Eligibility', 'ins_policy_id', 'Policy Number for Member', @tableSchema='deerwalk'</v>
      </c>
      <c r="T3" s="3" t="str">
        <f>IF(LEN(TRIM(J3))=0,"","exec db.ColumnPropertySet '"&amp;$N3&amp;"', '"&amp;$E3&amp;"', '"&amp;J3&amp;"', @propertyName='SampleData', @tableSchema='"&amp;SchemaName&amp;"'")</f>
        <v/>
      </c>
      <c r="U3" s="3" t="str">
        <f>IF(M3,"exec db.ColumnPropertySet '"&amp;$N3&amp;"', '"&amp;$E3&amp;"', 'UserDefinedData', @propertyName='CustomAttribute', @tableSchema='"&amp;SchemaName&amp;"'", "")</f>
        <v/>
      </c>
      <c r="V3" s="3" t="str">
        <f>IF(LEN(TRIM(" "&amp;I3))&gt;0,"/// &lt;summary&gt;"&amp;I3&amp;"&lt;/summary&gt;
"&amp;"[Description("""&amp;I3&amp;""")]
","")&amp;IF(F3="date","[DataType(DataType.Date)]
","")&amp;IF(D3="1","[Required]
","")&amp;"[Column("""&amp;E3&amp;""")]
"&amp;IF(LEN(TRIM(" "&amp;J3))&gt;0,"[SampleData("""&amp;J3&amp;""")]
","")&amp;IF(LEN(TRIM(" "&amp;G3))&gt;0,"[MaxLength("&amp;G3&amp;")]
","")&amp;"public "&amp;IF(F3="","string",VLOOKUP(F3,TypeMap,2,FALSE))&amp;" "&amp;E3&amp;" { get; set; }
"</f>
        <v xml:space="preserve">/// &lt;summary&gt;Policy Number for Member&lt;/summary&gt;
[Description("Policy Number for Member")]
[Column("ins_policy_id")]
[MaxLength(50)]
public string ins_policy_id { get; set; }
</v>
      </c>
      <c r="W3" s="5" t="str">
        <f>"@Html.DescriptionListElement(model =&gt; model."&amp;E3&amp;")"</f>
        <v>@Html.DescriptionListElement(model =&gt; model.ins_policy_id)</v>
      </c>
      <c r="X3" s="3" t="str">
        <f>SUBSTITUTE(SUBSTITUTE(PROPER(SUBSTITUTE(E3,"_"," "))&amp;" ", "Id ", "ID"), " ", "")</f>
        <v>InsPolicyID</v>
      </c>
      <c r="Y3" s="3" t="str">
        <f>IF(F3="date","alter table "&amp;SchemaName&amp;"."&amp;N3&amp;" add "&amp;X3&amp;"DateDimId int null references DateDimensions(DateDimensionId);  exec db.ColumnPropertySet '"&amp;$N3&amp;"', '"&amp;$X3&amp;"DateDimId', '"&amp;$E3&amp;"', @propertyName='BaseField', @tableSchema='"&amp;SchemaName&amp;"'","")</f>
        <v/>
      </c>
      <c r="AA3" s="3" t="str">
        <f>IF(LEN(TRIM(H3))=0,"","exec db.ColumnPropertySet '"&amp;$N3&amp;"', '"&amp;$E3&amp;"', '"&amp;H3&amp;"', @propertyName='DisplayName', @tableSchema='"&amp;SchemaName&amp;"'")</f>
        <v>exec db.ColumnPropertySet 'Eligibility', 'ins_policy_id', 'Policy Number', @propertyName='DisplayName', @tableSchema='deerwalk'</v>
      </c>
    </row>
    <row r="4" spans="1:27" ht="14.25" customHeight="1" x14ac:dyDescent="0.45">
      <c r="A4" s="3" t="str">
        <f>N4&amp;"."&amp;E4</f>
        <v>Eligibility.mbr_ssn</v>
      </c>
      <c r="B4" t="s">
        <v>85</v>
      </c>
      <c r="C4">
        <v>3</v>
      </c>
      <c r="D4" t="s">
        <v>796</v>
      </c>
      <c r="E4" t="s">
        <v>12</v>
      </c>
      <c r="F4" t="s">
        <v>7</v>
      </c>
      <c r="G4">
        <v>30</v>
      </c>
      <c r="H4" s="4" t="s">
        <v>1049</v>
      </c>
      <c r="I4" t="s">
        <v>13</v>
      </c>
      <c r="J4" t="s">
        <v>797</v>
      </c>
      <c r="L4" s="4" t="s">
        <v>892</v>
      </c>
      <c r="M4" s="3" t="b">
        <f>LEFT(E4,3)="udf"</f>
        <v>0</v>
      </c>
      <c r="N4" s="3" t="str">
        <f>VLOOKUP(B4,TableMap,3,FALSE)</f>
        <v>Eligibility</v>
      </c>
      <c r="O4" s="3" t="str">
        <f>IF(OR(F4="varchar", F4=""),"varchar("&amp;G4&amp;")", F4) &amp; IF(LEN(TRIM(D4))&gt;0," not null ","")</f>
        <v>varchar(30)</v>
      </c>
      <c r="Q4" s="3" t="str">
        <f>IF(ISBLANK(P4),O4,P4)</f>
        <v>varchar(30)</v>
      </c>
      <c r="R4" s="3" t="str">
        <f>"alter table "&amp;SchemaName&amp;"."&amp;N4&amp;" add "&amp;E4&amp;" "&amp;Q4</f>
        <v>alter table deerwalk.Eligibility add mbr_ssn varchar(30)</v>
      </c>
      <c r="S4" s="3" t="str">
        <f>IF(LEN(TRIM(I4))&gt;0,"exec db.ColumnPropertySet '"&amp;$N4&amp;"', '"&amp;$E4&amp;"', '"&amp;I4&amp;"', @tableSchema='"&amp;SchemaName&amp;"'","")</f>
        <v>exec db.ColumnPropertySet 'Eligibility', 'mbr_ssn', 'Member SSN', @tableSchema='deerwalk'</v>
      </c>
      <c r="T4" s="3" t="str">
        <f>IF(LEN(TRIM(J4))=0,"","exec db.ColumnPropertySet '"&amp;$N4&amp;"', '"&amp;$E4&amp;"', '"&amp;J4&amp;"', @propertyName='SampleData', @tableSchema='"&amp;SchemaName&amp;"'")</f>
        <v>exec db.ColumnPropertySet 'Eligibility', 'mbr_ssn', '811619', @propertyName='SampleData', @tableSchema='deerwalk'</v>
      </c>
      <c r="U4" s="3" t="str">
        <f>IF(M4,"exec db.ColumnPropertySet '"&amp;$N4&amp;"', '"&amp;$E4&amp;"', 'UserDefinedData', @propertyName='CustomAttribute', @tableSchema='"&amp;SchemaName&amp;"'", "")</f>
        <v/>
      </c>
      <c r="V4" s="3" t="str">
        <f>IF(LEN(TRIM(" "&amp;I4))&gt;0,"/// &lt;summary&gt;"&amp;I4&amp;"&lt;/summary&gt;
"&amp;"[Description("""&amp;I4&amp;""")]
","")&amp;IF(F4="date","[DataType(DataType.Date)]
","")&amp;IF(D4="1","[Required]
","")&amp;"[Column("""&amp;E4&amp;""")]
"&amp;IF(LEN(TRIM(" "&amp;J4))&gt;0,"[SampleData("""&amp;J4&amp;""")]
","")&amp;IF(LEN(TRIM(" "&amp;G4))&gt;0,"[MaxLength("&amp;G4&amp;")]
","")&amp;"public "&amp;IF(F4="","string",VLOOKUP(F4,TypeMap,2,FALSE))&amp;" "&amp;E4&amp;" { get; set; }
"</f>
        <v xml:space="preserve">/// &lt;summary&gt;Member SSN&lt;/summary&gt;
[Description("Member SSN")]
[Column("mbr_ssn")]
[SampleData("811619")]
[MaxLength(30)]
public string mbr_ssn { get; set; }
</v>
      </c>
      <c r="W4" s="5" t="str">
        <f>"@Html.DescriptionListElement(model =&gt; model."&amp;E4&amp;")"</f>
        <v>@Html.DescriptionListElement(model =&gt; model.mbr_ssn)</v>
      </c>
      <c r="X4" s="3" t="str">
        <f>SUBSTITUTE(SUBSTITUTE(PROPER(SUBSTITUTE(E4,"_"," "))&amp;" ", "Id ", "ID"), " ", "")</f>
        <v>MbrSsn</v>
      </c>
      <c r="Y4" s="3" t="str">
        <f>IF(F4="date","alter table "&amp;SchemaName&amp;"."&amp;N4&amp;" add "&amp;X4&amp;"DateDimId int null references DateDimensions(DateDimensionId);  exec db.ColumnPropertySet '"&amp;$N4&amp;"', '"&amp;$X4&amp;"DateDimId', '"&amp;$E4&amp;"', @propertyName='BaseField', @tableSchema='"&amp;SchemaName&amp;"'","")</f>
        <v/>
      </c>
      <c r="AA4" s="3" t="str">
        <f>IF(LEN(TRIM(H4))=0,"","exec db.ColumnPropertySet '"&amp;$N4&amp;"', '"&amp;$E4&amp;"', '"&amp;H4&amp;"', @propertyName='DisplayName', @tableSchema='"&amp;SchemaName&amp;"'")</f>
        <v>exec db.ColumnPropertySet 'Eligibility', 'mbr_ssn', 'SSN', @propertyName='DisplayName', @tableSchema='deerwalk'</v>
      </c>
    </row>
    <row r="5" spans="1:27" ht="14.25" customHeight="1" x14ac:dyDescent="0.45">
      <c r="A5" s="3" t="str">
        <f>N5&amp;"."&amp;E5</f>
        <v>Eligibility.mbr_first_name</v>
      </c>
      <c r="B5" t="s">
        <v>85</v>
      </c>
      <c r="C5">
        <v>4</v>
      </c>
      <c r="D5" t="s">
        <v>796</v>
      </c>
      <c r="E5" t="s">
        <v>14</v>
      </c>
      <c r="F5" t="s">
        <v>7</v>
      </c>
      <c r="G5" t="s">
        <v>822</v>
      </c>
      <c r="H5" s="4" t="s">
        <v>926</v>
      </c>
      <c r="I5" t="s">
        <v>15</v>
      </c>
      <c r="J5" t="s">
        <v>16</v>
      </c>
      <c r="L5" s="4" t="s">
        <v>892</v>
      </c>
      <c r="M5" s="3" t="b">
        <f>LEFT(E5,3)="udf"</f>
        <v>0</v>
      </c>
      <c r="N5" s="3" t="str">
        <f>VLOOKUP(B5,TableMap,3,FALSE)</f>
        <v>Eligibility</v>
      </c>
      <c r="O5" s="3" t="str">
        <f>IF(OR(F5="varchar", F5=""),"varchar("&amp;G5&amp;")", F5) &amp; IF(LEN(TRIM(D5))&gt;0," not null ","")</f>
        <v>varchar(30)</v>
      </c>
      <c r="Q5" s="3" t="str">
        <f>IF(ISBLANK(P5),O5,P5)</f>
        <v>varchar(30)</v>
      </c>
      <c r="R5" s="3" t="str">
        <f>"alter table "&amp;SchemaName&amp;"."&amp;N5&amp;" add "&amp;E5&amp;" "&amp;Q5</f>
        <v>alter table deerwalk.Eligibility add mbr_first_name varchar(30)</v>
      </c>
      <c r="S5" s="3" t="str">
        <f>IF(LEN(TRIM(I5))&gt;0,"exec db.ColumnPropertySet '"&amp;$N5&amp;"', '"&amp;$E5&amp;"', '"&amp;I5&amp;"', @tableSchema='"&amp;SchemaName&amp;"'","")</f>
        <v>exec db.ColumnPropertySet 'Eligibility', 'mbr_first_name', 'Member first name', @tableSchema='deerwalk'</v>
      </c>
      <c r="T5" s="3" t="str">
        <f>IF(LEN(TRIM(J5))=0,"","exec db.ColumnPropertySet '"&amp;$N5&amp;"', '"&amp;$E5&amp;"', '"&amp;J5&amp;"', @propertyName='SampleData', @tableSchema='"&amp;SchemaName&amp;"'")</f>
        <v>exec db.ColumnPropertySet 'Eligibility', 'mbr_first_name', 'BEVERLY', @propertyName='SampleData', @tableSchema='deerwalk'</v>
      </c>
      <c r="U5" s="3" t="str">
        <f>IF(M5,"exec db.ColumnPropertySet '"&amp;$N5&amp;"', '"&amp;$E5&amp;"', 'UserDefinedData', @propertyName='CustomAttribute', @tableSchema='"&amp;SchemaName&amp;"'", "")</f>
        <v/>
      </c>
      <c r="V5" s="3" t="str">
        <f>IF(LEN(TRIM(" "&amp;I5))&gt;0,"/// &lt;summary&gt;"&amp;I5&amp;"&lt;/summary&gt;
"&amp;"[Description("""&amp;I5&amp;""")]
","")&amp;IF(F5="date","[DataType(DataType.Date)]
","")&amp;IF(D5="1","[Required]
","")&amp;"[Column("""&amp;E5&amp;""")]
"&amp;IF(LEN(TRIM(" "&amp;J5))&gt;0,"[SampleData("""&amp;J5&amp;""")]
","")&amp;IF(LEN(TRIM(" "&amp;G5))&gt;0,"[MaxLength("&amp;G5&amp;")]
","")&amp;"public "&amp;IF(F5="","string",VLOOKUP(F5,TypeMap,2,FALSE))&amp;" "&amp;E5&amp;" { get; set; }
"</f>
        <v xml:space="preserve">/// &lt;summary&gt;Member first name&lt;/summary&gt;
[Description("Member first name")]
[Column("mbr_first_name")]
[SampleData("BEVERLY")]
[MaxLength(30)]
public string mbr_first_name { get; set; }
</v>
      </c>
      <c r="W5" s="5" t="str">
        <f>"@Html.DescriptionListElement(model =&gt; model."&amp;E5&amp;")"</f>
        <v>@Html.DescriptionListElement(model =&gt; model.mbr_first_name)</v>
      </c>
      <c r="X5" s="3" t="str">
        <f>SUBSTITUTE(SUBSTITUTE(PROPER(SUBSTITUTE(E5,"_"," "))&amp;" ", "Id ", "ID"), " ", "")</f>
        <v>MbrFirstName</v>
      </c>
      <c r="Y5" s="3" t="str">
        <f>IF(F5="date","alter table "&amp;SchemaName&amp;"."&amp;N5&amp;" add "&amp;X5&amp;"DateDimId int null references DateDimensions(DateDimensionId);  exec db.ColumnPropertySet '"&amp;$N5&amp;"', '"&amp;$X5&amp;"DateDimId', '"&amp;$E5&amp;"', @propertyName='BaseField', @tableSchema='"&amp;SchemaName&amp;"'","")</f>
        <v/>
      </c>
      <c r="AA5" s="3" t="str">
        <f>IF(LEN(TRIM(H5))=0,"","exec db.ColumnPropertySet '"&amp;$N5&amp;"', '"&amp;$E5&amp;"', '"&amp;H5&amp;"', @propertyName='DisplayName', @tableSchema='"&amp;SchemaName&amp;"'")</f>
        <v>exec db.ColumnPropertySet 'Eligibility', 'mbr_first_name', 'First Name', @propertyName='DisplayName', @tableSchema='deerwalk'</v>
      </c>
    </row>
    <row r="6" spans="1:27" ht="14.25" customHeight="1" x14ac:dyDescent="0.45">
      <c r="A6" s="3" t="str">
        <f>N6&amp;"."&amp;E6</f>
        <v>Eligibility.mbr_middle_name</v>
      </c>
      <c r="B6" t="s">
        <v>85</v>
      </c>
      <c r="C6">
        <v>5</v>
      </c>
      <c r="D6" t="s">
        <v>796</v>
      </c>
      <c r="E6" t="s">
        <v>17</v>
      </c>
      <c r="F6" t="s">
        <v>7</v>
      </c>
      <c r="G6" t="s">
        <v>822</v>
      </c>
      <c r="H6" s="4" t="s">
        <v>1001</v>
      </c>
      <c r="I6" t="s">
        <v>18</v>
      </c>
      <c r="J6" t="s">
        <v>19</v>
      </c>
      <c r="L6" s="4" t="s">
        <v>892</v>
      </c>
      <c r="M6" s="3" t="b">
        <f>LEFT(E6,3)="udf"</f>
        <v>0</v>
      </c>
      <c r="N6" s="3" t="str">
        <f>VLOOKUP(B6,TableMap,3,FALSE)</f>
        <v>Eligibility</v>
      </c>
      <c r="O6" s="3" t="str">
        <f>IF(OR(F6="varchar", F6=""),"varchar("&amp;G6&amp;")", F6) &amp; IF(LEN(TRIM(D6))&gt;0," not null ","")</f>
        <v>varchar(30)</v>
      </c>
      <c r="Q6" s="3" t="str">
        <f>IF(ISBLANK(P6),O6,P6)</f>
        <v>varchar(30)</v>
      </c>
      <c r="R6" s="3" t="str">
        <f>"alter table "&amp;SchemaName&amp;"."&amp;N6&amp;" add "&amp;E6&amp;" "&amp;Q6</f>
        <v>alter table deerwalk.Eligibility add mbr_middle_name varchar(30)</v>
      </c>
      <c r="S6" s="3" t="str">
        <f>IF(LEN(TRIM(I6))&gt;0,"exec db.ColumnPropertySet '"&amp;$N6&amp;"', '"&amp;$E6&amp;"', '"&amp;I6&amp;"', @tableSchema='"&amp;SchemaName&amp;"'","")</f>
        <v>exec db.ColumnPropertySet 'Eligibility', 'mbr_middle_name', 'Member middle name', @tableSchema='deerwalk'</v>
      </c>
      <c r="T6" s="3" t="str">
        <f>IF(LEN(TRIM(J6))=0,"","exec db.ColumnPropertySet '"&amp;$N6&amp;"', '"&amp;$E6&amp;"', '"&amp;J6&amp;"', @propertyName='SampleData', @tableSchema='"&amp;SchemaName&amp;"'")</f>
        <v>exec db.ColumnPropertySet 'Eligibility', 'mbr_middle_name', 'George', @propertyName='SampleData', @tableSchema='deerwalk'</v>
      </c>
      <c r="U6" s="3" t="str">
        <f>IF(M6,"exec db.ColumnPropertySet '"&amp;$N6&amp;"', '"&amp;$E6&amp;"', 'UserDefinedData', @propertyName='CustomAttribute', @tableSchema='"&amp;SchemaName&amp;"'", "")</f>
        <v/>
      </c>
      <c r="V6" s="3" t="str">
        <f>IF(LEN(TRIM(" "&amp;I6))&gt;0,"/// &lt;summary&gt;"&amp;I6&amp;"&lt;/summary&gt;
"&amp;"[Description("""&amp;I6&amp;""")]
","")&amp;IF(F6="date","[DataType(DataType.Date)]
","")&amp;IF(D6="1","[Required]
","")&amp;"[Column("""&amp;E6&amp;""")]
"&amp;IF(LEN(TRIM(" "&amp;J6))&gt;0,"[SampleData("""&amp;J6&amp;""")]
","")&amp;IF(LEN(TRIM(" "&amp;G6))&gt;0,"[MaxLength("&amp;G6&amp;")]
","")&amp;"public "&amp;IF(F6="","string",VLOOKUP(F6,TypeMap,2,FALSE))&amp;" "&amp;E6&amp;" { get; set; }
"</f>
        <v xml:space="preserve">/// &lt;summary&gt;Member middle name&lt;/summary&gt;
[Description("Member middle name")]
[Column("mbr_middle_name")]
[SampleData("George")]
[MaxLength(30)]
public string mbr_middle_name { get; set; }
</v>
      </c>
      <c r="W6" s="5" t="str">
        <f>"@Html.DescriptionListElement(model =&gt; model."&amp;E6&amp;")"</f>
        <v>@Html.DescriptionListElement(model =&gt; model.mbr_middle_name)</v>
      </c>
      <c r="X6" s="3" t="str">
        <f>SUBSTITUTE(SUBSTITUTE(PROPER(SUBSTITUTE(E6,"_"," "))&amp;" ", "Id ", "ID"), " ", "")</f>
        <v>MbrMiddleName</v>
      </c>
      <c r="Y6" s="3" t="str">
        <f>IF(F6="date","alter table "&amp;SchemaName&amp;"."&amp;N6&amp;" add "&amp;X6&amp;"DateDimId int null references DateDimensions(DateDimensionId);  exec db.ColumnPropertySet '"&amp;$N6&amp;"', '"&amp;$X6&amp;"DateDimId', '"&amp;$E6&amp;"', @propertyName='BaseField', @tableSchema='"&amp;SchemaName&amp;"'","")</f>
        <v/>
      </c>
      <c r="AA6" s="3" t="str">
        <f>IF(LEN(TRIM(H6))=0,"","exec db.ColumnPropertySet '"&amp;$N6&amp;"', '"&amp;$E6&amp;"', '"&amp;H6&amp;"', @propertyName='DisplayName', @tableSchema='"&amp;SchemaName&amp;"'")</f>
        <v>exec db.ColumnPropertySet 'Eligibility', 'mbr_middle_name', 'Middle Name', @propertyName='DisplayName', @tableSchema='deerwalk'</v>
      </c>
    </row>
    <row r="7" spans="1:27" ht="14.25" customHeight="1" x14ac:dyDescent="0.45">
      <c r="A7" s="3" t="str">
        <f>N7&amp;"."&amp;E7</f>
        <v>Eligibility.mbr_last_name</v>
      </c>
      <c r="B7" t="s">
        <v>85</v>
      </c>
      <c r="C7">
        <v>6</v>
      </c>
      <c r="D7" t="s">
        <v>796</v>
      </c>
      <c r="E7" t="s">
        <v>20</v>
      </c>
      <c r="F7" t="s">
        <v>7</v>
      </c>
      <c r="G7" t="s">
        <v>822</v>
      </c>
      <c r="H7" s="4" t="s">
        <v>927</v>
      </c>
      <c r="I7" t="s">
        <v>21</v>
      </c>
      <c r="J7" t="s">
        <v>22</v>
      </c>
      <c r="L7" s="4" t="s">
        <v>892</v>
      </c>
      <c r="M7" s="3" t="b">
        <f>LEFT(E7,3)="udf"</f>
        <v>0</v>
      </c>
      <c r="N7" s="3" t="str">
        <f>VLOOKUP(B7,TableMap,3,FALSE)</f>
        <v>Eligibility</v>
      </c>
      <c r="O7" s="3" t="str">
        <f>IF(OR(F7="varchar", F7=""),"varchar("&amp;G7&amp;")", F7) &amp; IF(LEN(TRIM(D7))&gt;0," not null ","")</f>
        <v>varchar(30)</v>
      </c>
      <c r="Q7" s="3" t="str">
        <f>IF(ISBLANK(P7),O7,P7)</f>
        <v>varchar(30)</v>
      </c>
      <c r="R7" s="3" t="str">
        <f>"alter table "&amp;SchemaName&amp;"."&amp;N7&amp;" add "&amp;E7&amp;" "&amp;Q7</f>
        <v>alter table deerwalk.Eligibility add mbr_last_name varchar(30)</v>
      </c>
      <c r="S7" s="3" t="str">
        <f>IF(LEN(TRIM(I7))&gt;0,"exec db.ColumnPropertySet '"&amp;$N7&amp;"', '"&amp;$E7&amp;"', '"&amp;I7&amp;"', @tableSchema='"&amp;SchemaName&amp;"'","")</f>
        <v>exec db.ColumnPropertySet 'Eligibility', 'mbr_last_name', 'Member last name', @tableSchema='deerwalk'</v>
      </c>
      <c r="T7" s="3" t="str">
        <f>IF(LEN(TRIM(J7))=0,"","exec db.ColumnPropertySet '"&amp;$N7&amp;"', '"&amp;$E7&amp;"', '"&amp;J7&amp;"', @propertyName='SampleData', @tableSchema='"&amp;SchemaName&amp;"'")</f>
        <v>exec db.ColumnPropertySet 'Eligibility', 'mbr_last_name', 'BARRETT', @propertyName='SampleData', @tableSchema='deerwalk'</v>
      </c>
      <c r="U7" s="3" t="str">
        <f>IF(M7,"exec db.ColumnPropertySet '"&amp;$N7&amp;"', '"&amp;$E7&amp;"', 'UserDefinedData', @propertyName='CustomAttribute', @tableSchema='"&amp;SchemaName&amp;"'", "")</f>
        <v/>
      </c>
      <c r="V7" s="3" t="str">
        <f>IF(LEN(TRIM(" "&amp;I7))&gt;0,"/// &lt;summary&gt;"&amp;I7&amp;"&lt;/summary&gt;
"&amp;"[Description("""&amp;I7&amp;""")]
","")&amp;IF(F7="date","[DataType(DataType.Date)]
","")&amp;IF(D7="1","[Required]
","")&amp;"[Column("""&amp;E7&amp;""")]
"&amp;IF(LEN(TRIM(" "&amp;J7))&gt;0,"[SampleData("""&amp;J7&amp;""")]
","")&amp;IF(LEN(TRIM(" "&amp;G7))&gt;0,"[MaxLength("&amp;G7&amp;")]
","")&amp;"public "&amp;IF(F7="","string",VLOOKUP(F7,TypeMap,2,FALSE))&amp;" "&amp;E7&amp;" { get; set; }
"</f>
        <v xml:space="preserve">/// &lt;summary&gt;Member last name&lt;/summary&gt;
[Description("Member last name")]
[Column("mbr_last_name")]
[SampleData("BARRETT")]
[MaxLength(30)]
public string mbr_last_name { get; set; }
</v>
      </c>
      <c r="W7" s="5" t="str">
        <f>"@Html.DescriptionListElement(model =&gt; model."&amp;E7&amp;")"</f>
        <v>@Html.DescriptionListElement(model =&gt; model.mbr_last_name)</v>
      </c>
      <c r="X7" s="3" t="str">
        <f>SUBSTITUTE(SUBSTITUTE(PROPER(SUBSTITUTE(E7,"_"," "))&amp;" ", "Id ", "ID"), " ", "")</f>
        <v>MbrLastName</v>
      </c>
      <c r="Y7" s="3" t="str">
        <f>IF(F7="date","alter table "&amp;SchemaName&amp;"."&amp;N7&amp;" add "&amp;X7&amp;"DateDimId int null references DateDimensions(DateDimensionId);  exec db.ColumnPropertySet '"&amp;$N7&amp;"', '"&amp;$X7&amp;"DateDimId', '"&amp;$E7&amp;"', @propertyName='BaseField', @tableSchema='"&amp;SchemaName&amp;"'","")</f>
        <v/>
      </c>
      <c r="AA7" s="3" t="str">
        <f>IF(LEN(TRIM(H7))=0,"","exec db.ColumnPropertySet '"&amp;$N7&amp;"', '"&amp;$E7&amp;"', '"&amp;H7&amp;"', @propertyName='DisplayName', @tableSchema='"&amp;SchemaName&amp;"'")</f>
        <v>exec db.ColumnPropertySet 'Eligibility', 'mbr_last_name', 'Last Name', @propertyName='DisplayName', @tableSchema='deerwalk'</v>
      </c>
    </row>
    <row r="8" spans="1:27" ht="14.25" customHeight="1" x14ac:dyDescent="0.45">
      <c r="A8" s="3" t="str">
        <f>N8&amp;"."&amp;E8</f>
        <v>Eligibility.mbr_current_status</v>
      </c>
      <c r="B8" t="s">
        <v>85</v>
      </c>
      <c r="C8">
        <v>7</v>
      </c>
      <c r="D8" t="s">
        <v>796</v>
      </c>
      <c r="E8" t="s">
        <v>23</v>
      </c>
      <c r="F8" t="s">
        <v>7</v>
      </c>
      <c r="G8" t="s">
        <v>821</v>
      </c>
      <c r="H8" s="4" t="s">
        <v>1047</v>
      </c>
      <c r="I8" t="s">
        <v>894</v>
      </c>
      <c r="J8" t="s">
        <v>25</v>
      </c>
      <c r="L8" s="4"/>
      <c r="M8" s="3" t="b">
        <f>LEFT(E8,3)="udf"</f>
        <v>0</v>
      </c>
      <c r="N8" s="3" t="str">
        <f>VLOOKUP(B8,TableMap,3,FALSE)</f>
        <v>Eligibility</v>
      </c>
      <c r="O8" s="3" t="str">
        <f>IF(OR(F8="varchar", F8=""),"varchar("&amp;G8&amp;")", F8) &amp; IF(LEN(TRIM(D8))&gt;0," not null ","")</f>
        <v>varchar(20)</v>
      </c>
      <c r="Q8" s="3" t="str">
        <f>IF(ISBLANK(P8),O8,P8)</f>
        <v>varchar(20)</v>
      </c>
      <c r="R8" s="3" t="str">
        <f>"alter table "&amp;SchemaName&amp;"."&amp;N8&amp;" add "&amp;E8&amp;" "&amp;Q8</f>
        <v>alter table deerwalk.Eligibility add mbr_current_status varchar(20)</v>
      </c>
      <c r="S8" s="3" t="str">
        <f>IF(LEN(TRIM(I8))&gt;0,"exec db.ColumnPropertySet '"&amp;$N8&amp;"', '"&amp;$E8&amp;"', '"&amp;I8&amp;"', @tableSchema='"&amp;SchemaName&amp;"'","")</f>
        <v>exec db.ColumnPropertySet 'Eligibility', 'mbr_current_status', 'Current status of member', @tableSchema='deerwalk'</v>
      </c>
      <c r="T8" s="3" t="str">
        <f>IF(LEN(TRIM(J8))=0,"","exec db.ColumnPropertySet '"&amp;$N8&amp;"', '"&amp;$E8&amp;"', '"&amp;J8&amp;"', @propertyName='SampleData', @tableSchema='"&amp;SchemaName&amp;"'")</f>
        <v>exec db.ColumnPropertySet 'Eligibility', 'mbr_current_status', 'active', @propertyName='SampleData', @tableSchema='deerwalk'</v>
      </c>
      <c r="U8" s="3" t="str">
        <f>IF(M8,"exec db.ColumnPropertySet '"&amp;$N8&amp;"', '"&amp;$E8&amp;"', 'UserDefinedData', @propertyName='CustomAttribute', @tableSchema='"&amp;SchemaName&amp;"'", "")</f>
        <v/>
      </c>
      <c r="V8" s="3" t="str">
        <f>IF(LEN(TRIM(" "&amp;I8))&gt;0,"/// &lt;summary&gt;"&amp;I8&amp;"&lt;/summary&gt;
"&amp;"[Description("""&amp;I8&amp;""")]
","")&amp;IF(F8="date","[DataType(DataType.Date)]
","")&amp;IF(D8="1","[Required]
","")&amp;"[Column("""&amp;E8&amp;""")]
"&amp;IF(LEN(TRIM(" "&amp;J8))&gt;0,"[SampleData("""&amp;J8&amp;""")]
","")&amp;IF(LEN(TRIM(" "&amp;G8))&gt;0,"[MaxLength("&amp;G8&amp;")]
","")&amp;"public "&amp;IF(F8="","string",VLOOKUP(F8,TypeMap,2,FALSE))&amp;" "&amp;E8&amp;" { get; set; }
"</f>
        <v xml:space="preserve">/// &lt;summary&gt;Current status of member&lt;/summary&gt;
[Description("Current status of member")]
[Column("mbr_current_status")]
[SampleData("active")]
[MaxLength(20)]
public string mbr_current_status { get; set; }
</v>
      </c>
      <c r="W8" s="5" t="str">
        <f>"@Html.DescriptionListElement(model =&gt; model."&amp;E8&amp;")"</f>
        <v>@Html.DescriptionListElement(model =&gt; model.mbr_current_status)</v>
      </c>
      <c r="X8" s="3" t="str">
        <f>SUBSTITUTE(SUBSTITUTE(PROPER(SUBSTITUTE(E8,"_"," "))&amp;" ", "Id ", "ID"), " ", "")</f>
        <v>MbrCurrentStatus</v>
      </c>
      <c r="Y8" s="3" t="str">
        <f>IF(F8="date","alter table "&amp;SchemaName&amp;"."&amp;N8&amp;" add "&amp;X8&amp;"DateDimId int null references DateDimensions(DateDimensionId);  exec db.ColumnPropertySet '"&amp;$N8&amp;"', '"&amp;$X8&amp;"DateDimId', '"&amp;$E8&amp;"', @propertyName='BaseField', @tableSchema='"&amp;SchemaName&amp;"'","")</f>
        <v/>
      </c>
      <c r="AA8" s="3" t="str">
        <f>IF(LEN(TRIM(H8))=0,"","exec db.ColumnPropertySet '"&amp;$N8&amp;"', '"&amp;$E8&amp;"', '"&amp;H8&amp;"', @propertyName='DisplayName', @tableSchema='"&amp;SchemaName&amp;"'")</f>
        <v>exec db.ColumnPropertySet 'Eligibility', 'mbr_current_status', 'Current Status', @propertyName='DisplayName', @tableSchema='deerwalk'</v>
      </c>
    </row>
    <row r="9" spans="1:27" ht="14.25" customHeight="1" x14ac:dyDescent="0.45">
      <c r="A9" s="3" t="str">
        <f>N9&amp;"."&amp;E9</f>
        <v>Eligibility.mbr_gender</v>
      </c>
      <c r="B9" t="s">
        <v>85</v>
      </c>
      <c r="C9">
        <v>8</v>
      </c>
      <c r="D9" t="s">
        <v>801</v>
      </c>
      <c r="E9" t="s">
        <v>26</v>
      </c>
      <c r="F9" t="s">
        <v>7</v>
      </c>
      <c r="G9" t="s">
        <v>860</v>
      </c>
      <c r="H9" s="4" t="s">
        <v>1002</v>
      </c>
      <c r="I9" t="s">
        <v>27</v>
      </c>
      <c r="J9" t="s">
        <v>28</v>
      </c>
      <c r="L9" s="4"/>
      <c r="M9" s="3" t="b">
        <f>LEFT(E9,3)="udf"</f>
        <v>0</v>
      </c>
      <c r="N9" s="3" t="str">
        <f>VLOOKUP(B9,TableMap,3,FALSE)</f>
        <v>Eligibility</v>
      </c>
      <c r="O9" s="3" t="str">
        <f>IF(OR(F9="varchar", F9=""),"varchar("&amp;G9&amp;")", F9) &amp; IF(LEN(TRIM(D9))&gt;0," not null ","")</f>
        <v xml:space="preserve">varchar(2) not null </v>
      </c>
      <c r="Q9" s="3" t="str">
        <f>IF(ISBLANK(P9),O9,P9)</f>
        <v xml:space="preserve">varchar(2) not null </v>
      </c>
      <c r="R9" s="3" t="str">
        <f>"alter table "&amp;SchemaName&amp;"."&amp;N9&amp;" add "&amp;E9&amp;" "&amp;Q9</f>
        <v xml:space="preserve">alter table deerwalk.Eligibility add mbr_gender varchar(2) not null </v>
      </c>
      <c r="S9" s="3" t="str">
        <f>IF(LEN(TRIM(I9))&gt;0,"exec db.ColumnPropertySet '"&amp;$N9&amp;"', '"&amp;$E9&amp;"', '"&amp;I9&amp;"', @tableSchema='"&amp;SchemaName&amp;"'","")</f>
        <v>exec db.ColumnPropertySet 'Eligibility', 'mbr_gender', 'Member gender', @tableSchema='deerwalk'</v>
      </c>
      <c r="T9" s="3" t="str">
        <f>IF(LEN(TRIM(J9))=0,"","exec db.ColumnPropertySet '"&amp;$N9&amp;"', '"&amp;$E9&amp;"', '"&amp;J9&amp;"', @propertyName='SampleData', @tableSchema='"&amp;SchemaName&amp;"'")</f>
        <v>exec db.ColumnPropertySet 'Eligibility', 'mbr_gender', 'M', @propertyName='SampleData', @tableSchema='deerwalk'</v>
      </c>
      <c r="U9" s="3" t="str">
        <f>IF(M9,"exec db.ColumnPropertySet '"&amp;$N9&amp;"', '"&amp;$E9&amp;"', 'UserDefinedData', @propertyName='CustomAttribute', @tableSchema='"&amp;SchemaName&amp;"'", "")</f>
        <v/>
      </c>
      <c r="V9" s="3" t="str">
        <f>IF(LEN(TRIM(" "&amp;I9))&gt;0,"/// &lt;summary&gt;"&amp;I9&amp;"&lt;/summary&gt;
"&amp;"[Description("""&amp;I9&amp;""")]
","")&amp;IF(F9="date","[DataType(DataType.Date)]
","")&amp;IF(D9="1","[Required]
","")&amp;"[Column("""&amp;E9&amp;""")]
"&amp;IF(LEN(TRIM(" "&amp;J9))&gt;0,"[SampleData("""&amp;J9&amp;""")]
","")&amp;IF(LEN(TRIM(" "&amp;G9))&gt;0,"[MaxLength("&amp;G9&amp;")]
","")&amp;"public "&amp;IF(F9="","string",VLOOKUP(F9,TypeMap,2,FALSE))&amp;" "&amp;E9&amp;" { get; set; }
"</f>
        <v xml:space="preserve">/// &lt;summary&gt;Member gender&lt;/summary&gt;
[Description("Member gender")]
[Required]
[Column("mbr_gender")]
[SampleData("M")]
[MaxLength(2)]
public string mbr_gender { get; set; }
</v>
      </c>
      <c r="W9" s="5" t="str">
        <f>"@Html.DescriptionListElement(model =&gt; model."&amp;E9&amp;")"</f>
        <v>@Html.DescriptionListElement(model =&gt; model.mbr_gender)</v>
      </c>
      <c r="X9" s="3" t="str">
        <f>SUBSTITUTE(SUBSTITUTE(PROPER(SUBSTITUTE(E9,"_"," "))&amp;" ", "Id ", "ID"), " ", "")</f>
        <v>MbrGender</v>
      </c>
      <c r="Y9" s="3" t="str">
        <f>IF(F9="date","alter table "&amp;SchemaName&amp;"."&amp;N9&amp;" add "&amp;X9&amp;"DateDimId int null references DateDimensions(DateDimensionId);  exec db.ColumnPropertySet '"&amp;$N9&amp;"', '"&amp;$X9&amp;"DateDimId', '"&amp;$E9&amp;"', @propertyName='BaseField', @tableSchema='"&amp;SchemaName&amp;"'","")</f>
        <v/>
      </c>
      <c r="AA9" s="3" t="str">
        <f>IF(LEN(TRIM(H9))=0,"","exec db.ColumnPropertySet '"&amp;$N9&amp;"', '"&amp;$E9&amp;"', '"&amp;H9&amp;"', @propertyName='DisplayName', @tableSchema='"&amp;SchemaName&amp;"'")</f>
        <v>exec db.ColumnPropertySet 'Eligibility', 'mbr_gender', 'Gender', @propertyName='DisplayName', @tableSchema='deerwalk'</v>
      </c>
    </row>
    <row r="10" spans="1:27" ht="14.25" customHeight="1" x14ac:dyDescent="0.45">
      <c r="A10" s="3" t="str">
        <f>N10&amp;"."&amp;E10</f>
        <v>Eligibility.mbr_dob</v>
      </c>
      <c r="B10" t="s">
        <v>85</v>
      </c>
      <c r="C10">
        <v>9</v>
      </c>
      <c r="D10" t="s">
        <v>801</v>
      </c>
      <c r="E10" t="s">
        <v>29</v>
      </c>
      <c r="F10" t="s">
        <v>30</v>
      </c>
      <c r="G10" t="s">
        <v>796</v>
      </c>
      <c r="H10" s="4" t="s">
        <v>1048</v>
      </c>
      <c r="I10" t="s">
        <v>31</v>
      </c>
      <c r="J10" s="1" t="s">
        <v>798</v>
      </c>
      <c r="K10" s="6"/>
      <c r="L10" s="4" t="s">
        <v>892</v>
      </c>
      <c r="M10" s="3" t="b">
        <f>LEFT(E10,3)="udf"</f>
        <v>0</v>
      </c>
      <c r="N10" s="3" t="str">
        <f>VLOOKUP(B10,TableMap,3,FALSE)</f>
        <v>Eligibility</v>
      </c>
      <c r="O10" s="3" t="str">
        <f>IF(OR(F10="varchar", F10=""),"varchar("&amp;G10&amp;")", F10) &amp; IF(LEN(TRIM(D10))&gt;0," not null ","")</f>
        <v xml:space="preserve">date not null </v>
      </c>
      <c r="Q10" s="3" t="str">
        <f>IF(ISBLANK(P10),O10,P10)</f>
        <v xml:space="preserve">date not null </v>
      </c>
      <c r="R10" s="3" t="str">
        <f>"alter table "&amp;SchemaName&amp;"."&amp;N10&amp;" add "&amp;E10&amp;" "&amp;Q10</f>
        <v xml:space="preserve">alter table deerwalk.Eligibility add mbr_dob date not null </v>
      </c>
      <c r="S10" s="3" t="str">
        <f>IF(LEN(TRIM(I10))&gt;0,"exec db.ColumnPropertySet '"&amp;$N10&amp;"', '"&amp;$E10&amp;"', '"&amp;I10&amp;"', @tableSchema='"&amp;SchemaName&amp;"'","")</f>
        <v>exec db.ColumnPropertySet 'Eligibility', 'mbr_dob', 'Member date of Birth', @tableSchema='deerwalk'</v>
      </c>
      <c r="T10" s="3" t="str">
        <f>IF(LEN(TRIM(J10))=0,"","exec db.ColumnPropertySet '"&amp;$N10&amp;"', '"&amp;$E10&amp;"', '"&amp;J10&amp;"', @propertyName='SampleData', @tableSchema='"&amp;SchemaName&amp;"'")</f>
        <v>exec db.ColumnPropertySet 'Eligibility', 'mbr_dob', '31597', @propertyName='SampleData', @tableSchema='deerwalk'</v>
      </c>
      <c r="U10" s="3" t="str">
        <f>IF(M10,"exec db.ColumnPropertySet '"&amp;$N10&amp;"', '"&amp;$E10&amp;"', 'UserDefinedData', @propertyName='CustomAttribute', @tableSchema='"&amp;SchemaName&amp;"'", "")</f>
        <v/>
      </c>
      <c r="V10" s="3" t="str">
        <f>IF(LEN(TRIM(" "&amp;I10))&gt;0,"/// &lt;summary&gt;"&amp;I10&amp;"&lt;/summary&gt;
"&amp;"[Description("""&amp;I10&amp;""")]
","")&amp;IF(F10="date","[DataType(DataType.Date)]
","")&amp;IF(D10="1","[Required]
","")&amp;"[Column("""&amp;E10&amp;""")]
"&amp;IF(LEN(TRIM(" "&amp;J10))&gt;0,"[SampleData("""&amp;J10&amp;""")]
","")&amp;IF(LEN(TRIM(" "&amp;G10))&gt;0,"[MaxLength("&amp;G10&amp;")]
","")&amp;"public "&amp;IF(F10="","string",VLOOKUP(F10,TypeMap,2,FALSE))&amp;" "&amp;E10&amp;" { get; set; }
"</f>
        <v xml:space="preserve">/// &lt;summary&gt;Member date of Birth&lt;/summary&gt;
[Description("Member date of Birth")]
[DataType(DataType.Date)]
[Required]
[Column("mbr_dob")]
[SampleData("31597")]
public DateTime mbr_dob { get; set; }
</v>
      </c>
      <c r="W10" s="5" t="str">
        <f>"@Html.DescriptionListElement(model =&gt; model."&amp;E10&amp;")"</f>
        <v>@Html.DescriptionListElement(model =&gt; model.mbr_dob)</v>
      </c>
      <c r="X10" s="3" t="str">
        <f>SUBSTITUTE(SUBSTITUTE(PROPER(SUBSTITUTE(E10,"_"," "))&amp;" ", "Id ", "ID"), " ", "")</f>
        <v>MbrDob</v>
      </c>
      <c r="Y10" s="3" t="str">
        <f>IF(F10="date","alter table "&amp;SchemaName&amp;"."&amp;N10&amp;" add "&amp;X10&amp;"DateDimId int null references DateDimensions(DateDimensionId);  exec db.ColumnPropertySet '"&amp;$N10&amp;"', '"&amp;$X10&amp;"DateDimId', '"&amp;$E10&amp;"', @propertyName='BaseField', @tableSchema='"&amp;SchemaName&amp;"'","")</f>
        <v>alter table deerwalk.Eligibility add MbrDobDateDimId int null references DateDimensions(DateDimensionId);  exec db.ColumnPropertySet 'Eligibility', 'MbrDobDateDimId', 'mbr_dob', @propertyName='BaseField', @tableSchema='deerwalk'</v>
      </c>
      <c r="Z10" t="str">
        <f>"update dw set "&amp;X10&amp;"DateDimId=dd.DateDimensionId from deerwalk."&amp;N10&amp;" dw inner join dbo.datedimensions dd on dw."&amp;E10&amp;"=dd.calendardate and dd.TenantId=@tenantId where dw."&amp;X10&amp;"DateDimId is null and dw."&amp;E10&amp;" is not null;
exec db.PrintNow 'Updated {n0} deerwalk."&amp;N10&amp;"."&amp;X10&amp;"DateDimId fields', @@rowcount;
"</f>
        <v xml:space="preserve">update dw set MbrDobDateDimId=dd.DateDimensionId from deerwalk.Eligibility dw inner join dbo.datedimensions dd on dw.mbr_dob=dd.calendardate and dd.TenantId=@tenantId where dw.MbrDobDateDimId is null and dw.mbr_dob is not null;
exec db.PrintNow 'Updated {n0} deerwalk.Eligibility.MbrDobDateDimId fields', @@rowcount;
</v>
      </c>
      <c r="AA10" s="3" t="str">
        <f>IF(LEN(TRIM(H10))=0,"","exec db.ColumnPropertySet '"&amp;$N10&amp;"', '"&amp;$E10&amp;"', '"&amp;H10&amp;"', @propertyName='DisplayName', @tableSchema='"&amp;SchemaName&amp;"'")</f>
        <v>exec db.ColumnPropertySet 'Eligibility', 'mbr_dob', 'DOB', @propertyName='DisplayName', @tableSchema='deerwalk'</v>
      </c>
    </row>
    <row r="11" spans="1:27" ht="14.25" customHeight="1" x14ac:dyDescent="0.45">
      <c r="A11" s="3" t="str">
        <f>N11&amp;"."&amp;E11</f>
        <v>Eligibility.mbr_street_1</v>
      </c>
      <c r="B11" t="s">
        <v>85</v>
      </c>
      <c r="C11">
        <v>10</v>
      </c>
      <c r="D11" t="s">
        <v>796</v>
      </c>
      <c r="E11" t="s">
        <v>32</v>
      </c>
      <c r="F11" t="s">
        <v>7</v>
      </c>
      <c r="G11" t="s">
        <v>861</v>
      </c>
      <c r="H11" s="4" t="s">
        <v>1003</v>
      </c>
      <c r="I11" t="s">
        <v>33</v>
      </c>
      <c r="J11" t="s">
        <v>34</v>
      </c>
      <c r="L11" s="4" t="s">
        <v>892</v>
      </c>
      <c r="M11" s="3" t="b">
        <f>LEFT(E11,3)="udf"</f>
        <v>0</v>
      </c>
      <c r="N11" s="3" t="str">
        <f>VLOOKUP(B11,TableMap,3,FALSE)</f>
        <v>Eligibility</v>
      </c>
      <c r="O11" s="3" t="str">
        <f>IF(OR(F11="varchar", F11=""),"varchar("&amp;G11&amp;")", F11) &amp; IF(LEN(TRIM(D11))&gt;0," not null ","")</f>
        <v>varchar(50)</v>
      </c>
      <c r="Q11" s="3" t="str">
        <f>IF(ISBLANK(P11),O11,P11)</f>
        <v>varchar(50)</v>
      </c>
      <c r="R11" s="3" t="str">
        <f>"alter table "&amp;SchemaName&amp;"."&amp;N11&amp;" add "&amp;E11&amp;" "&amp;Q11</f>
        <v>alter table deerwalk.Eligibility add mbr_street_1 varchar(50)</v>
      </c>
      <c r="S11" s="3" t="str">
        <f>IF(LEN(TRIM(I11))&gt;0,"exec db.ColumnPropertySet '"&amp;$N11&amp;"', '"&amp;$E11&amp;"', '"&amp;I11&amp;"', @tableSchema='"&amp;SchemaName&amp;"'","")</f>
        <v>exec db.ColumnPropertySet 'Eligibility', 'mbr_street_1', 'Member Street Address 1', @tableSchema='deerwalk'</v>
      </c>
      <c r="T11" s="3" t="str">
        <f>IF(LEN(TRIM(J11))=0,"","exec db.ColumnPropertySet '"&amp;$N11&amp;"', '"&amp;$E11&amp;"', '"&amp;J11&amp;"', @propertyName='SampleData', @tableSchema='"&amp;SchemaName&amp;"'")</f>
        <v>exec db.ColumnPropertySet 'Eligibility', 'mbr_street_1', '5621 TEAKWOOD ROAD', @propertyName='SampleData', @tableSchema='deerwalk'</v>
      </c>
      <c r="U11" s="3" t="str">
        <f>IF(M11,"exec db.ColumnPropertySet '"&amp;$N11&amp;"', '"&amp;$E11&amp;"', 'UserDefinedData', @propertyName='CustomAttribute', @tableSchema='"&amp;SchemaName&amp;"'", "")</f>
        <v/>
      </c>
      <c r="V11" s="3" t="str">
        <f>IF(LEN(TRIM(" "&amp;I11))&gt;0,"/// &lt;summary&gt;"&amp;I11&amp;"&lt;/summary&gt;
"&amp;"[Description("""&amp;I11&amp;""")]
","")&amp;IF(F11="date","[DataType(DataType.Date)]
","")&amp;IF(D11="1","[Required]
","")&amp;"[Column("""&amp;E11&amp;""")]
"&amp;IF(LEN(TRIM(" "&amp;J11))&gt;0,"[SampleData("""&amp;J11&amp;""")]
","")&amp;IF(LEN(TRIM(" "&amp;G11))&gt;0,"[MaxLength("&amp;G11&amp;")]
","")&amp;"public "&amp;IF(F11="","string",VLOOKUP(F11,TypeMap,2,FALSE))&amp;" "&amp;E11&amp;" { get; set; }
"</f>
        <v xml:space="preserve">/// &lt;summary&gt;Member Street Address 1&lt;/summary&gt;
[Description("Member Street Address 1")]
[Column("mbr_street_1")]
[SampleData("5621 TEAKWOOD ROAD")]
[MaxLength(50)]
public string mbr_street_1 { get; set; }
</v>
      </c>
      <c r="W11" s="5" t="str">
        <f>"@Html.DescriptionListElement(model =&gt; model."&amp;E11&amp;")"</f>
        <v>@Html.DescriptionListElement(model =&gt; model.mbr_street_1)</v>
      </c>
      <c r="X11" s="3" t="str">
        <f>SUBSTITUTE(SUBSTITUTE(PROPER(SUBSTITUTE(E11,"_"," "))&amp;" ", "Id ", "ID"), " ", "")</f>
        <v>MbrStreet1</v>
      </c>
      <c r="Y11" s="3" t="str">
        <f>IF(F11="date","alter table "&amp;SchemaName&amp;"."&amp;N11&amp;" add "&amp;X11&amp;"DateDimId int null references DateDimensions(DateDimensionId);  exec db.ColumnPropertySet '"&amp;$N11&amp;"', '"&amp;$X11&amp;"DateDimId', '"&amp;$E11&amp;"', @propertyName='BaseField', @tableSchema='"&amp;SchemaName&amp;"'","")</f>
        <v/>
      </c>
      <c r="AA11" s="3" t="str">
        <f>IF(LEN(TRIM(H11))=0,"","exec db.ColumnPropertySet '"&amp;$N11&amp;"', '"&amp;$E11&amp;"', '"&amp;H11&amp;"', @propertyName='DisplayName', @tableSchema='"&amp;SchemaName&amp;"'")</f>
        <v>exec db.ColumnPropertySet 'Eligibility', 'mbr_street_1', 'Street 1', @propertyName='DisplayName', @tableSchema='deerwalk'</v>
      </c>
    </row>
    <row r="12" spans="1:27" ht="14.25" customHeight="1" x14ac:dyDescent="0.45">
      <c r="A12" s="3" t="str">
        <f>N12&amp;"."&amp;E12</f>
        <v>Eligibility.mbr_street_2</v>
      </c>
      <c r="B12" t="s">
        <v>85</v>
      </c>
      <c r="C12">
        <v>11</v>
      </c>
      <c r="D12" t="s">
        <v>796</v>
      </c>
      <c r="E12" t="s">
        <v>35</v>
      </c>
      <c r="F12" t="s">
        <v>7</v>
      </c>
      <c r="G12" t="s">
        <v>861</v>
      </c>
      <c r="H12" s="4" t="s">
        <v>1004</v>
      </c>
      <c r="I12" t="s">
        <v>36</v>
      </c>
      <c r="J12" t="s">
        <v>796</v>
      </c>
      <c r="L12" s="4" t="s">
        <v>892</v>
      </c>
      <c r="M12" s="3" t="b">
        <f>LEFT(E12,3)="udf"</f>
        <v>0</v>
      </c>
      <c r="N12" s="3" t="str">
        <f>VLOOKUP(B12,TableMap,3,FALSE)</f>
        <v>Eligibility</v>
      </c>
      <c r="O12" s="3" t="str">
        <f>IF(OR(F12="varchar", F12=""),"varchar("&amp;G12&amp;")", F12) &amp; IF(LEN(TRIM(D12))&gt;0," not null ","")</f>
        <v>varchar(50)</v>
      </c>
      <c r="Q12" s="3" t="str">
        <f>IF(ISBLANK(P12),O12,P12)</f>
        <v>varchar(50)</v>
      </c>
      <c r="R12" s="3" t="str">
        <f>"alter table "&amp;SchemaName&amp;"."&amp;N12&amp;" add "&amp;E12&amp;" "&amp;Q12</f>
        <v>alter table deerwalk.Eligibility add mbr_street_2 varchar(50)</v>
      </c>
      <c r="S12" s="3" t="str">
        <f>IF(LEN(TRIM(I12))&gt;0,"exec db.ColumnPropertySet '"&amp;$N12&amp;"', '"&amp;$E12&amp;"', '"&amp;I12&amp;"', @tableSchema='"&amp;SchemaName&amp;"'","")</f>
        <v>exec db.ColumnPropertySet 'Eligibility', 'mbr_street_2', 'Member Street Address 2', @tableSchema='deerwalk'</v>
      </c>
      <c r="T12" s="3" t="str">
        <f>IF(LEN(TRIM(J12))=0,"","exec db.ColumnPropertySet '"&amp;$N12&amp;"', '"&amp;$E12&amp;"', '"&amp;J12&amp;"', @propertyName='SampleData', @tableSchema='"&amp;SchemaName&amp;"'")</f>
        <v/>
      </c>
      <c r="U12" s="3" t="str">
        <f>IF(M12,"exec db.ColumnPropertySet '"&amp;$N12&amp;"', '"&amp;$E12&amp;"', 'UserDefinedData', @propertyName='CustomAttribute', @tableSchema='"&amp;SchemaName&amp;"'", "")</f>
        <v/>
      </c>
      <c r="V12" s="3" t="str">
        <f>IF(LEN(TRIM(" "&amp;I12))&gt;0,"/// &lt;summary&gt;"&amp;I12&amp;"&lt;/summary&gt;
"&amp;"[Description("""&amp;I12&amp;""")]
","")&amp;IF(F12="date","[DataType(DataType.Date)]
","")&amp;IF(D12="1","[Required]
","")&amp;"[Column("""&amp;E12&amp;""")]
"&amp;IF(LEN(TRIM(" "&amp;J12))&gt;0,"[SampleData("""&amp;J12&amp;""")]
","")&amp;IF(LEN(TRIM(" "&amp;G12))&gt;0,"[MaxLength("&amp;G12&amp;")]
","")&amp;"public "&amp;IF(F12="","string",VLOOKUP(F12,TypeMap,2,FALSE))&amp;" "&amp;E12&amp;" { get; set; }
"</f>
        <v xml:space="preserve">/// &lt;summary&gt;Member Street Address 2&lt;/summary&gt;
[Description("Member Street Address 2")]
[Column("mbr_street_2")]
[MaxLength(50)]
public string mbr_street_2 { get; set; }
</v>
      </c>
      <c r="W12" s="5" t="str">
        <f>"@Html.DescriptionListElement(model =&gt; model."&amp;E12&amp;")"</f>
        <v>@Html.DescriptionListElement(model =&gt; model.mbr_street_2)</v>
      </c>
      <c r="X12" s="3" t="str">
        <f>SUBSTITUTE(SUBSTITUTE(PROPER(SUBSTITUTE(E12,"_"," "))&amp;" ", "Id ", "ID"), " ", "")</f>
        <v>MbrStreet2</v>
      </c>
      <c r="Y12" s="3" t="str">
        <f>IF(F12="date","alter table "&amp;SchemaName&amp;"."&amp;N12&amp;" add "&amp;X12&amp;"DateDimId int null references DateDimensions(DateDimensionId);  exec db.ColumnPropertySet '"&amp;$N12&amp;"', '"&amp;$X12&amp;"DateDimId', '"&amp;$E12&amp;"', @propertyName='BaseField', @tableSchema='"&amp;SchemaName&amp;"'","")</f>
        <v/>
      </c>
      <c r="AA12" s="3" t="str">
        <f>IF(LEN(TRIM(H12))=0,"","exec db.ColumnPropertySet '"&amp;$N12&amp;"', '"&amp;$E12&amp;"', '"&amp;H12&amp;"', @propertyName='DisplayName', @tableSchema='"&amp;SchemaName&amp;"'")</f>
        <v>exec db.ColumnPropertySet 'Eligibility', 'mbr_street_2', 'Street 2', @propertyName='DisplayName', @tableSchema='deerwalk'</v>
      </c>
    </row>
    <row r="13" spans="1:27" ht="14.25" customHeight="1" x14ac:dyDescent="0.45">
      <c r="A13" s="3" t="str">
        <f>N13&amp;"."&amp;E13</f>
        <v>Eligibility.mbr_city</v>
      </c>
      <c r="B13" t="s">
        <v>85</v>
      </c>
      <c r="C13">
        <v>12</v>
      </c>
      <c r="D13" t="s">
        <v>796</v>
      </c>
      <c r="E13" t="s">
        <v>37</v>
      </c>
      <c r="F13" t="s">
        <v>7</v>
      </c>
      <c r="G13" t="s">
        <v>836</v>
      </c>
      <c r="H13" s="4" t="s">
        <v>1005</v>
      </c>
      <c r="I13" t="s">
        <v>38</v>
      </c>
      <c r="J13" t="s">
        <v>39</v>
      </c>
      <c r="L13" s="4" t="s">
        <v>892</v>
      </c>
      <c r="M13" s="3" t="b">
        <f>LEFT(E13,3)="udf"</f>
        <v>0</v>
      </c>
      <c r="N13" s="3" t="str">
        <f>VLOOKUP(B13,TableMap,3,FALSE)</f>
        <v>Eligibility</v>
      </c>
      <c r="O13" s="3" t="str">
        <f>IF(OR(F13="varchar", F13=""),"varchar("&amp;G13&amp;")", F13) &amp; IF(LEN(TRIM(D13))&gt;0," not null ","")</f>
        <v>varchar(100)</v>
      </c>
      <c r="Q13" s="3" t="str">
        <f>IF(ISBLANK(P13),O13,P13)</f>
        <v>varchar(100)</v>
      </c>
      <c r="R13" s="3" t="str">
        <f>"alter table "&amp;SchemaName&amp;"."&amp;N13&amp;" add "&amp;E13&amp;" "&amp;Q13</f>
        <v>alter table deerwalk.Eligibility add mbr_city varchar(100)</v>
      </c>
      <c r="S13" s="3" t="str">
        <f>IF(LEN(TRIM(I13))&gt;0,"exec db.ColumnPropertySet '"&amp;$N13&amp;"', '"&amp;$E13&amp;"', '"&amp;I13&amp;"', @tableSchema='"&amp;SchemaName&amp;"'","")</f>
        <v>exec db.ColumnPropertySet 'Eligibility', 'mbr_city', 'Member City', @tableSchema='deerwalk'</v>
      </c>
      <c r="T13" s="3" t="str">
        <f>IF(LEN(TRIM(J13))=0,"","exec db.ColumnPropertySet '"&amp;$N13&amp;"', '"&amp;$E13&amp;"', '"&amp;J13&amp;"', @propertyName='SampleData', @tableSchema='"&amp;SchemaName&amp;"'")</f>
        <v>exec db.ColumnPropertySet 'Eligibility', 'mbr_city', 'Lakeworth', @propertyName='SampleData', @tableSchema='deerwalk'</v>
      </c>
      <c r="U13" s="3" t="str">
        <f>IF(M13,"exec db.ColumnPropertySet '"&amp;$N13&amp;"', '"&amp;$E13&amp;"', 'UserDefinedData', @propertyName='CustomAttribute', @tableSchema='"&amp;SchemaName&amp;"'", "")</f>
        <v/>
      </c>
      <c r="V13" s="3" t="str">
        <f>IF(LEN(TRIM(" "&amp;I13))&gt;0,"/// &lt;summary&gt;"&amp;I13&amp;"&lt;/summary&gt;
"&amp;"[Description("""&amp;I13&amp;""")]
","")&amp;IF(F13="date","[DataType(DataType.Date)]
","")&amp;IF(D13="1","[Required]
","")&amp;"[Column("""&amp;E13&amp;""")]
"&amp;IF(LEN(TRIM(" "&amp;J13))&gt;0,"[SampleData("""&amp;J13&amp;""")]
","")&amp;IF(LEN(TRIM(" "&amp;G13))&gt;0,"[MaxLength("&amp;G13&amp;")]
","")&amp;"public "&amp;IF(F13="","string",VLOOKUP(F13,TypeMap,2,FALSE))&amp;" "&amp;E13&amp;" { get; set; }
"</f>
        <v xml:space="preserve">/// &lt;summary&gt;Member City&lt;/summary&gt;
[Description("Member City")]
[Column("mbr_city")]
[SampleData("Lakeworth")]
[MaxLength(100)]
public string mbr_city { get; set; }
</v>
      </c>
      <c r="W13" s="5" t="str">
        <f>"@Html.DescriptionListElement(model =&gt; model."&amp;E13&amp;")"</f>
        <v>@Html.DescriptionListElement(model =&gt; model.mbr_city)</v>
      </c>
      <c r="X13" s="3" t="str">
        <f>SUBSTITUTE(SUBSTITUTE(PROPER(SUBSTITUTE(E13,"_"," "))&amp;" ", "Id ", "ID"), " ", "")</f>
        <v>MbrCity</v>
      </c>
      <c r="Y13" s="3" t="str">
        <f>IF(F13="date","alter table "&amp;SchemaName&amp;"."&amp;N13&amp;" add "&amp;X13&amp;"DateDimId int null references DateDimensions(DateDimensionId);  exec db.ColumnPropertySet '"&amp;$N13&amp;"', '"&amp;$X13&amp;"DateDimId', '"&amp;$E13&amp;"', @propertyName='BaseField', @tableSchema='"&amp;SchemaName&amp;"'","")</f>
        <v/>
      </c>
      <c r="AA13" s="3" t="str">
        <f>IF(LEN(TRIM(H13))=0,"","exec db.ColumnPropertySet '"&amp;$N13&amp;"', '"&amp;$E13&amp;"', '"&amp;H13&amp;"', @propertyName='DisplayName', @tableSchema='"&amp;SchemaName&amp;"'")</f>
        <v>exec db.ColumnPropertySet 'Eligibility', 'mbr_city', 'City', @propertyName='DisplayName', @tableSchema='deerwalk'</v>
      </c>
    </row>
    <row r="14" spans="1:27" ht="14.25" customHeight="1" x14ac:dyDescent="0.45">
      <c r="A14" s="3" t="str">
        <f>N14&amp;"."&amp;E14</f>
        <v>Eligibility.mbr_county</v>
      </c>
      <c r="B14" t="s">
        <v>85</v>
      </c>
      <c r="C14">
        <v>13</v>
      </c>
      <c r="D14" t="s">
        <v>796</v>
      </c>
      <c r="E14" t="s">
        <v>40</v>
      </c>
      <c r="F14" t="s">
        <v>7</v>
      </c>
      <c r="G14" t="s">
        <v>821</v>
      </c>
      <c r="H14" s="4" t="s">
        <v>1006</v>
      </c>
      <c r="I14" t="s">
        <v>41</v>
      </c>
      <c r="J14" t="s">
        <v>42</v>
      </c>
      <c r="L14" s="4"/>
      <c r="M14" s="3" t="b">
        <f>LEFT(E14,3)="udf"</f>
        <v>0</v>
      </c>
      <c r="N14" s="3" t="str">
        <f>VLOOKUP(B14,TableMap,3,FALSE)</f>
        <v>Eligibility</v>
      </c>
      <c r="O14" s="3" t="str">
        <f>IF(OR(F14="varchar", F14=""),"varchar("&amp;G14&amp;")", F14) &amp; IF(LEN(TRIM(D14))&gt;0," not null ","")</f>
        <v>varchar(20)</v>
      </c>
      <c r="Q14" s="3" t="str">
        <f>IF(ISBLANK(P14),O14,P14)</f>
        <v>varchar(20)</v>
      </c>
      <c r="R14" s="3" t="str">
        <f>"alter table "&amp;SchemaName&amp;"."&amp;N14&amp;" add "&amp;E14&amp;" "&amp;Q14</f>
        <v>alter table deerwalk.Eligibility add mbr_county varchar(20)</v>
      </c>
      <c r="S14" s="3" t="str">
        <f>IF(LEN(TRIM(I14))&gt;0,"exec db.ColumnPropertySet '"&amp;$N14&amp;"', '"&amp;$E14&amp;"', '"&amp;I14&amp;"', @tableSchema='"&amp;SchemaName&amp;"'","")</f>
        <v>exec db.ColumnPropertySet 'Eligibility', 'mbr_county', 'Member County', @tableSchema='deerwalk'</v>
      </c>
      <c r="T14" s="3" t="str">
        <f>IF(LEN(TRIM(J14))=0,"","exec db.ColumnPropertySet '"&amp;$N14&amp;"', '"&amp;$E14&amp;"', '"&amp;J14&amp;"', @propertyName='SampleData', @tableSchema='"&amp;SchemaName&amp;"'")</f>
        <v>exec db.ColumnPropertySet 'Eligibility', 'mbr_county', 'Lexington', @propertyName='SampleData', @tableSchema='deerwalk'</v>
      </c>
      <c r="U14" s="3" t="str">
        <f>IF(M14,"exec db.ColumnPropertySet '"&amp;$N14&amp;"', '"&amp;$E14&amp;"', 'UserDefinedData', @propertyName='CustomAttribute', @tableSchema='"&amp;SchemaName&amp;"'", "")</f>
        <v/>
      </c>
      <c r="V14" s="3" t="str">
        <f>IF(LEN(TRIM(" "&amp;I14))&gt;0,"/// &lt;summary&gt;"&amp;I14&amp;"&lt;/summary&gt;
"&amp;"[Description("""&amp;I14&amp;""")]
","")&amp;IF(F14="date","[DataType(DataType.Date)]
","")&amp;IF(D14="1","[Required]
","")&amp;"[Column("""&amp;E14&amp;""")]
"&amp;IF(LEN(TRIM(" "&amp;J14))&gt;0,"[SampleData("""&amp;J14&amp;""")]
","")&amp;IF(LEN(TRIM(" "&amp;G14))&gt;0,"[MaxLength("&amp;G14&amp;")]
","")&amp;"public "&amp;IF(F14="","string",VLOOKUP(F14,TypeMap,2,FALSE))&amp;" "&amp;E14&amp;" { get; set; }
"</f>
        <v xml:space="preserve">/// &lt;summary&gt;Member County&lt;/summary&gt;
[Description("Member County")]
[Column("mbr_county")]
[SampleData("Lexington")]
[MaxLength(20)]
public string mbr_county { get; set; }
</v>
      </c>
      <c r="W14" s="5" t="str">
        <f>"@Html.DescriptionListElement(model =&gt; model."&amp;E14&amp;")"</f>
        <v>@Html.DescriptionListElement(model =&gt; model.mbr_county)</v>
      </c>
      <c r="X14" s="3" t="str">
        <f>SUBSTITUTE(SUBSTITUTE(PROPER(SUBSTITUTE(E14,"_"," "))&amp;" ", "Id ", "ID"), " ", "")</f>
        <v>MbrCounty</v>
      </c>
      <c r="Y14" s="3" t="str">
        <f>IF(F14="date","alter table "&amp;SchemaName&amp;"."&amp;N14&amp;" add "&amp;X14&amp;"DateDimId int null references DateDimensions(DateDimensionId);  exec db.ColumnPropertySet '"&amp;$N14&amp;"', '"&amp;$X14&amp;"DateDimId', '"&amp;$E14&amp;"', @propertyName='BaseField', @tableSchema='"&amp;SchemaName&amp;"'","")</f>
        <v/>
      </c>
      <c r="AA14" s="3" t="str">
        <f>IF(LEN(TRIM(H14))=0,"","exec db.ColumnPropertySet '"&amp;$N14&amp;"', '"&amp;$E14&amp;"', '"&amp;H14&amp;"', @propertyName='DisplayName', @tableSchema='"&amp;SchemaName&amp;"'")</f>
        <v>exec db.ColumnPropertySet 'Eligibility', 'mbr_county', 'County', @propertyName='DisplayName', @tableSchema='deerwalk'</v>
      </c>
    </row>
    <row r="15" spans="1:27" ht="14.25" customHeight="1" x14ac:dyDescent="0.45">
      <c r="A15" s="3" t="str">
        <f>N15&amp;"."&amp;E15</f>
        <v>Eligibility.mbr_state</v>
      </c>
      <c r="B15" t="s">
        <v>85</v>
      </c>
      <c r="C15">
        <v>14</v>
      </c>
      <c r="D15" t="s">
        <v>796</v>
      </c>
      <c r="E15" t="s">
        <v>43</v>
      </c>
      <c r="F15" t="s">
        <v>7</v>
      </c>
      <c r="G15" t="s">
        <v>860</v>
      </c>
      <c r="H15" s="4" t="s">
        <v>1007</v>
      </c>
      <c r="I15" t="s">
        <v>44</v>
      </c>
      <c r="J15" t="s">
        <v>45</v>
      </c>
      <c r="L15" s="4"/>
      <c r="M15" s="3" t="b">
        <f>LEFT(E15,3)="udf"</f>
        <v>0</v>
      </c>
      <c r="N15" s="3" t="str">
        <f>VLOOKUP(B15,TableMap,3,FALSE)</f>
        <v>Eligibility</v>
      </c>
      <c r="O15" s="3" t="str">
        <f>IF(OR(F15="varchar", F15=""),"varchar("&amp;G15&amp;")", F15) &amp; IF(LEN(TRIM(D15))&gt;0," not null ","")</f>
        <v>varchar(2)</v>
      </c>
      <c r="Q15" s="3" t="str">
        <f>IF(ISBLANK(P15),O15,P15)</f>
        <v>varchar(2)</v>
      </c>
      <c r="R15" s="3" t="str">
        <f>"alter table "&amp;SchemaName&amp;"."&amp;N15&amp;" add "&amp;E15&amp;" "&amp;Q15</f>
        <v>alter table deerwalk.Eligibility add mbr_state varchar(2)</v>
      </c>
      <c r="S15" s="3" t="str">
        <f>IF(LEN(TRIM(I15))&gt;0,"exec db.ColumnPropertySet '"&amp;$N15&amp;"', '"&amp;$E15&amp;"', '"&amp;I15&amp;"', @tableSchema='"&amp;SchemaName&amp;"'","")</f>
        <v>exec db.ColumnPropertySet 'Eligibility', 'mbr_state', 'Abbreviation of State', @tableSchema='deerwalk'</v>
      </c>
      <c r="T15" s="3" t="str">
        <f>IF(LEN(TRIM(J15))=0,"","exec db.ColumnPropertySet '"&amp;$N15&amp;"', '"&amp;$E15&amp;"', '"&amp;J15&amp;"', @propertyName='SampleData', @tableSchema='"&amp;SchemaName&amp;"'")</f>
        <v>exec db.ColumnPropertySet 'Eligibility', 'mbr_state', 'FL', @propertyName='SampleData', @tableSchema='deerwalk'</v>
      </c>
      <c r="U15" s="3" t="str">
        <f>IF(M15,"exec db.ColumnPropertySet '"&amp;$N15&amp;"', '"&amp;$E15&amp;"', 'UserDefinedData', @propertyName='CustomAttribute', @tableSchema='"&amp;SchemaName&amp;"'", "")</f>
        <v/>
      </c>
      <c r="V15" s="3" t="str">
        <f>IF(LEN(TRIM(" "&amp;I15))&gt;0,"/// &lt;summary&gt;"&amp;I15&amp;"&lt;/summary&gt;
"&amp;"[Description("""&amp;I15&amp;""")]
","")&amp;IF(F15="date","[DataType(DataType.Date)]
","")&amp;IF(D15="1","[Required]
","")&amp;"[Column("""&amp;E15&amp;""")]
"&amp;IF(LEN(TRIM(" "&amp;J15))&gt;0,"[SampleData("""&amp;J15&amp;""")]
","")&amp;IF(LEN(TRIM(" "&amp;G15))&gt;0,"[MaxLength("&amp;G15&amp;")]
","")&amp;"public "&amp;IF(F15="","string",VLOOKUP(F15,TypeMap,2,FALSE))&amp;" "&amp;E15&amp;" { get; set; }
"</f>
        <v xml:space="preserve">/// &lt;summary&gt;Abbreviation of State&lt;/summary&gt;
[Description("Abbreviation of State")]
[Column("mbr_state")]
[SampleData("FL")]
[MaxLength(2)]
public string mbr_state { get; set; }
</v>
      </c>
      <c r="W15" s="5" t="str">
        <f>"@Html.DescriptionListElement(model =&gt; model."&amp;E15&amp;")"</f>
        <v>@Html.DescriptionListElement(model =&gt; model.mbr_state)</v>
      </c>
      <c r="X15" s="3" t="str">
        <f>SUBSTITUTE(SUBSTITUTE(PROPER(SUBSTITUTE(E15,"_"," "))&amp;" ", "Id ", "ID"), " ", "")</f>
        <v>MbrState</v>
      </c>
      <c r="Y15" s="3" t="str">
        <f>IF(F15="date","alter table "&amp;SchemaName&amp;"."&amp;N15&amp;" add "&amp;X15&amp;"DateDimId int null references DateDimensions(DateDimensionId);  exec db.ColumnPropertySet '"&amp;$N15&amp;"', '"&amp;$X15&amp;"DateDimId', '"&amp;$E15&amp;"', @propertyName='BaseField', @tableSchema='"&amp;SchemaName&amp;"'","")</f>
        <v/>
      </c>
      <c r="AA15" s="3" t="str">
        <f>IF(LEN(TRIM(H15))=0,"","exec db.ColumnPropertySet '"&amp;$N15&amp;"', '"&amp;$E15&amp;"', '"&amp;H15&amp;"', @propertyName='DisplayName', @tableSchema='"&amp;SchemaName&amp;"'")</f>
        <v>exec db.ColumnPropertySet 'Eligibility', 'mbr_state', 'State', @propertyName='DisplayName', @tableSchema='deerwalk'</v>
      </c>
    </row>
    <row r="16" spans="1:27" ht="14.25" customHeight="1" x14ac:dyDescent="0.45">
      <c r="A16" s="3" t="str">
        <f>N16&amp;"."&amp;E16</f>
        <v>Eligibility.mbr_zip</v>
      </c>
      <c r="B16" t="s">
        <v>85</v>
      </c>
      <c r="C16">
        <v>15</v>
      </c>
      <c r="D16" t="s">
        <v>796</v>
      </c>
      <c r="E16" t="s">
        <v>46</v>
      </c>
      <c r="F16" t="s">
        <v>7</v>
      </c>
      <c r="G16" t="s">
        <v>840</v>
      </c>
      <c r="H16" s="4" t="s">
        <v>1008</v>
      </c>
      <c r="I16" t="s">
        <v>47</v>
      </c>
      <c r="J16" t="s">
        <v>799</v>
      </c>
      <c r="L16" s="4" t="s">
        <v>892</v>
      </c>
      <c r="M16" s="3" t="b">
        <f>LEFT(E16,3)="udf"</f>
        <v>0</v>
      </c>
      <c r="N16" s="3" t="str">
        <f>VLOOKUP(B16,TableMap,3,FALSE)</f>
        <v>Eligibility</v>
      </c>
      <c r="O16" s="3" t="str">
        <f>IF(OR(F16="varchar", F16=""),"varchar("&amp;G16&amp;")", F16) &amp; IF(LEN(TRIM(D16))&gt;0," not null ","")</f>
        <v>varchar(12)</v>
      </c>
      <c r="Q16" s="3" t="str">
        <f>IF(ISBLANK(P16),O16,P16)</f>
        <v>varchar(12)</v>
      </c>
      <c r="R16" s="3" t="str">
        <f>"alter table "&amp;SchemaName&amp;"."&amp;N16&amp;" add "&amp;E16&amp;" "&amp;Q16</f>
        <v>alter table deerwalk.Eligibility add mbr_zip varchar(12)</v>
      </c>
      <c r="S16" s="3" t="str">
        <f>IF(LEN(TRIM(I16))&gt;0,"exec db.ColumnPropertySet '"&amp;$N16&amp;"', '"&amp;$E16&amp;"', '"&amp;I16&amp;"', @tableSchema='"&amp;SchemaName&amp;"'","")</f>
        <v>exec db.ColumnPropertySet 'Eligibility', 'mbr_zip', 'Zip code', @tableSchema='deerwalk'</v>
      </c>
      <c r="T16" s="3" t="str">
        <f>IF(LEN(TRIM(J16))=0,"","exec db.ColumnPropertySet '"&amp;$N16&amp;"', '"&amp;$E16&amp;"', '"&amp;J16&amp;"', @propertyName='SampleData', @tableSchema='"&amp;SchemaName&amp;"'")</f>
        <v>exec db.ColumnPropertySet 'Eligibility', 'mbr_zip', '34746', @propertyName='SampleData', @tableSchema='deerwalk'</v>
      </c>
      <c r="U16" s="3" t="str">
        <f>IF(M16,"exec db.ColumnPropertySet '"&amp;$N16&amp;"', '"&amp;$E16&amp;"', 'UserDefinedData', @propertyName='CustomAttribute', @tableSchema='"&amp;SchemaName&amp;"'", "")</f>
        <v/>
      </c>
      <c r="V16" s="3" t="str">
        <f>IF(LEN(TRIM(" "&amp;I16))&gt;0,"/// &lt;summary&gt;"&amp;I16&amp;"&lt;/summary&gt;
"&amp;"[Description("""&amp;I16&amp;""")]
","")&amp;IF(F16="date","[DataType(DataType.Date)]
","")&amp;IF(D16="1","[Required]
","")&amp;"[Column("""&amp;E16&amp;""")]
"&amp;IF(LEN(TRIM(" "&amp;J16))&gt;0,"[SampleData("""&amp;J16&amp;""")]
","")&amp;IF(LEN(TRIM(" "&amp;G16))&gt;0,"[MaxLength("&amp;G16&amp;")]
","")&amp;"public "&amp;IF(F16="","string",VLOOKUP(F16,TypeMap,2,FALSE))&amp;" "&amp;E16&amp;" { get; set; }
"</f>
        <v xml:space="preserve">/// &lt;summary&gt;Zip code&lt;/summary&gt;
[Description("Zip code")]
[Column("mbr_zip")]
[SampleData("34746")]
[MaxLength(12)]
public string mbr_zip { get; set; }
</v>
      </c>
      <c r="W16" s="5" t="str">
        <f>"@Html.DescriptionListElement(model =&gt; model."&amp;E16&amp;")"</f>
        <v>@Html.DescriptionListElement(model =&gt; model.mbr_zip)</v>
      </c>
      <c r="X16" s="3" t="str">
        <f>SUBSTITUTE(SUBSTITUTE(PROPER(SUBSTITUTE(E16,"_"," "))&amp;" ", "Id ", "ID"), " ", "")</f>
        <v>MbrZip</v>
      </c>
      <c r="Y16" s="3" t="str">
        <f>IF(F16="date","alter table "&amp;SchemaName&amp;"."&amp;N16&amp;" add "&amp;X16&amp;"DateDimId int null references DateDimensions(DateDimensionId);  exec db.ColumnPropertySet '"&amp;$N16&amp;"', '"&amp;$X16&amp;"DateDimId', '"&amp;$E16&amp;"', @propertyName='BaseField', @tableSchema='"&amp;SchemaName&amp;"'","")</f>
        <v/>
      </c>
      <c r="AA16" s="3" t="str">
        <f>IF(LEN(TRIM(H16))=0,"","exec db.ColumnPropertySet '"&amp;$N16&amp;"', '"&amp;$E16&amp;"', '"&amp;H16&amp;"', @propertyName='DisplayName', @tableSchema='"&amp;SchemaName&amp;"'")</f>
        <v>exec db.ColumnPropertySet 'Eligibility', 'mbr_zip', 'Zip', @propertyName='DisplayName', @tableSchema='deerwalk'</v>
      </c>
    </row>
    <row r="17" spans="1:27" ht="14.25" customHeight="1" x14ac:dyDescent="0.45">
      <c r="A17" s="3" t="str">
        <f>N17&amp;"."&amp;E17</f>
        <v>Eligibility.mbr_phone</v>
      </c>
      <c r="B17" t="s">
        <v>85</v>
      </c>
      <c r="C17">
        <v>16</v>
      </c>
      <c r="D17" t="s">
        <v>796</v>
      </c>
      <c r="E17" t="s">
        <v>48</v>
      </c>
      <c r="F17" t="s">
        <v>7</v>
      </c>
      <c r="G17" t="s">
        <v>862</v>
      </c>
      <c r="H17" s="4" t="s">
        <v>1009</v>
      </c>
      <c r="I17" t="s">
        <v>49</v>
      </c>
      <c r="J17" t="s">
        <v>800</v>
      </c>
      <c r="L17" s="4" t="s">
        <v>892</v>
      </c>
      <c r="M17" s="3" t="b">
        <f>LEFT(E17,3)="udf"</f>
        <v>0</v>
      </c>
      <c r="N17" s="3" t="str">
        <f>VLOOKUP(B17,TableMap,3,FALSE)</f>
        <v>Eligibility</v>
      </c>
      <c r="O17" s="3" t="str">
        <f>IF(OR(F17="varchar", F17=""),"varchar("&amp;G17&amp;")", F17) &amp; IF(LEN(TRIM(D17))&gt;0," not null ","")</f>
        <v>varchar(15)</v>
      </c>
      <c r="Q17" s="3" t="str">
        <f>IF(ISBLANK(P17),O17,P17)</f>
        <v>varchar(15)</v>
      </c>
      <c r="R17" s="3" t="str">
        <f>"alter table "&amp;SchemaName&amp;"."&amp;N17&amp;" add "&amp;E17&amp;" "&amp;Q17</f>
        <v>alter table deerwalk.Eligibility add mbr_phone varchar(15)</v>
      </c>
      <c r="S17" s="3" t="str">
        <f>IF(LEN(TRIM(I17))&gt;0,"exec db.ColumnPropertySet '"&amp;$N17&amp;"', '"&amp;$E17&amp;"', '"&amp;I17&amp;"', @tableSchema='"&amp;SchemaName&amp;"'","")</f>
        <v>exec db.ColumnPropertySet 'Eligibility', 'mbr_phone', 'Member Phone', @tableSchema='deerwalk'</v>
      </c>
      <c r="T17" s="3" t="str">
        <f>IF(LEN(TRIM(J17))=0,"","exec db.ColumnPropertySet '"&amp;$N17&amp;"', '"&amp;$E17&amp;"', '"&amp;J17&amp;"', @propertyName='SampleData', @tableSchema='"&amp;SchemaName&amp;"'")</f>
        <v>exec db.ColumnPropertySet 'Eligibility', 'mbr_phone', '7802966511', @propertyName='SampleData', @tableSchema='deerwalk'</v>
      </c>
      <c r="U17" s="3" t="str">
        <f>IF(M17,"exec db.ColumnPropertySet '"&amp;$N17&amp;"', '"&amp;$E17&amp;"', 'UserDefinedData', @propertyName='CustomAttribute', @tableSchema='"&amp;SchemaName&amp;"'", "")</f>
        <v/>
      </c>
      <c r="V17" s="3" t="str">
        <f>IF(LEN(TRIM(" "&amp;I17))&gt;0,"/// &lt;summary&gt;"&amp;I17&amp;"&lt;/summary&gt;
"&amp;"[Description("""&amp;I17&amp;""")]
","")&amp;IF(F17="date","[DataType(DataType.Date)]
","")&amp;IF(D17="1","[Required]
","")&amp;"[Column("""&amp;E17&amp;""")]
"&amp;IF(LEN(TRIM(" "&amp;J17))&gt;0,"[SampleData("""&amp;J17&amp;""")]
","")&amp;IF(LEN(TRIM(" "&amp;G17))&gt;0,"[MaxLength("&amp;G17&amp;")]
","")&amp;"public "&amp;IF(F17="","string",VLOOKUP(F17,TypeMap,2,FALSE))&amp;" "&amp;E17&amp;" { get; set; }
"</f>
        <v xml:space="preserve">/// &lt;summary&gt;Member Phone&lt;/summary&gt;
[Description("Member Phone")]
[Column("mbr_phone")]
[SampleData("7802966511")]
[MaxLength(15)]
public string mbr_phone { get; set; }
</v>
      </c>
      <c r="W17" s="5" t="str">
        <f>"@Html.DescriptionListElement(model =&gt; model."&amp;E17&amp;")"</f>
        <v>@Html.DescriptionListElement(model =&gt; model.mbr_phone)</v>
      </c>
      <c r="X17" s="3" t="str">
        <f>SUBSTITUTE(SUBSTITUTE(PROPER(SUBSTITUTE(E17,"_"," "))&amp;" ", "Id ", "ID"), " ", "")</f>
        <v>MbrPhone</v>
      </c>
      <c r="Y17" s="3" t="str">
        <f>IF(F17="date","alter table "&amp;SchemaName&amp;"."&amp;N17&amp;" add "&amp;X17&amp;"DateDimId int null references DateDimensions(DateDimensionId);  exec db.ColumnPropertySet '"&amp;$N17&amp;"', '"&amp;$X17&amp;"DateDimId', '"&amp;$E17&amp;"', @propertyName='BaseField', @tableSchema='"&amp;SchemaName&amp;"'","")</f>
        <v/>
      </c>
      <c r="AA17" s="3" t="str">
        <f>IF(LEN(TRIM(H17))=0,"","exec db.ColumnPropertySet '"&amp;$N17&amp;"', '"&amp;$E17&amp;"', '"&amp;H17&amp;"', @propertyName='DisplayName', @tableSchema='"&amp;SchemaName&amp;"'")</f>
        <v>exec db.ColumnPropertySet 'Eligibility', 'mbr_phone', 'Phone', @propertyName='DisplayName', @tableSchema='deerwalk'</v>
      </c>
    </row>
    <row r="18" spans="1:27" ht="14.25" customHeight="1" x14ac:dyDescent="0.45">
      <c r="A18" s="3" t="str">
        <f>N18&amp;"."&amp;E18</f>
        <v>Eligibility.mbr_region_code</v>
      </c>
      <c r="B18" t="s">
        <v>85</v>
      </c>
      <c r="C18">
        <v>17</v>
      </c>
      <c r="D18" t="s">
        <v>796</v>
      </c>
      <c r="E18" t="s">
        <v>50</v>
      </c>
      <c r="F18" t="s">
        <v>7</v>
      </c>
      <c r="G18" t="s">
        <v>863</v>
      </c>
      <c r="H18" s="4" t="s">
        <v>1010</v>
      </c>
      <c r="I18" t="s">
        <v>51</v>
      </c>
      <c r="J18" t="s">
        <v>796</v>
      </c>
      <c r="L18" s="4"/>
      <c r="M18" s="3" t="b">
        <f>LEFT(E18,3)="udf"</f>
        <v>0</v>
      </c>
      <c r="N18" s="3" t="str">
        <f>VLOOKUP(B18,TableMap,3,FALSE)</f>
        <v>Eligibility</v>
      </c>
      <c r="O18" s="3" t="str">
        <f>IF(OR(F18="varchar", F18=""),"varchar("&amp;G18&amp;")", F18) &amp; IF(LEN(TRIM(D18))&gt;0," not null ","")</f>
        <v>varchar(32)</v>
      </c>
      <c r="Q18" s="3" t="str">
        <f>IF(ISBLANK(P18),O18,P18)</f>
        <v>varchar(32)</v>
      </c>
      <c r="R18" s="3" t="str">
        <f>"alter table "&amp;SchemaName&amp;"."&amp;N18&amp;" add "&amp;E18&amp;" "&amp;Q18</f>
        <v>alter table deerwalk.Eligibility add mbr_region_code varchar(32)</v>
      </c>
      <c r="S18" s="3" t="str">
        <f>IF(LEN(TRIM(I18))&gt;0,"exec db.ColumnPropertySet '"&amp;$N18&amp;"', '"&amp;$E18&amp;"', '"&amp;I18&amp;"', @tableSchema='"&amp;SchemaName&amp;"'","")</f>
        <v>exec db.ColumnPropertySet 'Eligibility', 'mbr_region_code', 'Member Region code', @tableSchema='deerwalk'</v>
      </c>
      <c r="T18" s="3" t="str">
        <f>IF(LEN(TRIM(J18))=0,"","exec db.ColumnPropertySet '"&amp;$N18&amp;"', '"&amp;$E18&amp;"', '"&amp;J18&amp;"', @propertyName='SampleData', @tableSchema='"&amp;SchemaName&amp;"'")</f>
        <v/>
      </c>
      <c r="U18" s="3" t="str">
        <f>IF(M18,"exec db.ColumnPropertySet '"&amp;$N18&amp;"', '"&amp;$E18&amp;"', 'UserDefinedData', @propertyName='CustomAttribute', @tableSchema='"&amp;SchemaName&amp;"'", "")</f>
        <v/>
      </c>
      <c r="V18" s="3" t="str">
        <f>IF(LEN(TRIM(" "&amp;I18))&gt;0,"/// &lt;summary&gt;"&amp;I18&amp;"&lt;/summary&gt;
"&amp;"[Description("""&amp;I18&amp;""")]
","")&amp;IF(F18="date","[DataType(DataType.Date)]
","")&amp;IF(D18="1","[Required]
","")&amp;"[Column("""&amp;E18&amp;""")]
"&amp;IF(LEN(TRIM(" "&amp;J18))&gt;0,"[SampleData("""&amp;J18&amp;""")]
","")&amp;IF(LEN(TRIM(" "&amp;G18))&gt;0,"[MaxLength("&amp;G18&amp;")]
","")&amp;"public "&amp;IF(F18="","string",VLOOKUP(F18,TypeMap,2,FALSE))&amp;" "&amp;E18&amp;" { get; set; }
"</f>
        <v xml:space="preserve">/// &lt;summary&gt;Member Region code&lt;/summary&gt;
[Description("Member Region code")]
[Column("mbr_region_code")]
[MaxLength(32)]
public string mbr_region_code { get; set; }
</v>
      </c>
      <c r="W18" s="5" t="str">
        <f>"@Html.DescriptionListElement(model =&gt; model."&amp;E18&amp;")"</f>
        <v>@Html.DescriptionListElement(model =&gt; model.mbr_region_code)</v>
      </c>
      <c r="X18" s="3" t="str">
        <f>SUBSTITUTE(SUBSTITUTE(PROPER(SUBSTITUTE(E18,"_"," "))&amp;" ", "Id ", "ID"), " ", "")</f>
        <v>MbrRegionCode</v>
      </c>
      <c r="Y18" s="3" t="str">
        <f>IF(F18="date","alter table "&amp;SchemaName&amp;"."&amp;N18&amp;" add "&amp;X18&amp;"DateDimId int null references DateDimensions(DateDimensionId);  exec db.ColumnPropertySet '"&amp;$N18&amp;"', '"&amp;$X18&amp;"DateDimId', '"&amp;$E18&amp;"', @propertyName='BaseField', @tableSchema='"&amp;SchemaName&amp;"'","")</f>
        <v/>
      </c>
      <c r="AA18" s="3" t="str">
        <f>IF(LEN(TRIM(H18))=0,"","exec db.ColumnPropertySet '"&amp;$N18&amp;"', '"&amp;$E18&amp;"', '"&amp;H18&amp;"', @propertyName='DisplayName', @tableSchema='"&amp;SchemaName&amp;"'")</f>
        <v>exec db.ColumnPropertySet 'Eligibility', 'mbr_region_code', 'Region Code', @propertyName='DisplayName', @tableSchema='deerwalk'</v>
      </c>
    </row>
    <row r="19" spans="1:27" ht="14.25" customHeight="1" x14ac:dyDescent="0.45">
      <c r="A19" s="3" t="str">
        <f>N19&amp;"."&amp;E19</f>
        <v>Eligibility.mbr_region_name</v>
      </c>
      <c r="B19" t="s">
        <v>85</v>
      </c>
      <c r="C19">
        <v>18</v>
      </c>
      <c r="D19" t="s">
        <v>796</v>
      </c>
      <c r="E19" t="s">
        <v>52</v>
      </c>
      <c r="F19" t="s">
        <v>7</v>
      </c>
      <c r="G19" t="s">
        <v>861</v>
      </c>
      <c r="H19" s="4" t="s">
        <v>1011</v>
      </c>
      <c r="I19" t="s">
        <v>53</v>
      </c>
      <c r="J19" t="s">
        <v>796</v>
      </c>
      <c r="L19" s="4"/>
      <c r="M19" s="3" t="b">
        <f>LEFT(E19,3)="udf"</f>
        <v>0</v>
      </c>
      <c r="N19" s="3" t="str">
        <f>VLOOKUP(B19,TableMap,3,FALSE)</f>
        <v>Eligibility</v>
      </c>
      <c r="O19" s="3" t="str">
        <f>IF(OR(F19="varchar", F19=""),"varchar("&amp;G19&amp;")", F19) &amp; IF(LEN(TRIM(D19))&gt;0," not null ","")</f>
        <v>varchar(50)</v>
      </c>
      <c r="Q19" s="3" t="str">
        <f>IF(ISBLANK(P19),O19,P19)</f>
        <v>varchar(50)</v>
      </c>
      <c r="R19" s="3" t="str">
        <f>"alter table "&amp;SchemaName&amp;"."&amp;N19&amp;" add "&amp;E19&amp;" "&amp;Q19</f>
        <v>alter table deerwalk.Eligibility add mbr_region_name varchar(50)</v>
      </c>
      <c r="S19" s="3" t="str">
        <f>IF(LEN(TRIM(I19))&gt;0,"exec db.ColumnPropertySet '"&amp;$N19&amp;"', '"&amp;$E19&amp;"', '"&amp;I19&amp;"', @tableSchema='"&amp;SchemaName&amp;"'","")</f>
        <v>exec db.ColumnPropertySet 'Eligibility', 'mbr_region_name', 'Member Region', @tableSchema='deerwalk'</v>
      </c>
      <c r="T19" s="3" t="str">
        <f>IF(LEN(TRIM(J19))=0,"","exec db.ColumnPropertySet '"&amp;$N19&amp;"', '"&amp;$E19&amp;"', '"&amp;J19&amp;"', @propertyName='SampleData', @tableSchema='"&amp;SchemaName&amp;"'")</f>
        <v/>
      </c>
      <c r="U19" s="3" t="str">
        <f>IF(M19,"exec db.ColumnPropertySet '"&amp;$N19&amp;"', '"&amp;$E19&amp;"', 'UserDefinedData', @propertyName='CustomAttribute', @tableSchema='"&amp;SchemaName&amp;"'", "")</f>
        <v/>
      </c>
      <c r="V19" s="3" t="str">
        <f>IF(LEN(TRIM(" "&amp;I19))&gt;0,"/// &lt;summary&gt;"&amp;I19&amp;"&lt;/summary&gt;
"&amp;"[Description("""&amp;I19&amp;""")]
","")&amp;IF(F19="date","[DataType(DataType.Date)]
","")&amp;IF(D19="1","[Required]
","")&amp;"[Column("""&amp;E19&amp;""")]
"&amp;IF(LEN(TRIM(" "&amp;J19))&gt;0,"[SampleData("""&amp;J19&amp;""")]
","")&amp;IF(LEN(TRIM(" "&amp;G19))&gt;0,"[MaxLength("&amp;G19&amp;")]
","")&amp;"public "&amp;IF(F19="","string",VLOOKUP(F19,TypeMap,2,FALSE))&amp;" "&amp;E19&amp;" { get; set; }
"</f>
        <v xml:space="preserve">/// &lt;summary&gt;Member Region&lt;/summary&gt;
[Description("Member Region")]
[Column("mbr_region_name")]
[MaxLength(50)]
public string mbr_region_name { get; set; }
</v>
      </c>
      <c r="W19" s="5" t="str">
        <f>"@Html.DescriptionListElement(model =&gt; model."&amp;E19&amp;")"</f>
        <v>@Html.DescriptionListElement(model =&gt; model.mbr_region_name)</v>
      </c>
      <c r="X19" s="3" t="str">
        <f>SUBSTITUTE(SUBSTITUTE(PROPER(SUBSTITUTE(E19,"_"," "))&amp;" ", "Id ", "ID"), " ", "")</f>
        <v>MbrRegionName</v>
      </c>
      <c r="Y19" s="3" t="str">
        <f>IF(F19="date","alter table "&amp;SchemaName&amp;"."&amp;N19&amp;" add "&amp;X19&amp;"DateDimId int null references DateDimensions(DateDimensionId);  exec db.ColumnPropertySet '"&amp;$N19&amp;"', '"&amp;$X19&amp;"DateDimId', '"&amp;$E19&amp;"', @propertyName='BaseField', @tableSchema='"&amp;SchemaName&amp;"'","")</f>
        <v/>
      </c>
      <c r="AA19" s="3" t="str">
        <f>IF(LEN(TRIM(H19))=0,"","exec db.ColumnPropertySet '"&amp;$N19&amp;"', '"&amp;$E19&amp;"', '"&amp;H19&amp;"', @propertyName='DisplayName', @tableSchema='"&amp;SchemaName&amp;"'")</f>
        <v>exec db.ColumnPropertySet 'Eligibility', 'mbr_region_name', 'Region', @propertyName='DisplayName', @tableSchema='deerwalk'</v>
      </c>
    </row>
    <row r="20" spans="1:27" ht="14.25" customHeight="1" x14ac:dyDescent="0.45">
      <c r="A20" s="3" t="str">
        <f>N20&amp;"."&amp;E20</f>
        <v>Eligibility.mbr_relationship_code</v>
      </c>
      <c r="B20" t="s">
        <v>85</v>
      </c>
      <c r="C20">
        <v>19</v>
      </c>
      <c r="D20" t="s">
        <v>796</v>
      </c>
      <c r="E20" t="s">
        <v>54</v>
      </c>
      <c r="F20" t="s">
        <v>7</v>
      </c>
      <c r="G20" t="s">
        <v>816</v>
      </c>
      <c r="H20" s="4" t="s">
        <v>903</v>
      </c>
      <c r="I20" t="s">
        <v>55</v>
      </c>
      <c r="J20" t="s">
        <v>796</v>
      </c>
      <c r="L20" s="4"/>
      <c r="M20" s="3" t="b">
        <f>LEFT(E20,3)="udf"</f>
        <v>0</v>
      </c>
      <c r="N20" s="3" t="str">
        <f>VLOOKUP(B20,TableMap,3,FALSE)</f>
        <v>Eligibility</v>
      </c>
      <c r="O20" s="3" t="str">
        <f>IF(OR(F20="varchar", F20=""),"varchar("&amp;G20&amp;")", F20) &amp; IF(LEN(TRIM(D20))&gt;0," not null ","")</f>
        <v>varchar(5)</v>
      </c>
      <c r="Q20" s="3" t="str">
        <f>IF(ISBLANK(P20),O20,P20)</f>
        <v>varchar(5)</v>
      </c>
      <c r="R20" s="3" t="str">
        <f>"alter table "&amp;SchemaName&amp;"."&amp;N20&amp;" add "&amp;E20&amp;" "&amp;Q20</f>
        <v>alter table deerwalk.Eligibility add mbr_relationship_code varchar(5)</v>
      </c>
      <c r="S20" s="3" t="str">
        <f>IF(LEN(TRIM(I20))&gt;0,"exec db.ColumnPropertySet '"&amp;$N20&amp;"', '"&amp;$E20&amp;"', '"&amp;I20&amp;"', @tableSchema='"&amp;SchemaName&amp;"'","")</f>
        <v>exec db.ColumnPropertySet 'Eligibility', 'mbr_relationship_code', 'Relationship Code to the Subscriber; subscriber(01), spouse (02),child (03), other (04)', @tableSchema='deerwalk'</v>
      </c>
      <c r="T20" s="3" t="str">
        <f>IF(LEN(TRIM(J20))=0,"","exec db.ColumnPropertySet '"&amp;$N20&amp;"', '"&amp;$E20&amp;"', '"&amp;J20&amp;"', @propertyName='SampleData', @tableSchema='"&amp;SchemaName&amp;"'")</f>
        <v/>
      </c>
      <c r="U20" s="3" t="str">
        <f>IF(M20,"exec db.ColumnPropertySet '"&amp;$N20&amp;"', '"&amp;$E20&amp;"', 'UserDefinedData', @propertyName='CustomAttribute', @tableSchema='"&amp;SchemaName&amp;"'", "")</f>
        <v/>
      </c>
      <c r="V20" s="3" t="str">
        <f>IF(LEN(TRIM(" "&amp;I20))&gt;0,"/// &lt;summary&gt;"&amp;I20&amp;"&lt;/summary&gt;
"&amp;"[Description("""&amp;I20&amp;""")]
","")&amp;IF(F20="date","[DataType(DataType.Date)]
","")&amp;IF(D20="1","[Required]
","")&amp;"[Column("""&amp;E20&amp;""")]
"&amp;IF(LEN(TRIM(" "&amp;J20))&gt;0,"[SampleData("""&amp;J20&amp;""")]
","")&amp;IF(LEN(TRIM(" "&amp;G20))&gt;0,"[MaxLength("&amp;G20&amp;")]
","")&amp;"public "&amp;IF(F20="","string",VLOOKUP(F20,TypeMap,2,FALSE))&amp;" "&amp;E20&amp;" { get; set; }
"</f>
        <v xml:space="preserve">/// &lt;summary&gt;Relationship Code to the Subscriber; subscriber(01), spouse (02),child (03), other (04)&lt;/summary&gt;
[Description("Relationship Code to the Subscriber; subscriber(01), spouse (02),child (03), other (04)")]
[Column("mbr_relationship_code")]
[MaxLength(5)]
public string mbr_relationship_code { get; set; }
</v>
      </c>
      <c r="W20" s="5" t="str">
        <f>"@Html.DescriptionListElement(model =&gt; model."&amp;E20&amp;")"</f>
        <v>@Html.DescriptionListElement(model =&gt; model.mbr_relationship_code)</v>
      </c>
      <c r="X20" s="3" t="str">
        <f>SUBSTITUTE(SUBSTITUTE(PROPER(SUBSTITUTE(E20,"_"," "))&amp;" ", "Id ", "ID"), " ", "")</f>
        <v>MbrRelationshipCode</v>
      </c>
      <c r="Y20" s="3" t="str">
        <f>IF(F20="date","alter table "&amp;SchemaName&amp;"."&amp;N20&amp;" add "&amp;X20&amp;"DateDimId int null references DateDimensions(DateDimensionId);  exec db.ColumnPropertySet '"&amp;$N20&amp;"', '"&amp;$X20&amp;"DateDimId', '"&amp;$E20&amp;"', @propertyName='BaseField', @tableSchema='"&amp;SchemaName&amp;"'","")</f>
        <v/>
      </c>
      <c r="AA20" s="3" t="str">
        <f>IF(LEN(TRIM(H20))=0,"","exec db.ColumnPropertySet '"&amp;$N20&amp;"', '"&amp;$E20&amp;"', '"&amp;H20&amp;"', @propertyName='DisplayName', @tableSchema='"&amp;SchemaName&amp;"'")</f>
        <v>exec db.ColumnPropertySet 'Eligibility', 'mbr_relationship_code', 'Relationship Code', @propertyName='DisplayName', @tableSchema='deerwalk'</v>
      </c>
    </row>
    <row r="21" spans="1:27" ht="14.25" customHeight="1" x14ac:dyDescent="0.45">
      <c r="A21" s="3" t="str">
        <f>N21&amp;"."&amp;E21</f>
        <v>Eligibility.mbr_relationship_desc</v>
      </c>
      <c r="B21" t="s">
        <v>85</v>
      </c>
      <c r="C21">
        <v>20</v>
      </c>
      <c r="D21" t="s">
        <v>796</v>
      </c>
      <c r="E21" t="s">
        <v>56</v>
      </c>
      <c r="F21" t="s">
        <v>7</v>
      </c>
      <c r="G21" t="s">
        <v>861</v>
      </c>
      <c r="H21" s="4" t="s">
        <v>732</v>
      </c>
      <c r="I21" t="s">
        <v>57</v>
      </c>
      <c r="J21" t="s">
        <v>58</v>
      </c>
      <c r="L21" s="4"/>
      <c r="M21" s="3" t="b">
        <f>LEFT(E21,3)="udf"</f>
        <v>0</v>
      </c>
      <c r="N21" s="3" t="str">
        <f>VLOOKUP(B21,TableMap,3,FALSE)</f>
        <v>Eligibility</v>
      </c>
      <c r="O21" s="3" t="str">
        <f>IF(OR(F21="varchar", F21=""),"varchar("&amp;G21&amp;")", F21) &amp; IF(LEN(TRIM(D21))&gt;0," not null ","")</f>
        <v>varchar(50)</v>
      </c>
      <c r="Q21" s="3" t="str">
        <f>IF(ISBLANK(P21),O21,P21)</f>
        <v>varchar(50)</v>
      </c>
      <c r="R21" s="3" t="str">
        <f>"alter table "&amp;SchemaName&amp;"."&amp;N21&amp;" add "&amp;E21&amp;" "&amp;Q21</f>
        <v>alter table deerwalk.Eligibility add mbr_relationship_desc varchar(50)</v>
      </c>
      <c r="S21" s="3" t="str">
        <f>IF(LEN(TRIM(I21))&gt;0,"exec db.ColumnPropertySet '"&amp;$N21&amp;"', '"&amp;$E21&amp;"', '"&amp;I21&amp;"', @tableSchema='"&amp;SchemaName&amp;"'","")</f>
        <v>exec db.ColumnPropertySet 'Eligibility', 'mbr_relationship_desc', 'Relationship Description to the Subscriber, Dependent, Spouse', @tableSchema='deerwalk'</v>
      </c>
      <c r="T21" s="3" t="str">
        <f>IF(LEN(TRIM(J21))=0,"","exec db.ColumnPropertySet '"&amp;$N21&amp;"', '"&amp;$E21&amp;"', '"&amp;J21&amp;"', @propertyName='SampleData', @tableSchema='"&amp;SchemaName&amp;"'")</f>
        <v>exec db.ColumnPropertySet 'Eligibility', 'mbr_relationship_desc', 'Dependent', @propertyName='SampleData', @tableSchema='deerwalk'</v>
      </c>
      <c r="U21" s="3" t="str">
        <f>IF(M21,"exec db.ColumnPropertySet '"&amp;$N21&amp;"', '"&amp;$E21&amp;"', 'UserDefinedData', @propertyName='CustomAttribute', @tableSchema='"&amp;SchemaName&amp;"'", "")</f>
        <v/>
      </c>
      <c r="V21" s="3" t="str">
        <f>IF(LEN(TRIM(" "&amp;I21))&gt;0,"/// &lt;summary&gt;"&amp;I21&amp;"&lt;/summary&gt;
"&amp;"[Description("""&amp;I21&amp;""")]
","")&amp;IF(F21="date","[DataType(DataType.Date)]
","")&amp;IF(D21="1","[Required]
","")&amp;"[Column("""&amp;E21&amp;""")]
"&amp;IF(LEN(TRIM(" "&amp;J21))&gt;0,"[SampleData("""&amp;J21&amp;""")]
","")&amp;IF(LEN(TRIM(" "&amp;G21))&gt;0,"[MaxLength("&amp;G21&amp;")]
","")&amp;"public "&amp;IF(F21="","string",VLOOKUP(F21,TypeMap,2,FALSE))&amp;" "&amp;E21&amp;" { get; set; }
"</f>
        <v xml:space="preserve">/// &lt;summary&gt;Relationship Description to the Subscriber, Dependent, Spouse&lt;/summary&gt;
[Description("Relationship Description to the Subscriber, Dependent, Spouse")]
[Column("mbr_relationship_desc")]
[SampleData("Dependent")]
[MaxLength(50)]
public string mbr_relationship_desc { get; set; }
</v>
      </c>
      <c r="W21" s="5" t="str">
        <f>"@Html.DescriptionListElement(model =&gt; model."&amp;E21&amp;")"</f>
        <v>@Html.DescriptionListElement(model =&gt; model.mbr_relationship_desc)</v>
      </c>
      <c r="X21" s="3" t="str">
        <f>SUBSTITUTE(SUBSTITUTE(PROPER(SUBSTITUTE(E21,"_"," "))&amp;" ", "Id ", "ID"), " ", "")</f>
        <v>MbrRelationshipDesc</v>
      </c>
      <c r="Y21" s="3" t="str">
        <f>IF(F21="date","alter table "&amp;SchemaName&amp;"."&amp;N21&amp;" add "&amp;X21&amp;"DateDimId int null references DateDimensions(DateDimensionId);  exec db.ColumnPropertySet '"&amp;$N21&amp;"', '"&amp;$X21&amp;"DateDimId', '"&amp;$E21&amp;"', @propertyName='BaseField', @tableSchema='"&amp;SchemaName&amp;"'","")</f>
        <v/>
      </c>
      <c r="AA21" s="3" t="str">
        <f>IF(LEN(TRIM(H21))=0,"","exec db.ColumnPropertySet '"&amp;$N21&amp;"', '"&amp;$E21&amp;"', '"&amp;H21&amp;"', @propertyName='DisplayName', @tableSchema='"&amp;SchemaName&amp;"'")</f>
        <v>exec db.ColumnPropertySet 'Eligibility', 'mbr_relationship_desc', 'Relationship', @propertyName='DisplayName', @tableSchema='deerwalk'</v>
      </c>
    </row>
    <row r="22" spans="1:27" ht="14.25" customHeight="1" x14ac:dyDescent="0.45">
      <c r="A22" s="3" t="str">
        <f>N22&amp;"."&amp;E22</f>
        <v>Eligibility.ins_plan_type_code</v>
      </c>
      <c r="B22" t="s">
        <v>85</v>
      </c>
      <c r="C22">
        <v>21</v>
      </c>
      <c r="D22" t="s">
        <v>796</v>
      </c>
      <c r="E22" t="s">
        <v>59</v>
      </c>
      <c r="F22" t="s">
        <v>7</v>
      </c>
      <c r="G22" t="s">
        <v>821</v>
      </c>
      <c r="H22" s="4" t="s">
        <v>1025</v>
      </c>
      <c r="I22" t="s">
        <v>60</v>
      </c>
      <c r="J22" t="s">
        <v>61</v>
      </c>
      <c r="L22" s="4"/>
      <c r="M22" s="3" t="b">
        <f>LEFT(E22,3)="udf"</f>
        <v>0</v>
      </c>
      <c r="N22" s="3" t="str">
        <f>VLOOKUP(B22,TableMap,3,FALSE)</f>
        <v>Eligibility</v>
      </c>
      <c r="O22" s="3" t="str">
        <f>IF(OR(F22="varchar", F22=""),"varchar("&amp;G22&amp;")", F22) &amp; IF(LEN(TRIM(D22))&gt;0," not null ","")</f>
        <v>varchar(20)</v>
      </c>
      <c r="Q22" s="3" t="str">
        <f>IF(ISBLANK(P22),O22,P22)</f>
        <v>varchar(20)</v>
      </c>
      <c r="R22" s="3" t="str">
        <f>"alter table "&amp;SchemaName&amp;"."&amp;N22&amp;" add "&amp;E22&amp;" "&amp;Q22</f>
        <v>alter table deerwalk.Eligibility add ins_plan_type_code varchar(20)</v>
      </c>
      <c r="S22" s="3" t="str">
        <f>IF(LEN(TRIM(I22))&gt;0,"exec db.ColumnPropertySet '"&amp;$N22&amp;"', '"&amp;$E22&amp;"', '"&amp;I22&amp;"', @tableSchema='"&amp;SchemaName&amp;"'","")</f>
        <v>exec db.ColumnPropertySet 'Eligibility', 'ins_plan_type_code', 'Plan type code', @tableSchema='deerwalk'</v>
      </c>
      <c r="T22" s="3" t="str">
        <f>IF(LEN(TRIM(J22))=0,"","exec db.ColumnPropertySet '"&amp;$N22&amp;"', '"&amp;$E22&amp;"', '"&amp;J22&amp;"', @propertyName='SampleData', @tableSchema='"&amp;SchemaName&amp;"'")</f>
        <v>exec db.ColumnPropertySet 'Eligibility', 'ins_plan_type_code', 'com', @propertyName='SampleData', @tableSchema='deerwalk'</v>
      </c>
      <c r="U22" s="3" t="str">
        <f>IF(M22,"exec db.ColumnPropertySet '"&amp;$N22&amp;"', '"&amp;$E22&amp;"', 'UserDefinedData', @propertyName='CustomAttribute', @tableSchema='"&amp;SchemaName&amp;"'", "")</f>
        <v/>
      </c>
      <c r="V22" s="3" t="str">
        <f>IF(LEN(TRIM(" "&amp;I22))&gt;0,"/// &lt;summary&gt;"&amp;I22&amp;"&lt;/summary&gt;
"&amp;"[Description("""&amp;I22&amp;""")]
","")&amp;IF(F22="date","[DataType(DataType.Date)]
","")&amp;IF(D22="1","[Required]
","")&amp;"[Column("""&amp;E22&amp;""")]
"&amp;IF(LEN(TRIM(" "&amp;J22))&gt;0,"[SampleData("""&amp;J22&amp;""")]
","")&amp;IF(LEN(TRIM(" "&amp;G22))&gt;0,"[MaxLength("&amp;G22&amp;")]
","")&amp;"public "&amp;IF(F22="","string",VLOOKUP(F22,TypeMap,2,FALSE))&amp;" "&amp;E22&amp;" { get; set; }
"</f>
        <v xml:space="preserve">/// &lt;summary&gt;Plan type code&lt;/summary&gt;
[Description("Plan type code")]
[Column("ins_plan_type_code")]
[SampleData("com")]
[MaxLength(20)]
public string ins_plan_type_code { get; set; }
</v>
      </c>
      <c r="W22" s="5" t="str">
        <f>"@Html.DescriptionListElement(model =&gt; model."&amp;E22&amp;")"</f>
        <v>@Html.DescriptionListElement(model =&gt; model.ins_plan_type_code)</v>
      </c>
      <c r="X22" s="3" t="str">
        <f>SUBSTITUTE(SUBSTITUTE(PROPER(SUBSTITUTE(E22,"_"," "))&amp;" ", "Id ", "ID"), " ", "")</f>
        <v>InsPlanTypeCode</v>
      </c>
      <c r="Y22" s="3" t="str">
        <f>IF(F22="date","alter table "&amp;SchemaName&amp;"."&amp;N22&amp;" add "&amp;X22&amp;"DateDimId int null references DateDimensions(DateDimensionId);  exec db.ColumnPropertySet '"&amp;$N22&amp;"', '"&amp;$X22&amp;"DateDimId', '"&amp;$E22&amp;"', @propertyName='BaseField', @tableSchema='"&amp;SchemaName&amp;"'","")</f>
        <v/>
      </c>
      <c r="AA22" s="3" t="str">
        <f>IF(LEN(TRIM(H22))=0,"","exec db.ColumnPropertySet '"&amp;$N22&amp;"', '"&amp;$E22&amp;"', '"&amp;H22&amp;"', @propertyName='DisplayName', @tableSchema='"&amp;SchemaName&amp;"'")</f>
        <v>exec db.ColumnPropertySet 'Eligibility', 'ins_plan_type_code', 'Plan Type Code', @propertyName='DisplayName', @tableSchema='deerwalk'</v>
      </c>
    </row>
    <row r="23" spans="1:27" ht="14.25" customHeight="1" x14ac:dyDescent="0.45">
      <c r="A23" s="3" t="str">
        <f>N23&amp;"."&amp;E23</f>
        <v>Eligibility.ins_plan_type_desc</v>
      </c>
      <c r="B23" t="s">
        <v>85</v>
      </c>
      <c r="C23">
        <v>22</v>
      </c>
      <c r="D23" t="s">
        <v>796</v>
      </c>
      <c r="E23" t="s">
        <v>62</v>
      </c>
      <c r="F23" t="s">
        <v>7</v>
      </c>
      <c r="G23" t="s">
        <v>864</v>
      </c>
      <c r="H23" s="4" t="s">
        <v>1012</v>
      </c>
      <c r="I23" t="s">
        <v>63</v>
      </c>
      <c r="J23" t="s">
        <v>64</v>
      </c>
      <c r="L23" s="4"/>
      <c r="M23" s="3" t="b">
        <f>LEFT(E23,3)="udf"</f>
        <v>0</v>
      </c>
      <c r="N23" s="3" t="str">
        <f>VLOOKUP(B23,TableMap,3,FALSE)</f>
        <v>Eligibility</v>
      </c>
      <c r="O23" s="3" t="str">
        <f>IF(OR(F23="varchar", F23=""),"varchar("&amp;G23&amp;")", F23) &amp; IF(LEN(TRIM(D23))&gt;0," not null ","")</f>
        <v>varchar(255)</v>
      </c>
      <c r="Q23" s="3" t="str">
        <f>IF(ISBLANK(P23),O23,P23)</f>
        <v>varchar(255)</v>
      </c>
      <c r="R23" s="3" t="str">
        <f>"alter table "&amp;SchemaName&amp;"."&amp;N23&amp;" add "&amp;E23&amp;" "&amp;Q23</f>
        <v>alter table deerwalk.Eligibility add ins_plan_type_desc varchar(255)</v>
      </c>
      <c r="S23" s="3" t="str">
        <f>IF(LEN(TRIM(I23))&gt;0,"exec db.ColumnPropertySet '"&amp;$N23&amp;"', '"&amp;$E23&amp;"', '"&amp;I23&amp;"', @tableSchema='"&amp;SchemaName&amp;"'","")</f>
        <v>exec db.ColumnPropertySet 'Eligibility', 'ins_plan_type_desc', 'Plan type name', @tableSchema='deerwalk'</v>
      </c>
      <c r="T23" s="3" t="str">
        <f>IF(LEN(TRIM(J23))=0,"","exec db.ColumnPropertySet '"&amp;$N23&amp;"', '"&amp;$E23&amp;"', '"&amp;J23&amp;"', @propertyName='SampleData', @tableSchema='"&amp;SchemaName&amp;"'")</f>
        <v>exec db.ColumnPropertySet 'Eligibility', 'ins_plan_type_desc', 'Commercial', @propertyName='SampleData', @tableSchema='deerwalk'</v>
      </c>
      <c r="U23" s="3" t="str">
        <f>IF(M23,"exec db.ColumnPropertySet '"&amp;$N23&amp;"', '"&amp;$E23&amp;"', 'UserDefinedData', @propertyName='CustomAttribute', @tableSchema='"&amp;SchemaName&amp;"'", "")</f>
        <v/>
      </c>
      <c r="V23" s="3" t="str">
        <f>IF(LEN(TRIM(" "&amp;I23))&gt;0,"/// &lt;summary&gt;"&amp;I23&amp;"&lt;/summary&gt;
"&amp;"[Description("""&amp;I23&amp;""")]
","")&amp;IF(F23="date","[DataType(DataType.Date)]
","")&amp;IF(D23="1","[Required]
","")&amp;"[Column("""&amp;E23&amp;""")]
"&amp;IF(LEN(TRIM(" "&amp;J23))&gt;0,"[SampleData("""&amp;J23&amp;""")]
","")&amp;IF(LEN(TRIM(" "&amp;G23))&gt;0,"[MaxLength("&amp;G23&amp;")]
","")&amp;"public "&amp;IF(F23="","string",VLOOKUP(F23,TypeMap,2,FALSE))&amp;" "&amp;E23&amp;" { get; set; }
"</f>
        <v xml:space="preserve">/// &lt;summary&gt;Plan type name&lt;/summary&gt;
[Description("Plan type name")]
[Column("ins_plan_type_desc")]
[SampleData("Commercial")]
[MaxLength(255)]
public string ins_plan_type_desc { get; set; }
</v>
      </c>
      <c r="W23" s="5" t="str">
        <f>"@Html.DescriptionListElement(model =&gt; model."&amp;E23&amp;")"</f>
        <v>@Html.DescriptionListElement(model =&gt; model.ins_plan_type_desc)</v>
      </c>
      <c r="X23" s="3" t="str">
        <f>SUBSTITUTE(SUBSTITUTE(PROPER(SUBSTITUTE(E23,"_"," "))&amp;" ", "Id ", "ID"), " ", "")</f>
        <v>InsPlanTypeDesc</v>
      </c>
      <c r="Y23" s="3" t="str">
        <f>IF(F23="date","alter table "&amp;SchemaName&amp;"."&amp;N23&amp;" add "&amp;X23&amp;"DateDimId int null references DateDimensions(DateDimensionId);  exec db.ColumnPropertySet '"&amp;$N23&amp;"', '"&amp;$X23&amp;"DateDimId', '"&amp;$E23&amp;"', @propertyName='BaseField', @tableSchema='"&amp;SchemaName&amp;"'","")</f>
        <v/>
      </c>
      <c r="AA23" s="3" t="str">
        <f>IF(LEN(TRIM(H23))=0,"","exec db.ColumnPropertySet '"&amp;$N23&amp;"', '"&amp;$E23&amp;"', '"&amp;H23&amp;"', @propertyName='DisplayName', @tableSchema='"&amp;SchemaName&amp;"'")</f>
        <v>exec db.ColumnPropertySet 'Eligibility', 'ins_plan_type_desc', 'Plan Type', @propertyName='DisplayName', @tableSchema='deerwalk'</v>
      </c>
    </row>
    <row r="24" spans="1:27" ht="14.25" customHeight="1" x14ac:dyDescent="0.45">
      <c r="A24" s="3" t="str">
        <f>N24&amp;"."&amp;E24</f>
        <v>Eligibility.ins_carrier_id</v>
      </c>
      <c r="B24" t="s">
        <v>85</v>
      </c>
      <c r="C24">
        <v>23</v>
      </c>
      <c r="D24" t="s">
        <v>796</v>
      </c>
      <c r="E24" t="s">
        <v>65</v>
      </c>
      <c r="F24" t="s">
        <v>7</v>
      </c>
      <c r="G24" t="s">
        <v>821</v>
      </c>
      <c r="H24" s="4" t="s">
        <v>1026</v>
      </c>
      <c r="I24" t="s">
        <v>66</v>
      </c>
      <c r="J24" t="s">
        <v>801</v>
      </c>
      <c r="L24" s="4"/>
      <c r="M24" s="3" t="b">
        <f>LEFT(E24,3)="udf"</f>
        <v>0</v>
      </c>
      <c r="N24" s="3" t="str">
        <f>VLOOKUP(B24,TableMap,3,FALSE)</f>
        <v>Eligibility</v>
      </c>
      <c r="O24" s="3" t="str">
        <f>IF(OR(F24="varchar", F24=""),"varchar("&amp;G24&amp;")", F24) &amp; IF(LEN(TRIM(D24))&gt;0," not null ","")</f>
        <v>varchar(20)</v>
      </c>
      <c r="Q24" s="3" t="str">
        <f>IF(ISBLANK(P24),O24,P24)</f>
        <v>varchar(20)</v>
      </c>
      <c r="R24" s="3" t="str">
        <f>"alter table "&amp;SchemaName&amp;"."&amp;N24&amp;" add "&amp;E24&amp;" "&amp;Q24</f>
        <v>alter table deerwalk.Eligibility add ins_carrier_id varchar(20)</v>
      </c>
      <c r="S24" s="3" t="str">
        <f>IF(LEN(TRIM(I24))&gt;0,"exec db.ColumnPropertySet '"&amp;$N24&amp;"', '"&amp;$E24&amp;"', '"&amp;I24&amp;"', @tableSchema='"&amp;SchemaName&amp;"'","")</f>
        <v>exec db.ColumnPropertySet 'Eligibility', 'ins_carrier_id', 'TPA/ASO/HMO', @tableSchema='deerwalk'</v>
      </c>
      <c r="T24" s="3" t="str">
        <f>IF(LEN(TRIM(J24))=0,"","exec db.ColumnPropertySet '"&amp;$N24&amp;"', '"&amp;$E24&amp;"', '"&amp;J24&amp;"', @propertyName='SampleData', @tableSchema='"&amp;SchemaName&amp;"'")</f>
        <v>exec db.ColumnPropertySet 'Eligibility', 'ins_carrier_id', '1', @propertyName='SampleData', @tableSchema='deerwalk'</v>
      </c>
      <c r="U24" s="3" t="str">
        <f>IF(M24,"exec db.ColumnPropertySet '"&amp;$N24&amp;"', '"&amp;$E24&amp;"', 'UserDefinedData', @propertyName='CustomAttribute', @tableSchema='"&amp;SchemaName&amp;"'", "")</f>
        <v/>
      </c>
      <c r="V24" s="3" t="str">
        <f>IF(LEN(TRIM(" "&amp;I24))&gt;0,"/// &lt;summary&gt;"&amp;I24&amp;"&lt;/summary&gt;
"&amp;"[Description("""&amp;I24&amp;""")]
","")&amp;IF(F24="date","[DataType(DataType.Date)]
","")&amp;IF(D24="1","[Required]
","")&amp;"[Column("""&amp;E24&amp;""")]
"&amp;IF(LEN(TRIM(" "&amp;J24))&gt;0,"[SampleData("""&amp;J24&amp;""")]
","")&amp;IF(LEN(TRIM(" "&amp;G24))&gt;0,"[MaxLength("&amp;G24&amp;")]
","")&amp;"public "&amp;IF(F24="","string",VLOOKUP(F24,TypeMap,2,FALSE))&amp;" "&amp;E24&amp;" { get; set; }
"</f>
        <v xml:space="preserve">/// &lt;summary&gt;TPA/ASO/HMO&lt;/summary&gt;
[Description("TPA/ASO/HMO")]
[Column("ins_carrier_id")]
[SampleData("1")]
[MaxLength(20)]
public string ins_carrier_id { get; set; }
</v>
      </c>
      <c r="W24" s="5" t="str">
        <f>"@Html.DescriptionListElement(model =&gt; model."&amp;E24&amp;")"</f>
        <v>@Html.DescriptionListElement(model =&gt; model.ins_carrier_id)</v>
      </c>
      <c r="X24" s="3" t="str">
        <f>SUBSTITUTE(SUBSTITUTE(PROPER(SUBSTITUTE(E24,"_"," "))&amp;" ", "Id ", "ID"), " ", "")</f>
        <v>InsCarrierID</v>
      </c>
      <c r="Y24" s="3" t="str">
        <f>IF(F24="date","alter table "&amp;SchemaName&amp;"."&amp;N24&amp;" add "&amp;X24&amp;"DateDimId int null references DateDimensions(DateDimensionId);  exec db.ColumnPropertySet '"&amp;$N24&amp;"', '"&amp;$X24&amp;"DateDimId', '"&amp;$E24&amp;"', @propertyName='BaseField', @tableSchema='"&amp;SchemaName&amp;"'","")</f>
        <v/>
      </c>
      <c r="AA24" s="3" t="str">
        <f>IF(LEN(TRIM(H24))=0,"","exec db.ColumnPropertySet '"&amp;$N24&amp;"', '"&amp;$E24&amp;"', '"&amp;H24&amp;"', @propertyName='DisplayName', @tableSchema='"&amp;SchemaName&amp;"'")</f>
        <v>exec db.ColumnPropertySet 'Eligibility', 'ins_carrier_id', 'Carrier ID', @propertyName='DisplayName', @tableSchema='deerwalk'</v>
      </c>
    </row>
    <row r="25" spans="1:27" ht="14.25" customHeight="1" x14ac:dyDescent="0.45">
      <c r="A25" s="3" t="str">
        <f>N25&amp;"."&amp;E25</f>
        <v>Eligibility.ins_carrier_name</v>
      </c>
      <c r="B25" t="s">
        <v>85</v>
      </c>
      <c r="C25">
        <v>24</v>
      </c>
      <c r="D25" t="s">
        <v>796</v>
      </c>
      <c r="E25" t="s">
        <v>67</v>
      </c>
      <c r="F25" t="s">
        <v>7</v>
      </c>
      <c r="G25" t="s">
        <v>861</v>
      </c>
      <c r="H25" s="4" t="s">
        <v>1027</v>
      </c>
      <c r="I25" t="s">
        <v>68</v>
      </c>
      <c r="J25" t="s">
        <v>69</v>
      </c>
      <c r="L25" s="4"/>
      <c r="M25" s="3" t="b">
        <f>LEFT(E25,3)="udf"</f>
        <v>0</v>
      </c>
      <c r="N25" s="3" t="str">
        <f>VLOOKUP(B25,TableMap,3,FALSE)</f>
        <v>Eligibility</v>
      </c>
      <c r="O25" s="3" t="str">
        <f>IF(OR(F25="varchar", F25=""),"varchar("&amp;G25&amp;")", F25) &amp; IF(LEN(TRIM(D25))&gt;0," not null ","")</f>
        <v>varchar(50)</v>
      </c>
      <c r="Q25" s="3" t="str">
        <f>IF(ISBLANK(P25),O25,P25)</f>
        <v>varchar(50)</v>
      </c>
      <c r="R25" s="3" t="str">
        <f>"alter table "&amp;SchemaName&amp;"."&amp;N25&amp;" add "&amp;E25&amp;" "&amp;Q25</f>
        <v>alter table deerwalk.Eligibility add ins_carrier_name varchar(50)</v>
      </c>
      <c r="S25" s="3" t="str">
        <f>IF(LEN(TRIM(I25))&gt;0,"exec db.ColumnPropertySet '"&amp;$N25&amp;"', '"&amp;$E25&amp;"', '"&amp;I25&amp;"', @tableSchema='"&amp;SchemaName&amp;"'","")</f>
        <v>exec db.ColumnPropertySet 'Eligibility', 'ins_carrier_name', 'TPA/ASO/HMO name', @tableSchema='deerwalk'</v>
      </c>
      <c r="T25" s="3" t="str">
        <f>IF(LEN(TRIM(J25))=0,"","exec db.ColumnPropertySet '"&amp;$N25&amp;"', '"&amp;$E25&amp;"', '"&amp;J25&amp;"', @propertyName='SampleData', @tableSchema='"&amp;SchemaName&amp;"'")</f>
        <v>exec db.ColumnPropertySet 'Eligibility', 'ins_carrier_name', 'Harry TPA', @propertyName='SampleData', @tableSchema='deerwalk'</v>
      </c>
      <c r="U25" s="3" t="str">
        <f>IF(M25,"exec db.ColumnPropertySet '"&amp;$N25&amp;"', '"&amp;$E25&amp;"', 'UserDefinedData', @propertyName='CustomAttribute', @tableSchema='"&amp;SchemaName&amp;"'", "")</f>
        <v/>
      </c>
      <c r="V25" s="3" t="str">
        <f>IF(LEN(TRIM(" "&amp;I25))&gt;0,"/// &lt;summary&gt;"&amp;I25&amp;"&lt;/summary&gt;
"&amp;"[Description("""&amp;I25&amp;""")]
","")&amp;IF(F25="date","[DataType(DataType.Date)]
","")&amp;IF(D25="1","[Required]
","")&amp;"[Column("""&amp;E25&amp;""")]
"&amp;IF(LEN(TRIM(" "&amp;J25))&gt;0,"[SampleData("""&amp;J25&amp;""")]
","")&amp;IF(LEN(TRIM(" "&amp;G25))&gt;0,"[MaxLength("&amp;G25&amp;")]
","")&amp;"public "&amp;IF(F25="","string",VLOOKUP(F25,TypeMap,2,FALSE))&amp;" "&amp;E25&amp;" { get; set; }
"</f>
        <v xml:space="preserve">/// &lt;summary&gt;TPA/ASO/HMO name&lt;/summary&gt;
[Description("TPA/ASO/HMO name")]
[Column("ins_carrier_name")]
[SampleData("Harry TPA")]
[MaxLength(50)]
public string ins_carrier_name { get; set; }
</v>
      </c>
      <c r="W25" s="5" t="str">
        <f>"@Html.DescriptionListElement(model =&gt; model."&amp;E25&amp;")"</f>
        <v>@Html.DescriptionListElement(model =&gt; model.ins_carrier_name)</v>
      </c>
      <c r="X25" s="3" t="str">
        <f>SUBSTITUTE(SUBSTITUTE(PROPER(SUBSTITUTE(E25,"_"," "))&amp;" ", "Id ", "ID"), " ", "")</f>
        <v>InsCarrierName</v>
      </c>
      <c r="Y25" s="3" t="str">
        <f>IF(F25="date","alter table "&amp;SchemaName&amp;"."&amp;N25&amp;" add "&amp;X25&amp;"DateDimId int null references DateDimensions(DateDimensionId);  exec db.ColumnPropertySet '"&amp;$N25&amp;"', '"&amp;$X25&amp;"DateDimId', '"&amp;$E25&amp;"', @propertyName='BaseField', @tableSchema='"&amp;SchemaName&amp;"'","")</f>
        <v/>
      </c>
      <c r="AA25" s="3" t="str">
        <f>IF(LEN(TRIM(H25))=0,"","exec db.ColumnPropertySet '"&amp;$N25&amp;"', '"&amp;$E25&amp;"', '"&amp;H25&amp;"', @propertyName='DisplayName', @tableSchema='"&amp;SchemaName&amp;"'")</f>
        <v>exec db.ColumnPropertySet 'Eligibility', 'ins_carrier_name', 'Carrier', @propertyName='DisplayName', @tableSchema='deerwalk'</v>
      </c>
    </row>
    <row r="26" spans="1:27" ht="14.25" customHeight="1" x14ac:dyDescent="0.45">
      <c r="A26" s="3" t="str">
        <f>N26&amp;"."&amp;E26</f>
        <v>Eligibility.ins_coverage_type_code</v>
      </c>
      <c r="B26" t="s">
        <v>85</v>
      </c>
      <c r="C26">
        <v>25</v>
      </c>
      <c r="D26" t="s">
        <v>796</v>
      </c>
      <c r="E26" t="s">
        <v>70</v>
      </c>
      <c r="F26" t="s">
        <v>7</v>
      </c>
      <c r="G26" t="s">
        <v>821</v>
      </c>
      <c r="H26" s="4" t="s">
        <v>1028</v>
      </c>
      <c r="I26" t="s">
        <v>71</v>
      </c>
      <c r="J26" t="s">
        <v>801</v>
      </c>
      <c r="L26" s="4"/>
      <c r="M26" s="3" t="b">
        <f>LEFT(E26,3)="udf"</f>
        <v>0</v>
      </c>
      <c r="N26" s="3" t="str">
        <f>VLOOKUP(B26,TableMap,3,FALSE)</f>
        <v>Eligibility</v>
      </c>
      <c r="O26" s="3" t="str">
        <f>IF(OR(F26="varchar", F26=""),"varchar("&amp;G26&amp;")", F26) &amp; IF(LEN(TRIM(D26))&gt;0," not null ","")</f>
        <v>varchar(20)</v>
      </c>
      <c r="Q26" s="3" t="str">
        <f>IF(ISBLANK(P26),O26,P26)</f>
        <v>varchar(20)</v>
      </c>
      <c r="R26" s="3" t="str">
        <f>"alter table "&amp;SchemaName&amp;"."&amp;N26&amp;" add "&amp;E26&amp;" "&amp;Q26</f>
        <v>alter table deerwalk.Eligibility add ins_coverage_type_code varchar(20)</v>
      </c>
      <c r="S26" s="3" t="str">
        <f>IF(LEN(TRIM(I26))&gt;0,"exec db.ColumnPropertySet '"&amp;$N26&amp;"', '"&amp;$E26&amp;"', '"&amp;I26&amp;"', @tableSchema='"&amp;SchemaName&amp;"'","")</f>
        <v>exec db.ColumnPropertySet 'Eligibility', 'ins_coverage_type_code', 'Coverage type', @tableSchema='deerwalk'</v>
      </c>
      <c r="T26" s="3" t="str">
        <f>IF(LEN(TRIM(J26))=0,"","exec db.ColumnPropertySet '"&amp;$N26&amp;"', '"&amp;$E26&amp;"', '"&amp;J26&amp;"', @propertyName='SampleData', @tableSchema='"&amp;SchemaName&amp;"'")</f>
        <v>exec db.ColumnPropertySet 'Eligibility', 'ins_coverage_type_code', '1', @propertyName='SampleData', @tableSchema='deerwalk'</v>
      </c>
      <c r="U26" s="3" t="str">
        <f>IF(M26,"exec db.ColumnPropertySet '"&amp;$N26&amp;"', '"&amp;$E26&amp;"', 'UserDefinedData', @propertyName='CustomAttribute', @tableSchema='"&amp;SchemaName&amp;"'", "")</f>
        <v/>
      </c>
      <c r="V26" s="3" t="str">
        <f>IF(LEN(TRIM(" "&amp;I26))&gt;0,"/// &lt;summary&gt;"&amp;I26&amp;"&lt;/summary&gt;
"&amp;"[Description("""&amp;I26&amp;""")]
","")&amp;IF(F26="date","[DataType(DataType.Date)]
","")&amp;IF(D26="1","[Required]
","")&amp;"[Column("""&amp;E26&amp;""")]
"&amp;IF(LEN(TRIM(" "&amp;J26))&gt;0,"[SampleData("""&amp;J26&amp;""")]
","")&amp;IF(LEN(TRIM(" "&amp;G26))&gt;0,"[MaxLength("&amp;G26&amp;")]
","")&amp;"public "&amp;IF(F26="","string",VLOOKUP(F26,TypeMap,2,FALSE))&amp;" "&amp;E26&amp;" { get; set; }
"</f>
        <v xml:space="preserve">/// &lt;summary&gt;Coverage type&lt;/summary&gt;
[Description("Coverage type")]
[Column("ins_coverage_type_code")]
[SampleData("1")]
[MaxLength(20)]
public string ins_coverage_type_code { get; set; }
</v>
      </c>
      <c r="W26" s="5" t="str">
        <f>"@Html.DescriptionListElement(model =&gt; model."&amp;E26&amp;")"</f>
        <v>@Html.DescriptionListElement(model =&gt; model.ins_coverage_type_code)</v>
      </c>
      <c r="X26" s="3" t="str">
        <f>SUBSTITUTE(SUBSTITUTE(PROPER(SUBSTITUTE(E26,"_"," "))&amp;" ", "Id ", "ID"), " ", "")</f>
        <v>InsCoverageTypeCode</v>
      </c>
      <c r="Y26" s="3" t="str">
        <f>IF(F26="date","alter table "&amp;SchemaName&amp;"."&amp;N26&amp;" add "&amp;X26&amp;"DateDimId int null references DateDimensions(DateDimensionId);  exec db.ColumnPropertySet '"&amp;$N26&amp;"', '"&amp;$X26&amp;"DateDimId', '"&amp;$E26&amp;"', @propertyName='BaseField', @tableSchema='"&amp;SchemaName&amp;"'","")</f>
        <v/>
      </c>
      <c r="AA26" s="3" t="str">
        <f>IF(LEN(TRIM(H26))=0,"","exec db.ColumnPropertySet '"&amp;$N26&amp;"', '"&amp;$E26&amp;"', '"&amp;H26&amp;"', @propertyName='DisplayName', @tableSchema='"&amp;SchemaName&amp;"'")</f>
        <v>exec db.ColumnPropertySet 'Eligibility', 'ins_coverage_type_code', 'Coverage Type Code', @propertyName='DisplayName', @tableSchema='deerwalk'</v>
      </c>
    </row>
    <row r="27" spans="1:27" ht="14.25" customHeight="1" x14ac:dyDescent="0.45">
      <c r="A27" s="3" t="str">
        <f>N27&amp;"."&amp;E27</f>
        <v>Eligibility.ins_coverage_type_desc</v>
      </c>
      <c r="B27" t="s">
        <v>85</v>
      </c>
      <c r="C27">
        <v>26</v>
      </c>
      <c r="D27" t="s">
        <v>796</v>
      </c>
      <c r="E27" t="s">
        <v>72</v>
      </c>
      <c r="F27" t="s">
        <v>7</v>
      </c>
      <c r="G27" t="s">
        <v>861</v>
      </c>
      <c r="H27" s="4" t="s">
        <v>1014</v>
      </c>
      <c r="I27" t="s">
        <v>73</v>
      </c>
      <c r="J27" t="s">
        <v>74</v>
      </c>
      <c r="L27" s="4"/>
      <c r="M27" s="3" t="b">
        <f>LEFT(E27,3)="udf"</f>
        <v>0</v>
      </c>
      <c r="N27" s="3" t="str">
        <f>VLOOKUP(B27,TableMap,3,FALSE)</f>
        <v>Eligibility</v>
      </c>
      <c r="O27" s="3" t="str">
        <f>IF(OR(F27="varchar", F27=""),"varchar("&amp;G27&amp;")", F27) &amp; IF(LEN(TRIM(D27))&gt;0," not null ","")</f>
        <v>varchar(50)</v>
      </c>
      <c r="Q27" s="3" t="str">
        <f>IF(ISBLANK(P27),O27,P27)</f>
        <v>varchar(50)</v>
      </c>
      <c r="R27" s="3" t="str">
        <f>"alter table "&amp;SchemaName&amp;"."&amp;N27&amp;" add "&amp;E27&amp;" "&amp;Q27</f>
        <v>alter table deerwalk.Eligibility add ins_coverage_type_desc varchar(50)</v>
      </c>
      <c r="S27" s="3" t="str">
        <f>IF(LEN(TRIM(I27))&gt;0,"exec db.ColumnPropertySet '"&amp;$N27&amp;"', '"&amp;$E27&amp;"', '"&amp;I27&amp;"', @tableSchema='"&amp;SchemaName&amp;"'","")</f>
        <v>exec db.ColumnPropertySet 'Eligibility', 'ins_coverage_type_desc', 'Coverage type name; infer from code', @tableSchema='deerwalk'</v>
      </c>
      <c r="T27" s="3" t="str">
        <f>IF(LEN(TRIM(J27))=0,"","exec db.ColumnPropertySet '"&amp;$N27&amp;"', '"&amp;$E27&amp;"', '"&amp;J27&amp;"', @propertyName='SampleData', @tableSchema='"&amp;SchemaName&amp;"'")</f>
        <v>exec db.ColumnPropertySet 'Eligibility', 'ins_coverage_type_desc', 'Family', @propertyName='SampleData', @tableSchema='deerwalk'</v>
      </c>
      <c r="U27" s="3" t="str">
        <f>IF(M27,"exec db.ColumnPropertySet '"&amp;$N27&amp;"', '"&amp;$E27&amp;"', 'UserDefinedData', @propertyName='CustomAttribute', @tableSchema='"&amp;SchemaName&amp;"'", "")</f>
        <v/>
      </c>
      <c r="V27" s="3" t="str">
        <f>IF(LEN(TRIM(" "&amp;I27))&gt;0,"/// &lt;summary&gt;"&amp;I27&amp;"&lt;/summary&gt;
"&amp;"[Description("""&amp;I27&amp;""")]
","")&amp;IF(F27="date","[DataType(DataType.Date)]
","")&amp;IF(D27="1","[Required]
","")&amp;"[Column("""&amp;E27&amp;""")]
"&amp;IF(LEN(TRIM(" "&amp;J27))&gt;0,"[SampleData("""&amp;J27&amp;""")]
","")&amp;IF(LEN(TRIM(" "&amp;G27))&gt;0,"[MaxLength("&amp;G27&amp;")]
","")&amp;"public "&amp;IF(F27="","string",VLOOKUP(F27,TypeMap,2,FALSE))&amp;" "&amp;E27&amp;" { get; set; }
"</f>
        <v xml:space="preserve">/// &lt;summary&gt;Coverage type name; infer from code&lt;/summary&gt;
[Description("Coverage type name; infer from code")]
[Column("ins_coverage_type_desc")]
[SampleData("Family")]
[MaxLength(50)]
public string ins_coverage_type_desc { get; set; }
</v>
      </c>
      <c r="W27" s="5" t="str">
        <f>"@Html.DescriptionListElement(model =&gt; model."&amp;E27&amp;")"</f>
        <v>@Html.DescriptionListElement(model =&gt; model.ins_coverage_type_desc)</v>
      </c>
      <c r="X27" s="3" t="str">
        <f>SUBSTITUTE(SUBSTITUTE(PROPER(SUBSTITUTE(E27,"_"," "))&amp;" ", "Id ", "ID"), " ", "")</f>
        <v>InsCoverageTypeDesc</v>
      </c>
      <c r="Y27" s="3" t="str">
        <f>IF(F27="date","alter table "&amp;SchemaName&amp;"."&amp;N27&amp;" add "&amp;X27&amp;"DateDimId int null references DateDimensions(DateDimensionId);  exec db.ColumnPropertySet '"&amp;$N27&amp;"', '"&amp;$X27&amp;"DateDimId', '"&amp;$E27&amp;"', @propertyName='BaseField', @tableSchema='"&amp;SchemaName&amp;"'","")</f>
        <v/>
      </c>
      <c r="AA27" s="3" t="str">
        <f>IF(LEN(TRIM(H27))=0,"","exec db.ColumnPropertySet '"&amp;$N27&amp;"', '"&amp;$E27&amp;"', '"&amp;H27&amp;"', @propertyName='DisplayName', @tableSchema='"&amp;SchemaName&amp;"'")</f>
        <v>exec db.ColumnPropertySet 'Eligibility', 'ins_coverage_type_desc', 'Coverage Type', @propertyName='DisplayName', @tableSchema='deerwalk'</v>
      </c>
    </row>
    <row r="28" spans="1:27" ht="14.25" customHeight="1" x14ac:dyDescent="0.45">
      <c r="A28" s="3" t="str">
        <f>N28&amp;"."&amp;E28</f>
        <v>Eligibility.ins_plan_id</v>
      </c>
      <c r="B28" t="s">
        <v>85</v>
      </c>
      <c r="C28">
        <v>27</v>
      </c>
      <c r="D28" t="s">
        <v>796</v>
      </c>
      <c r="E28" t="s">
        <v>75</v>
      </c>
      <c r="F28" t="s">
        <v>7</v>
      </c>
      <c r="G28" t="s">
        <v>821</v>
      </c>
      <c r="H28" s="4" t="s">
        <v>1015</v>
      </c>
      <c r="I28" t="s">
        <v>76</v>
      </c>
      <c r="J28" t="s">
        <v>77</v>
      </c>
      <c r="L28" s="4"/>
      <c r="M28" s="3" t="b">
        <f>LEFT(E28,3)="udf"</f>
        <v>0</v>
      </c>
      <c r="N28" s="3" t="str">
        <f>VLOOKUP(B28,TableMap,3,FALSE)</f>
        <v>Eligibility</v>
      </c>
      <c r="O28" s="3" t="str">
        <f>IF(OR(F28="varchar", F28=""),"varchar("&amp;G28&amp;")", F28) &amp; IF(LEN(TRIM(D28))&gt;0," not null ","")</f>
        <v>varchar(20)</v>
      </c>
      <c r="Q28" s="3" t="str">
        <f>IF(ISBLANK(P28),O28,P28)</f>
        <v>varchar(20)</v>
      </c>
      <c r="R28" s="3" t="str">
        <f>"alter table "&amp;SchemaName&amp;"."&amp;N28&amp;" add "&amp;E28&amp;" "&amp;Q28</f>
        <v>alter table deerwalk.Eligibility add ins_plan_id varchar(20)</v>
      </c>
      <c r="S28" s="3" t="str">
        <f>IF(LEN(TRIM(I28))&gt;0,"exec db.ColumnPropertySet '"&amp;$N28&amp;"', '"&amp;$E28&amp;"', '"&amp;I28&amp;"', @tableSchema='"&amp;SchemaName&amp;"'","")</f>
        <v>exec db.ColumnPropertySet 'Eligibility', 'ins_plan_id', 'Plan id of insurance', @tableSchema='deerwalk'</v>
      </c>
      <c r="T28" s="3" t="str">
        <f>IF(LEN(TRIM(J28))=0,"","exec db.ColumnPropertySet '"&amp;$N28&amp;"', '"&amp;$E28&amp;"', '"&amp;J28&amp;"', @propertyName='SampleData', @tableSchema='"&amp;SchemaName&amp;"'")</f>
        <v>exec db.ColumnPropertySet 'Eligibility', 'ins_plan_id', 'M720000-M', @propertyName='SampleData', @tableSchema='deerwalk'</v>
      </c>
      <c r="U28" s="3" t="str">
        <f>IF(M28,"exec db.ColumnPropertySet '"&amp;$N28&amp;"', '"&amp;$E28&amp;"', 'UserDefinedData', @propertyName='CustomAttribute', @tableSchema='"&amp;SchemaName&amp;"'", "")</f>
        <v/>
      </c>
      <c r="V28" s="3" t="str">
        <f>IF(LEN(TRIM(" "&amp;I28))&gt;0,"/// &lt;summary&gt;"&amp;I28&amp;"&lt;/summary&gt;
"&amp;"[Description("""&amp;I28&amp;""")]
","")&amp;IF(F28="date","[DataType(DataType.Date)]
","")&amp;IF(D28="1","[Required]
","")&amp;"[Column("""&amp;E28&amp;""")]
"&amp;IF(LEN(TRIM(" "&amp;J28))&gt;0,"[SampleData("""&amp;J28&amp;""")]
","")&amp;IF(LEN(TRIM(" "&amp;G28))&gt;0,"[MaxLength("&amp;G28&amp;")]
","")&amp;"public "&amp;IF(F28="","string",VLOOKUP(F28,TypeMap,2,FALSE))&amp;" "&amp;E28&amp;" { get; set; }
"</f>
        <v xml:space="preserve">/// &lt;summary&gt;Plan id of insurance&lt;/summary&gt;
[Description("Plan id of insurance")]
[Column("ins_plan_id")]
[SampleData("M720000-M")]
[MaxLength(20)]
public string ins_plan_id { get; set; }
</v>
      </c>
      <c r="W28" s="5" t="str">
        <f>"@Html.DescriptionListElement(model =&gt; model."&amp;E28&amp;")"</f>
        <v>@Html.DescriptionListElement(model =&gt; model.ins_plan_id)</v>
      </c>
      <c r="X28" s="3" t="str">
        <f>SUBSTITUTE(SUBSTITUTE(PROPER(SUBSTITUTE(E28,"_"," "))&amp;" ", "Id ", "ID"), " ", "")</f>
        <v>InsPlanID</v>
      </c>
      <c r="Y28" s="3" t="str">
        <f>IF(F28="date","alter table "&amp;SchemaName&amp;"."&amp;N28&amp;" add "&amp;X28&amp;"DateDimId int null references DateDimensions(DateDimensionId);  exec db.ColumnPropertySet '"&amp;$N28&amp;"', '"&amp;$X28&amp;"DateDimId', '"&amp;$E28&amp;"', @propertyName='BaseField', @tableSchema='"&amp;SchemaName&amp;"'","")</f>
        <v/>
      </c>
      <c r="AA28" s="3" t="str">
        <f>IF(LEN(TRIM(H28))=0,"","exec db.ColumnPropertySet '"&amp;$N28&amp;"', '"&amp;$E28&amp;"', '"&amp;H28&amp;"', @propertyName='DisplayName', @tableSchema='"&amp;SchemaName&amp;"'")</f>
        <v>exec db.ColumnPropertySet 'Eligibility', 'ins_plan_id', 'Plan ID', @propertyName='DisplayName', @tableSchema='deerwalk'</v>
      </c>
    </row>
    <row r="29" spans="1:27" ht="14.25" customHeight="1" x14ac:dyDescent="0.45">
      <c r="A29" s="3" t="str">
        <f>N29&amp;"."&amp;E29</f>
        <v>Eligibility.ins_plan_desc</v>
      </c>
      <c r="B29" t="s">
        <v>85</v>
      </c>
      <c r="C29">
        <v>28</v>
      </c>
      <c r="D29" t="s">
        <v>796</v>
      </c>
      <c r="E29" t="s">
        <v>78</v>
      </c>
      <c r="F29" t="s">
        <v>7</v>
      </c>
      <c r="G29" t="s">
        <v>836</v>
      </c>
      <c r="H29" s="4" t="s">
        <v>1013</v>
      </c>
      <c r="I29" t="s">
        <v>79</v>
      </c>
      <c r="J29" t="s">
        <v>74</v>
      </c>
      <c r="L29" s="4"/>
      <c r="M29" s="3" t="b">
        <f>LEFT(E29,3)="udf"</f>
        <v>0</v>
      </c>
      <c r="N29" s="3" t="str">
        <f>VLOOKUP(B29,TableMap,3,FALSE)</f>
        <v>Eligibility</v>
      </c>
      <c r="O29" s="3" t="str">
        <f>IF(OR(F29="varchar", F29=""),"varchar("&amp;G29&amp;")", F29) &amp; IF(LEN(TRIM(D29))&gt;0," not null ","")</f>
        <v>varchar(100)</v>
      </c>
      <c r="Q29" s="3" t="str">
        <f>IF(ISBLANK(P29),O29,P29)</f>
        <v>varchar(100)</v>
      </c>
      <c r="R29" s="3" t="str">
        <f>"alter table "&amp;SchemaName&amp;"."&amp;N29&amp;" add "&amp;E29&amp;" "&amp;Q29</f>
        <v>alter table deerwalk.Eligibility add ins_plan_desc varchar(100)</v>
      </c>
      <c r="S29" s="3" t="str">
        <f>IF(LEN(TRIM(I29))&gt;0,"exec db.ColumnPropertySet '"&amp;$N29&amp;"', '"&amp;$E29&amp;"', '"&amp;I29&amp;"', @tableSchema='"&amp;SchemaName&amp;"'","")</f>
        <v>exec db.ColumnPropertySet 'Eligibility', 'ins_plan_desc', 'Plan name of insurance', @tableSchema='deerwalk'</v>
      </c>
      <c r="T29" s="3" t="str">
        <f>IF(LEN(TRIM(J29))=0,"","exec db.ColumnPropertySet '"&amp;$N29&amp;"', '"&amp;$E29&amp;"', '"&amp;J29&amp;"', @propertyName='SampleData', @tableSchema='"&amp;SchemaName&amp;"'")</f>
        <v>exec db.ColumnPropertySet 'Eligibility', 'ins_plan_desc', 'Family', @propertyName='SampleData', @tableSchema='deerwalk'</v>
      </c>
      <c r="U29" s="3" t="str">
        <f>IF(M29,"exec db.ColumnPropertySet '"&amp;$N29&amp;"', '"&amp;$E29&amp;"', 'UserDefinedData', @propertyName='CustomAttribute', @tableSchema='"&amp;SchemaName&amp;"'", "")</f>
        <v/>
      </c>
      <c r="V29" s="3" t="str">
        <f>IF(LEN(TRIM(" "&amp;I29))&gt;0,"/// &lt;summary&gt;"&amp;I29&amp;"&lt;/summary&gt;
"&amp;"[Description("""&amp;I29&amp;""")]
","")&amp;IF(F29="date","[DataType(DataType.Date)]
","")&amp;IF(D29="1","[Required]
","")&amp;"[Column("""&amp;E29&amp;""")]
"&amp;IF(LEN(TRIM(" "&amp;J29))&gt;0,"[SampleData("""&amp;J29&amp;""")]
","")&amp;IF(LEN(TRIM(" "&amp;G29))&gt;0,"[MaxLength("&amp;G29&amp;")]
","")&amp;"public "&amp;IF(F29="","string",VLOOKUP(F29,TypeMap,2,FALSE))&amp;" "&amp;E29&amp;" { get; set; }
"</f>
        <v xml:space="preserve">/// &lt;summary&gt;Plan name of insurance&lt;/summary&gt;
[Description("Plan name of insurance")]
[Column("ins_plan_desc")]
[SampleData("Family")]
[MaxLength(100)]
public string ins_plan_desc { get; set; }
</v>
      </c>
      <c r="W29" s="5" t="str">
        <f>"@Html.DescriptionListElement(model =&gt; model."&amp;E29&amp;")"</f>
        <v>@Html.DescriptionListElement(model =&gt; model.ins_plan_desc)</v>
      </c>
      <c r="X29" s="3" t="str">
        <f>SUBSTITUTE(SUBSTITUTE(PROPER(SUBSTITUTE(E29,"_"," "))&amp;" ", "Id ", "ID"), " ", "")</f>
        <v>InsPlanDesc</v>
      </c>
      <c r="Y29" s="3" t="str">
        <f>IF(F29="date","alter table "&amp;SchemaName&amp;"."&amp;N29&amp;" add "&amp;X29&amp;"DateDimId int null references DateDimensions(DateDimensionId);  exec db.ColumnPropertySet '"&amp;$N29&amp;"', '"&amp;$X29&amp;"DateDimId', '"&amp;$E29&amp;"', @propertyName='BaseField', @tableSchema='"&amp;SchemaName&amp;"'","")</f>
        <v/>
      </c>
      <c r="AA29" s="3" t="str">
        <f>IF(LEN(TRIM(H29))=0,"","exec db.ColumnPropertySet '"&amp;$N29&amp;"', '"&amp;$E29&amp;"', '"&amp;H29&amp;"', @propertyName='DisplayName', @tableSchema='"&amp;SchemaName&amp;"'")</f>
        <v>exec db.ColumnPropertySet 'Eligibility', 'ins_plan_desc', 'Plan', @propertyName='DisplayName', @tableSchema='deerwalk'</v>
      </c>
    </row>
    <row r="30" spans="1:27" ht="14.25" customHeight="1" x14ac:dyDescent="0.45">
      <c r="A30" s="3" t="str">
        <f>N30&amp;"."&amp;E30</f>
        <v>Eligibility.ins_emp_group_id</v>
      </c>
      <c r="B30" t="s">
        <v>85</v>
      </c>
      <c r="C30">
        <v>29</v>
      </c>
      <c r="D30" t="s">
        <v>796</v>
      </c>
      <c r="E30" t="s">
        <v>80</v>
      </c>
      <c r="F30" t="s">
        <v>7</v>
      </c>
      <c r="G30" t="s">
        <v>821</v>
      </c>
      <c r="H30" s="4" t="s">
        <v>1016</v>
      </c>
      <c r="I30" t="s">
        <v>81</v>
      </c>
      <c r="J30" t="s">
        <v>802</v>
      </c>
      <c r="L30" s="4"/>
      <c r="M30" s="3" t="b">
        <f>LEFT(E30,3)="udf"</f>
        <v>0</v>
      </c>
      <c r="N30" s="3" t="str">
        <f>VLOOKUP(B30,TableMap,3,FALSE)</f>
        <v>Eligibility</v>
      </c>
      <c r="O30" s="3" t="str">
        <f>IF(OR(F30="varchar", F30=""),"varchar("&amp;G30&amp;")", F30) &amp; IF(LEN(TRIM(D30))&gt;0," not null ","")</f>
        <v>varchar(20)</v>
      </c>
      <c r="Q30" s="3" t="str">
        <f>IF(ISBLANK(P30),O30,P30)</f>
        <v>varchar(20)</v>
      </c>
      <c r="R30" s="3" t="str">
        <f>"alter table "&amp;SchemaName&amp;"."&amp;N30&amp;" add "&amp;E30&amp;" "&amp;Q30</f>
        <v>alter table deerwalk.Eligibility add ins_emp_group_id varchar(20)</v>
      </c>
      <c r="S30" s="3" t="str">
        <f>IF(LEN(TRIM(I30))&gt;0,"exec db.ColumnPropertySet '"&amp;$N30&amp;"', '"&amp;$E30&amp;"', '"&amp;I30&amp;"', @tableSchema='"&amp;SchemaName&amp;"'","")</f>
        <v>exec db.ColumnPropertySet 'Eligibility', 'ins_emp_group_id', 'Identification of the group the subscriber is employed with', @tableSchema='deerwalk'</v>
      </c>
      <c r="T30" s="3" t="str">
        <f>IF(LEN(TRIM(J30))=0,"","exec db.ColumnPropertySet '"&amp;$N30&amp;"', '"&amp;$E30&amp;"', '"&amp;J30&amp;"', @propertyName='SampleData', @tableSchema='"&amp;SchemaName&amp;"'")</f>
        <v>exec db.ColumnPropertySet 'Eligibility', 'ins_emp_group_id', '3198508', @propertyName='SampleData', @tableSchema='deerwalk'</v>
      </c>
      <c r="U30" s="3" t="str">
        <f>IF(M30,"exec db.ColumnPropertySet '"&amp;$N30&amp;"', '"&amp;$E30&amp;"', 'UserDefinedData', @propertyName='CustomAttribute', @tableSchema='"&amp;SchemaName&amp;"'", "")</f>
        <v/>
      </c>
      <c r="V30" s="3" t="str">
        <f>IF(LEN(TRIM(" "&amp;I30))&gt;0,"/// &lt;summary&gt;"&amp;I30&amp;"&lt;/summary&gt;
"&amp;"[Description("""&amp;I30&amp;""")]
","")&amp;IF(F30="date","[DataType(DataType.Date)]
","")&amp;IF(D30="1","[Required]
","")&amp;"[Column("""&amp;E30&amp;""")]
"&amp;IF(LEN(TRIM(" "&amp;J30))&gt;0,"[SampleData("""&amp;J30&amp;""")]
","")&amp;IF(LEN(TRIM(" "&amp;G30))&gt;0,"[MaxLength("&amp;G30&amp;")]
","")&amp;"public "&amp;IF(F30="","string",VLOOKUP(F30,TypeMap,2,FALSE))&amp;" "&amp;E30&amp;" { get; set; }
"</f>
        <v xml:space="preserve">/// &lt;summary&gt;Identification of the group the subscriber is employed with&lt;/summary&gt;
[Description("Identification of the group the subscriber is employed with")]
[Column("ins_emp_group_id")]
[SampleData("3198508")]
[MaxLength(20)]
public string ins_emp_group_id { get; set; }
</v>
      </c>
      <c r="W30" s="5" t="str">
        <f>"@Html.DescriptionListElement(model =&gt; model."&amp;E30&amp;")"</f>
        <v>@Html.DescriptionListElement(model =&gt; model.ins_emp_group_id)</v>
      </c>
      <c r="X30" s="3" t="str">
        <f>SUBSTITUTE(SUBSTITUTE(PROPER(SUBSTITUTE(E30,"_"," "))&amp;" ", "Id ", "ID"), " ", "")</f>
        <v>InsEmpGroupID</v>
      </c>
      <c r="Y30" s="3" t="str">
        <f>IF(F30="date","alter table "&amp;SchemaName&amp;"."&amp;N30&amp;" add "&amp;X30&amp;"DateDimId int null references DateDimensions(DateDimensionId);  exec db.ColumnPropertySet '"&amp;$N30&amp;"', '"&amp;$X30&amp;"DateDimId', '"&amp;$E30&amp;"', @propertyName='BaseField', @tableSchema='"&amp;SchemaName&amp;"'","")</f>
        <v/>
      </c>
      <c r="AA30" s="3" t="str">
        <f>IF(LEN(TRIM(H30))=0,"","exec db.ColumnPropertySet '"&amp;$N30&amp;"', '"&amp;$E30&amp;"', '"&amp;H30&amp;"', @propertyName='DisplayName', @tableSchema='"&amp;SchemaName&amp;"'")</f>
        <v>exec db.ColumnPropertySet 'Eligibility', 'ins_emp_group_id', 'Employer Group ID', @propertyName='DisplayName', @tableSchema='deerwalk'</v>
      </c>
    </row>
    <row r="31" spans="1:27" ht="14.25" customHeight="1" x14ac:dyDescent="0.45">
      <c r="A31" s="3" t="str">
        <f>N31&amp;"."&amp;E31</f>
        <v>Eligibility.ins_emp_group_name</v>
      </c>
      <c r="B31" t="s">
        <v>85</v>
      </c>
      <c r="C31">
        <v>30</v>
      </c>
      <c r="D31" t="s">
        <v>796</v>
      </c>
      <c r="E31" t="s">
        <v>82</v>
      </c>
      <c r="F31" t="s">
        <v>7</v>
      </c>
      <c r="G31" t="s">
        <v>861</v>
      </c>
      <c r="H31" s="4" t="s">
        <v>1017</v>
      </c>
      <c r="I31" t="s">
        <v>83</v>
      </c>
      <c r="J31" t="s">
        <v>84</v>
      </c>
      <c r="L31" s="4"/>
      <c r="M31" s="3" t="b">
        <f>LEFT(E31,3)="udf"</f>
        <v>0</v>
      </c>
      <c r="N31" s="3" t="str">
        <f>VLOOKUP(B31,TableMap,3,FALSE)</f>
        <v>Eligibility</v>
      </c>
      <c r="O31" s="3" t="str">
        <f>IF(OR(F31="varchar", F31=""),"varchar("&amp;G31&amp;")", F31) &amp; IF(LEN(TRIM(D31))&gt;0," not null ","")</f>
        <v>varchar(50)</v>
      </c>
      <c r="Q31" s="3" t="str">
        <f>IF(ISBLANK(P31),O31,P31)</f>
        <v>varchar(50)</v>
      </c>
      <c r="R31" s="3" t="str">
        <f>"alter table "&amp;SchemaName&amp;"."&amp;N31&amp;" add "&amp;E31&amp;" "&amp;Q31</f>
        <v>alter table deerwalk.Eligibility add ins_emp_group_name varchar(50)</v>
      </c>
      <c r="S31" s="3" t="str">
        <f>IF(LEN(TRIM(I31))&gt;0,"exec db.ColumnPropertySet '"&amp;$N31&amp;"', '"&amp;$E31&amp;"', '"&amp;I31&amp;"', @tableSchema='"&amp;SchemaName&amp;"'","")</f>
        <v>exec db.ColumnPropertySet 'Eligibility', 'ins_emp_group_name', 'Name of the group the subscriber is employed with', @tableSchema='deerwalk'</v>
      </c>
      <c r="T31" s="3" t="str">
        <f>IF(LEN(TRIM(J31))=0,"","exec db.ColumnPropertySet '"&amp;$N31&amp;"', '"&amp;$E31&amp;"', '"&amp;J31&amp;"', @propertyName='SampleData', @tableSchema='"&amp;SchemaName&amp;"'")</f>
        <v>exec db.ColumnPropertySet 'Eligibility', 'ins_emp_group_name', 'Deerwalk', @propertyName='SampleData', @tableSchema='deerwalk'</v>
      </c>
      <c r="U31" s="3" t="str">
        <f>IF(M31,"exec db.ColumnPropertySet '"&amp;$N31&amp;"', '"&amp;$E31&amp;"', 'UserDefinedData', @propertyName='CustomAttribute', @tableSchema='"&amp;SchemaName&amp;"'", "")</f>
        <v/>
      </c>
      <c r="V31" s="3" t="str">
        <f>IF(LEN(TRIM(" "&amp;I31))&gt;0,"/// &lt;summary&gt;"&amp;I31&amp;"&lt;/summary&gt;
"&amp;"[Description("""&amp;I31&amp;""")]
","")&amp;IF(F31="date","[DataType(DataType.Date)]
","")&amp;IF(D31="1","[Required]
","")&amp;"[Column("""&amp;E31&amp;""")]
"&amp;IF(LEN(TRIM(" "&amp;J31))&gt;0,"[SampleData("""&amp;J31&amp;""")]
","")&amp;IF(LEN(TRIM(" "&amp;G31))&gt;0,"[MaxLength("&amp;G31&amp;")]
","")&amp;"public "&amp;IF(F31="","string",VLOOKUP(F31,TypeMap,2,FALSE))&amp;" "&amp;E31&amp;" { get; set; }
"</f>
        <v xml:space="preserve">/// &lt;summary&gt;Name of the group the subscriber is employed with&lt;/summary&gt;
[Description("Name of the group the subscriber is employed with")]
[Column("ins_emp_group_name")]
[SampleData("Deerwalk")]
[MaxLength(50)]
public string ins_emp_group_name { get; set; }
</v>
      </c>
      <c r="W31" s="5" t="str">
        <f>"@Html.DescriptionListElement(model =&gt; model."&amp;E31&amp;")"</f>
        <v>@Html.DescriptionListElement(model =&gt; model.ins_emp_group_name)</v>
      </c>
      <c r="X31" s="3" t="str">
        <f>SUBSTITUTE(SUBSTITUTE(PROPER(SUBSTITUTE(E31,"_"," "))&amp;" ", "Id ", "ID"), " ", "")</f>
        <v>InsEmpGroupName</v>
      </c>
      <c r="Y31" s="3" t="str">
        <f>IF(F31="date","alter table "&amp;SchemaName&amp;"."&amp;N31&amp;" add "&amp;X31&amp;"DateDimId int null references DateDimensions(DateDimensionId);  exec db.ColumnPropertySet '"&amp;$N31&amp;"', '"&amp;$X31&amp;"DateDimId', '"&amp;$E31&amp;"', @propertyName='BaseField', @tableSchema='"&amp;SchemaName&amp;"'","")</f>
        <v/>
      </c>
      <c r="AA31" s="3" t="str">
        <f>IF(LEN(TRIM(H31))=0,"","exec db.ColumnPropertySet '"&amp;$N31&amp;"', '"&amp;$E31&amp;"', '"&amp;H31&amp;"', @propertyName='DisplayName', @tableSchema='"&amp;SchemaName&amp;"'")</f>
        <v>exec db.ColumnPropertySet 'Eligibility', 'ins_emp_group_name', 'Employer Group', @propertyName='DisplayName', @tableSchema='deerwalk'</v>
      </c>
    </row>
    <row r="32" spans="1:27" ht="14.25" customHeight="1" x14ac:dyDescent="0.45">
      <c r="A32" s="3" t="str">
        <f>N32&amp;"."&amp;E32</f>
        <v>Eligibility.ins_division_id</v>
      </c>
      <c r="B32" t="s">
        <v>85</v>
      </c>
      <c r="C32">
        <v>31</v>
      </c>
      <c r="D32" t="s">
        <v>796</v>
      </c>
      <c r="E32" t="s">
        <v>87</v>
      </c>
      <c r="F32" t="s">
        <v>7</v>
      </c>
      <c r="G32" t="s">
        <v>821</v>
      </c>
      <c r="H32" s="4" t="s">
        <v>1041</v>
      </c>
      <c r="I32" t="s">
        <v>88</v>
      </c>
      <c r="J32" t="s">
        <v>796</v>
      </c>
      <c r="L32" s="4"/>
      <c r="M32" s="3" t="b">
        <f>LEFT(E32,3)="udf"</f>
        <v>0</v>
      </c>
      <c r="N32" s="3" t="str">
        <f>VLOOKUP(B32,TableMap,3,FALSE)</f>
        <v>Eligibility</v>
      </c>
      <c r="O32" s="3" t="str">
        <f>IF(OR(F32="varchar", F32=""),"varchar("&amp;G32&amp;")", F32) &amp; IF(LEN(TRIM(D32))&gt;0," not null ","")</f>
        <v>varchar(20)</v>
      </c>
      <c r="Q32" s="3" t="str">
        <f>IF(ISBLANK(P32),O32,P32)</f>
        <v>varchar(20)</v>
      </c>
      <c r="R32" s="3" t="str">
        <f>"alter table "&amp;SchemaName&amp;"."&amp;N32&amp;" add "&amp;E32&amp;" "&amp;Q32</f>
        <v>alter table deerwalk.Eligibility add ins_division_id varchar(20)</v>
      </c>
      <c r="S32" s="3" t="str">
        <f>IF(LEN(TRIM(I32))&gt;0,"exec db.ColumnPropertySet '"&amp;$N32&amp;"', '"&amp;$E32&amp;"', '"&amp;I32&amp;"', @tableSchema='"&amp;SchemaName&amp;"'","")</f>
        <v>exec db.ColumnPropertySet 'Eligibility', 'ins_division_id', 'Identification of the division the subscriber is employed with', @tableSchema='deerwalk'</v>
      </c>
      <c r="T32" s="3" t="str">
        <f>IF(LEN(TRIM(J32))=0,"","exec db.ColumnPropertySet '"&amp;$N32&amp;"', '"&amp;$E32&amp;"', '"&amp;J32&amp;"', @propertyName='SampleData', @tableSchema='"&amp;SchemaName&amp;"'")</f>
        <v/>
      </c>
      <c r="U32" s="3" t="str">
        <f>IF(M32,"exec db.ColumnPropertySet '"&amp;$N32&amp;"', '"&amp;$E32&amp;"', 'UserDefinedData', @propertyName='CustomAttribute', @tableSchema='"&amp;SchemaName&amp;"'", "")</f>
        <v/>
      </c>
      <c r="V32" s="3" t="str">
        <f>IF(LEN(TRIM(" "&amp;I32))&gt;0,"/// &lt;summary&gt;"&amp;I32&amp;"&lt;/summary&gt;
"&amp;"[Description("""&amp;I32&amp;""")]
","")&amp;IF(F32="date","[DataType(DataType.Date)]
","")&amp;IF(D32="1","[Required]
","")&amp;"[Column("""&amp;E32&amp;""")]
"&amp;IF(LEN(TRIM(" "&amp;J32))&gt;0,"[SampleData("""&amp;J32&amp;""")]
","")&amp;IF(LEN(TRIM(" "&amp;G32))&gt;0,"[MaxLength("&amp;G32&amp;")]
","")&amp;"public "&amp;IF(F32="","string",VLOOKUP(F32,TypeMap,2,FALSE))&amp;" "&amp;E32&amp;" { get; set; }
"</f>
        <v xml:space="preserve">/// &lt;summary&gt;Identification of the division the subscriber is employed with&lt;/summary&gt;
[Description("Identification of the division the subscriber is employed with")]
[Column("ins_division_id")]
[MaxLength(20)]
public string ins_division_id { get; set; }
</v>
      </c>
      <c r="W32" s="5" t="str">
        <f>"@Html.DescriptionListElement(model =&gt; model."&amp;E32&amp;")"</f>
        <v>@Html.DescriptionListElement(model =&gt; model.ins_division_id)</v>
      </c>
      <c r="X32" s="3" t="str">
        <f>SUBSTITUTE(SUBSTITUTE(PROPER(SUBSTITUTE(E32,"_"," "))&amp;" ", "Id ", "ID"), " ", "")</f>
        <v>InsDivisionID</v>
      </c>
      <c r="Y32" s="3" t="str">
        <f>IF(F32="date","alter table "&amp;SchemaName&amp;"."&amp;N32&amp;" add "&amp;X32&amp;"DateDimId int null references DateDimensions(DateDimensionId);  exec db.ColumnPropertySet '"&amp;$N32&amp;"', '"&amp;$X32&amp;"DateDimId', '"&amp;$E32&amp;"', @propertyName='BaseField', @tableSchema='"&amp;SchemaName&amp;"'","")</f>
        <v/>
      </c>
      <c r="AA32" s="3" t="str">
        <f>IF(LEN(TRIM(H32))=0,"","exec db.ColumnPropertySet '"&amp;$N32&amp;"', '"&amp;$E32&amp;"', '"&amp;H32&amp;"', @propertyName='DisplayName', @tableSchema='"&amp;SchemaName&amp;"'")</f>
        <v>exec db.ColumnPropertySet 'Eligibility', 'ins_division_id', 'Insurance Division ID', @propertyName='DisplayName', @tableSchema='deerwalk'</v>
      </c>
    </row>
    <row r="33" spans="1:27" ht="14.25" customHeight="1" x14ac:dyDescent="0.45">
      <c r="A33" s="3" t="str">
        <f>N33&amp;"."&amp;E33</f>
        <v>Eligibility.ins_division_name</v>
      </c>
      <c r="B33" t="s">
        <v>85</v>
      </c>
      <c r="C33">
        <v>32</v>
      </c>
      <c r="D33" t="s">
        <v>796</v>
      </c>
      <c r="E33" t="s">
        <v>89</v>
      </c>
      <c r="F33" t="s">
        <v>7</v>
      </c>
      <c r="G33" t="s">
        <v>836</v>
      </c>
      <c r="H33" s="4" t="s">
        <v>1042</v>
      </c>
      <c r="I33" t="s">
        <v>90</v>
      </c>
      <c r="J33" t="s">
        <v>796</v>
      </c>
      <c r="L33" s="4"/>
      <c r="M33" s="3" t="b">
        <f>LEFT(E33,3)="udf"</f>
        <v>0</v>
      </c>
      <c r="N33" s="3" t="str">
        <f>VLOOKUP(B33,TableMap,3,FALSE)</f>
        <v>Eligibility</v>
      </c>
      <c r="O33" s="3" t="str">
        <f>IF(OR(F33="varchar", F33=""),"varchar("&amp;G33&amp;")", F33) &amp; IF(LEN(TRIM(D33))&gt;0," not null ","")</f>
        <v>varchar(100)</v>
      </c>
      <c r="Q33" s="3" t="str">
        <f>IF(ISBLANK(P33),O33,P33)</f>
        <v>varchar(100)</v>
      </c>
      <c r="R33" s="3" t="str">
        <f>"alter table "&amp;SchemaName&amp;"."&amp;N33&amp;" add "&amp;E33&amp;" "&amp;Q33</f>
        <v>alter table deerwalk.Eligibility add ins_division_name varchar(100)</v>
      </c>
      <c r="S33" s="3" t="str">
        <f>IF(LEN(TRIM(I33))&gt;0,"exec db.ColumnPropertySet '"&amp;$N33&amp;"', '"&amp;$E33&amp;"', '"&amp;I33&amp;"', @tableSchema='"&amp;SchemaName&amp;"'","")</f>
        <v>exec db.ColumnPropertySet 'Eligibility', 'ins_division_name', 'Name of the group the division  subscriber is employed with', @tableSchema='deerwalk'</v>
      </c>
      <c r="T33" s="3" t="str">
        <f>IF(LEN(TRIM(J33))=0,"","exec db.ColumnPropertySet '"&amp;$N33&amp;"', '"&amp;$E33&amp;"', '"&amp;J33&amp;"', @propertyName='SampleData', @tableSchema='"&amp;SchemaName&amp;"'")</f>
        <v/>
      </c>
      <c r="U33" s="3" t="str">
        <f>IF(M33,"exec db.ColumnPropertySet '"&amp;$N33&amp;"', '"&amp;$E33&amp;"', 'UserDefinedData', @propertyName='CustomAttribute', @tableSchema='"&amp;SchemaName&amp;"'", "")</f>
        <v/>
      </c>
      <c r="V33" s="3" t="str">
        <f>IF(LEN(TRIM(" "&amp;I33))&gt;0,"/// &lt;summary&gt;"&amp;I33&amp;"&lt;/summary&gt;
"&amp;"[Description("""&amp;I33&amp;""")]
","")&amp;IF(F33="date","[DataType(DataType.Date)]
","")&amp;IF(D33="1","[Required]
","")&amp;"[Column("""&amp;E33&amp;""")]
"&amp;IF(LEN(TRIM(" "&amp;J33))&gt;0,"[SampleData("""&amp;J33&amp;""")]
","")&amp;IF(LEN(TRIM(" "&amp;G33))&gt;0,"[MaxLength("&amp;G33&amp;")]
","")&amp;"public "&amp;IF(F33="","string",VLOOKUP(F33,TypeMap,2,FALSE))&amp;" "&amp;E33&amp;" { get; set; }
"</f>
        <v xml:space="preserve">/// &lt;summary&gt;Name of the group the division  subscriber is employed with&lt;/summary&gt;
[Description("Name of the group the division  subscriber is employed with")]
[Column("ins_division_name")]
[MaxLength(100)]
public string ins_division_name { get; set; }
</v>
      </c>
      <c r="W33" s="5" t="str">
        <f>"@Html.DescriptionListElement(model =&gt; model."&amp;E33&amp;")"</f>
        <v>@Html.DescriptionListElement(model =&gt; model.ins_division_name)</v>
      </c>
      <c r="X33" s="3" t="str">
        <f>SUBSTITUTE(SUBSTITUTE(PROPER(SUBSTITUTE(E33,"_"," "))&amp;" ", "Id ", "ID"), " ", "")</f>
        <v>InsDivisionName</v>
      </c>
      <c r="Y33" s="3" t="str">
        <f>IF(F33="date","alter table "&amp;SchemaName&amp;"."&amp;N33&amp;" add "&amp;X33&amp;"DateDimId int null references DateDimensions(DateDimensionId);  exec db.ColumnPropertySet '"&amp;$N33&amp;"', '"&amp;$X33&amp;"DateDimId', '"&amp;$E33&amp;"', @propertyName='BaseField', @tableSchema='"&amp;SchemaName&amp;"'","")</f>
        <v/>
      </c>
      <c r="AA33" s="3" t="str">
        <f>IF(LEN(TRIM(H33))=0,"","exec db.ColumnPropertySet '"&amp;$N33&amp;"', '"&amp;$E33&amp;"', '"&amp;H33&amp;"', @propertyName='DisplayName', @tableSchema='"&amp;SchemaName&amp;"'")</f>
        <v>exec db.ColumnPropertySet 'Eligibility', 'ins_division_name', 'Insurance Division', @propertyName='DisplayName', @tableSchema='deerwalk'</v>
      </c>
    </row>
    <row r="34" spans="1:27" ht="14.25" customHeight="1" x14ac:dyDescent="0.45">
      <c r="A34" s="3" t="str">
        <f>N34&amp;"."&amp;E34</f>
        <v>Eligibility.ins_cobra_code</v>
      </c>
      <c r="B34" t="s">
        <v>85</v>
      </c>
      <c r="C34">
        <v>33</v>
      </c>
      <c r="D34" t="s">
        <v>796</v>
      </c>
      <c r="E34" t="s">
        <v>91</v>
      </c>
      <c r="F34" t="s">
        <v>7</v>
      </c>
      <c r="G34" t="s">
        <v>860</v>
      </c>
      <c r="H34" s="4" t="s">
        <v>1018</v>
      </c>
      <c r="I34" t="s">
        <v>92</v>
      </c>
      <c r="J34" t="s">
        <v>801</v>
      </c>
      <c r="L34" s="4"/>
      <c r="M34" s="3" t="b">
        <f>LEFT(E34,3)="udf"</f>
        <v>0</v>
      </c>
      <c r="N34" s="3" t="str">
        <f>VLOOKUP(B34,TableMap,3,FALSE)</f>
        <v>Eligibility</v>
      </c>
      <c r="O34" s="3" t="str">
        <f>IF(OR(F34="varchar", F34=""),"varchar("&amp;G34&amp;")", F34) &amp; IF(LEN(TRIM(D34))&gt;0," not null ","")</f>
        <v>varchar(2)</v>
      </c>
      <c r="Q34" s="3" t="str">
        <f>IF(ISBLANK(P34),O34,P34)</f>
        <v>varchar(2)</v>
      </c>
      <c r="R34" s="3" t="str">
        <f>"alter table "&amp;SchemaName&amp;"."&amp;N34&amp;" add "&amp;E34&amp;" "&amp;Q34</f>
        <v>alter table deerwalk.Eligibility add ins_cobra_code varchar(2)</v>
      </c>
      <c r="S34" s="3" t="str">
        <f>IF(LEN(TRIM(I34))&gt;0,"exec db.ColumnPropertySet '"&amp;$N34&amp;"', '"&amp;$E34&amp;"', '"&amp;I34&amp;"', @tableSchema='"&amp;SchemaName&amp;"'","")</f>
        <v>exec db.ColumnPropertySet 'Eligibility', 'ins_cobra_code', 'Status Code of the Employee - Not Specified : 00, Working : 01, Terminated : 02', @tableSchema='deerwalk'</v>
      </c>
      <c r="T34" s="3" t="str">
        <f>IF(LEN(TRIM(J34))=0,"","exec db.ColumnPropertySet '"&amp;$N34&amp;"', '"&amp;$E34&amp;"', '"&amp;J34&amp;"', @propertyName='SampleData', @tableSchema='"&amp;SchemaName&amp;"'")</f>
        <v>exec db.ColumnPropertySet 'Eligibility', 'ins_cobra_code', '1', @propertyName='SampleData', @tableSchema='deerwalk'</v>
      </c>
      <c r="U34" s="3" t="str">
        <f>IF(M34,"exec db.ColumnPropertySet '"&amp;$N34&amp;"', '"&amp;$E34&amp;"', 'UserDefinedData', @propertyName='CustomAttribute', @tableSchema='"&amp;SchemaName&amp;"'", "")</f>
        <v/>
      </c>
      <c r="V34" s="3" t="str">
        <f>IF(LEN(TRIM(" "&amp;I34))&gt;0,"/// &lt;summary&gt;"&amp;I34&amp;"&lt;/summary&gt;
"&amp;"[Description("""&amp;I34&amp;""")]
","")&amp;IF(F34="date","[DataType(DataType.Date)]
","")&amp;IF(D34="1","[Required]
","")&amp;"[Column("""&amp;E34&amp;""")]
"&amp;IF(LEN(TRIM(" "&amp;J34))&gt;0,"[SampleData("""&amp;J34&amp;""")]
","")&amp;IF(LEN(TRIM(" "&amp;G34))&gt;0,"[MaxLength("&amp;G34&amp;")]
","")&amp;"public "&amp;IF(F34="","string",VLOOKUP(F34,TypeMap,2,FALSE))&amp;" "&amp;E34&amp;" { get; set; }
"</f>
        <v xml:space="preserve">/// &lt;summary&gt;Status Code of the Employee - Not Specified : 00, Working : 01, Terminated : 02&lt;/summary&gt;
[Description("Status Code of the Employee - Not Specified : 00, Working : 01, Terminated : 02")]
[Column("ins_cobra_code")]
[SampleData("1")]
[MaxLength(2)]
public string ins_cobra_code { get; set; }
</v>
      </c>
      <c r="W34" s="5" t="str">
        <f>"@Html.DescriptionListElement(model =&gt; model."&amp;E34&amp;")"</f>
        <v>@Html.DescriptionListElement(model =&gt; model.ins_cobra_code)</v>
      </c>
      <c r="X34" s="3" t="str">
        <f>SUBSTITUTE(SUBSTITUTE(PROPER(SUBSTITUTE(E34,"_"," "))&amp;" ", "Id ", "ID"), " ", "")</f>
        <v>InsCobraCode</v>
      </c>
      <c r="Y34" s="3" t="str">
        <f>IF(F34="date","alter table "&amp;SchemaName&amp;"."&amp;N34&amp;" add "&amp;X34&amp;"DateDimId int null references DateDimensions(DateDimensionId);  exec db.ColumnPropertySet '"&amp;$N34&amp;"', '"&amp;$X34&amp;"DateDimId', '"&amp;$E34&amp;"', @propertyName='BaseField', @tableSchema='"&amp;SchemaName&amp;"'","")</f>
        <v/>
      </c>
      <c r="AA34" s="3" t="str">
        <f>IF(LEN(TRIM(H34))=0,"","exec db.ColumnPropertySet '"&amp;$N34&amp;"', '"&amp;$E34&amp;"', '"&amp;H34&amp;"', @propertyName='DisplayName', @tableSchema='"&amp;SchemaName&amp;"'")</f>
        <v>exec db.ColumnPropertySet 'Eligibility', 'ins_cobra_code', 'Cobra Status Code', @propertyName='DisplayName', @tableSchema='deerwalk'</v>
      </c>
    </row>
    <row r="35" spans="1:27" ht="14.25" customHeight="1" x14ac:dyDescent="0.45">
      <c r="A35" s="3" t="str">
        <f>N35&amp;"."&amp;E35</f>
        <v>Eligibility.ins_cobra_desc</v>
      </c>
      <c r="B35" t="s">
        <v>85</v>
      </c>
      <c r="C35">
        <v>34</v>
      </c>
      <c r="D35" t="s">
        <v>796</v>
      </c>
      <c r="E35" t="s">
        <v>93</v>
      </c>
      <c r="F35" t="s">
        <v>7</v>
      </c>
      <c r="G35" t="s">
        <v>822</v>
      </c>
      <c r="H35" s="4" t="s">
        <v>1019</v>
      </c>
      <c r="I35" t="s">
        <v>94</v>
      </c>
      <c r="J35" t="s">
        <v>95</v>
      </c>
      <c r="L35" s="4"/>
      <c r="M35" s="3" t="b">
        <f>LEFT(E35,3)="udf"</f>
        <v>0</v>
      </c>
      <c r="N35" s="3" t="str">
        <f>VLOOKUP(B35,TableMap,3,FALSE)</f>
        <v>Eligibility</v>
      </c>
      <c r="O35" s="3" t="str">
        <f>IF(OR(F35="varchar", F35=""),"varchar("&amp;G35&amp;")", F35) &amp; IF(LEN(TRIM(D35))&gt;0," not null ","")</f>
        <v>varchar(30)</v>
      </c>
      <c r="Q35" s="3" t="str">
        <f>IF(ISBLANK(P35),O35,P35)</f>
        <v>varchar(30)</v>
      </c>
      <c r="R35" s="3" t="str">
        <f>"alter table "&amp;SchemaName&amp;"."&amp;N35&amp;" add "&amp;E35&amp;" "&amp;Q35</f>
        <v>alter table deerwalk.Eligibility add ins_cobra_desc varchar(30)</v>
      </c>
      <c r="S35" s="3" t="str">
        <f>IF(LEN(TRIM(I35))&gt;0,"exec db.ColumnPropertySet '"&amp;$N35&amp;"', '"&amp;$E35&amp;"', '"&amp;I35&amp;"', @tableSchema='"&amp;SchemaName&amp;"'","")</f>
        <v>exec db.ColumnPropertySet 'Eligibility', 'ins_cobra_desc', 'Status of the Employee - Working, Terminated, etc', @tableSchema='deerwalk'</v>
      </c>
      <c r="T35" s="3" t="str">
        <f>IF(LEN(TRIM(J35))=0,"","exec db.ColumnPropertySet '"&amp;$N35&amp;"', '"&amp;$E35&amp;"', '"&amp;J35&amp;"', @propertyName='SampleData', @tableSchema='"&amp;SchemaName&amp;"'")</f>
        <v>exec db.ColumnPropertySet 'Eligibility', 'ins_cobra_desc', 'Working', @propertyName='SampleData', @tableSchema='deerwalk'</v>
      </c>
      <c r="U35" s="3" t="str">
        <f>IF(M35,"exec db.ColumnPropertySet '"&amp;$N35&amp;"', '"&amp;$E35&amp;"', 'UserDefinedData', @propertyName='CustomAttribute', @tableSchema='"&amp;SchemaName&amp;"'", "")</f>
        <v/>
      </c>
      <c r="V35" s="3" t="str">
        <f>IF(LEN(TRIM(" "&amp;I35))&gt;0,"/// &lt;summary&gt;"&amp;I35&amp;"&lt;/summary&gt;
"&amp;"[Description("""&amp;I35&amp;""")]
","")&amp;IF(F35="date","[DataType(DataType.Date)]
","")&amp;IF(D35="1","[Required]
","")&amp;"[Column("""&amp;E35&amp;""")]
"&amp;IF(LEN(TRIM(" "&amp;J35))&gt;0,"[SampleData("""&amp;J35&amp;""")]
","")&amp;IF(LEN(TRIM(" "&amp;G35))&gt;0,"[MaxLength("&amp;G35&amp;")]
","")&amp;"public "&amp;IF(F35="","string",VLOOKUP(F35,TypeMap,2,FALSE))&amp;" "&amp;E35&amp;" { get; set; }
"</f>
        <v xml:space="preserve">/// &lt;summary&gt;Status of the Employee - Working, Terminated, etc&lt;/summary&gt;
[Description("Status of the Employee - Working, Terminated, etc")]
[Column("ins_cobra_desc")]
[SampleData("Working")]
[MaxLength(30)]
public string ins_cobra_desc { get; set; }
</v>
      </c>
      <c r="W35" s="5" t="str">
        <f>"@Html.DescriptionListElement(model =&gt; model."&amp;E35&amp;")"</f>
        <v>@Html.DescriptionListElement(model =&gt; model.ins_cobra_desc)</v>
      </c>
      <c r="X35" s="3" t="str">
        <f>SUBSTITUTE(SUBSTITUTE(PROPER(SUBSTITUTE(E35,"_"," "))&amp;" ", "Id ", "ID"), " ", "")</f>
        <v>InsCobraDesc</v>
      </c>
      <c r="Y35" s="3" t="str">
        <f>IF(F35="date","alter table "&amp;SchemaName&amp;"."&amp;N35&amp;" add "&amp;X35&amp;"DateDimId int null references DateDimensions(DateDimensionId);  exec db.ColumnPropertySet '"&amp;$N35&amp;"', '"&amp;$X35&amp;"DateDimId', '"&amp;$E35&amp;"', @propertyName='BaseField', @tableSchema='"&amp;SchemaName&amp;"'","")</f>
        <v/>
      </c>
      <c r="AA35" s="3" t="str">
        <f>IF(LEN(TRIM(H35))=0,"","exec db.ColumnPropertySet '"&amp;$N35&amp;"', '"&amp;$E35&amp;"', '"&amp;H35&amp;"', @propertyName='DisplayName', @tableSchema='"&amp;SchemaName&amp;"'")</f>
        <v>exec db.ColumnPropertySet 'Eligibility', 'ins_cobra_desc', 'Cobra Status', @propertyName='DisplayName', @tableSchema='deerwalk'</v>
      </c>
    </row>
    <row r="36" spans="1:27" ht="14.25" customHeight="1" x14ac:dyDescent="0.45">
      <c r="A36" s="3" t="str">
        <f>N36&amp;"."&amp;E36</f>
        <v>Eligibility.ins_med_eff_date</v>
      </c>
      <c r="B36" t="s">
        <v>85</v>
      </c>
      <c r="C36">
        <v>35</v>
      </c>
      <c r="D36" t="s">
        <v>801</v>
      </c>
      <c r="E36" t="s">
        <v>96</v>
      </c>
      <c r="F36" t="s">
        <v>30</v>
      </c>
      <c r="G36" t="s">
        <v>796</v>
      </c>
      <c r="H36" s="4" t="s">
        <v>1043</v>
      </c>
      <c r="I36" t="s">
        <v>97</v>
      </c>
      <c r="J36" s="1" t="s">
        <v>803</v>
      </c>
      <c r="K36" s="6"/>
      <c r="L36" s="4"/>
      <c r="M36" s="3" t="b">
        <f>LEFT(E36,3)="udf"</f>
        <v>0</v>
      </c>
      <c r="N36" s="3" t="str">
        <f>VLOOKUP(B36,TableMap,3,FALSE)</f>
        <v>Eligibility</v>
      </c>
      <c r="O36" s="3" t="str">
        <f>IF(OR(F36="varchar", F36=""),"varchar("&amp;G36&amp;")", F36) &amp; IF(LEN(TRIM(D36))&gt;0," not null ","")</f>
        <v xml:space="preserve">date not null </v>
      </c>
      <c r="Q36" s="3" t="str">
        <f>IF(ISBLANK(P36),O36,P36)</f>
        <v xml:space="preserve">date not null </v>
      </c>
      <c r="R36" s="3" t="str">
        <f>"alter table "&amp;SchemaName&amp;"."&amp;N36&amp;" add "&amp;E36&amp;" "&amp;Q36</f>
        <v xml:space="preserve">alter table deerwalk.Eligibility add ins_med_eff_date date not null </v>
      </c>
      <c r="S36" s="3" t="str">
        <f>IF(LEN(TRIM(I36))&gt;0,"exec db.ColumnPropertySet '"&amp;$N36&amp;"', '"&amp;$E36&amp;"', '"&amp;I36&amp;"', @tableSchema='"&amp;SchemaName&amp;"'","")</f>
        <v>exec db.ColumnPropertySet 'Eligibility', 'ins_med_eff_date', 'Effective date for medical plan', @tableSchema='deerwalk'</v>
      </c>
      <c r="T36" s="3" t="str">
        <f>IF(LEN(TRIM(J36))=0,"","exec db.ColumnPropertySet '"&amp;$N36&amp;"', '"&amp;$E36&amp;"', '"&amp;J36&amp;"', @propertyName='SampleData', @tableSchema='"&amp;SchemaName&amp;"'")</f>
        <v>exec db.ColumnPropertySet 'Eligibility', 'ins_med_eff_date', '39814', @propertyName='SampleData', @tableSchema='deerwalk'</v>
      </c>
      <c r="U36" s="3" t="str">
        <f>IF(M36,"exec db.ColumnPropertySet '"&amp;$N36&amp;"', '"&amp;$E36&amp;"', 'UserDefinedData', @propertyName='CustomAttribute', @tableSchema='"&amp;SchemaName&amp;"'", "")</f>
        <v/>
      </c>
      <c r="V36" s="3" t="str">
        <f>IF(LEN(TRIM(" "&amp;I36))&gt;0,"/// &lt;summary&gt;"&amp;I36&amp;"&lt;/summary&gt;
"&amp;"[Description("""&amp;I36&amp;""")]
","")&amp;IF(F36="date","[DataType(DataType.Date)]
","")&amp;IF(D36="1","[Required]
","")&amp;"[Column("""&amp;E36&amp;""")]
"&amp;IF(LEN(TRIM(" "&amp;J36))&gt;0,"[SampleData("""&amp;J36&amp;""")]
","")&amp;IF(LEN(TRIM(" "&amp;G36))&gt;0,"[MaxLength("&amp;G36&amp;")]
","")&amp;"public "&amp;IF(F36="","string",VLOOKUP(F36,TypeMap,2,FALSE))&amp;" "&amp;E36&amp;" { get; set; }
"</f>
        <v xml:space="preserve">/// &lt;summary&gt;Effective date for medical plan&lt;/summary&gt;
[Description("Effective date for medical plan")]
[DataType(DataType.Date)]
[Required]
[Column("ins_med_eff_date")]
[SampleData("39814")]
public DateTime ins_med_eff_date { get; set; }
</v>
      </c>
      <c r="W36" s="5" t="str">
        <f>"@Html.DescriptionListElement(model =&gt; model."&amp;E36&amp;")"</f>
        <v>@Html.DescriptionListElement(model =&gt; model.ins_med_eff_date)</v>
      </c>
      <c r="X36" s="3" t="str">
        <f>SUBSTITUTE(SUBSTITUTE(PROPER(SUBSTITUTE(E36,"_"," "))&amp;" ", "Id ", "ID"), " ", "")</f>
        <v>InsMedEffDate</v>
      </c>
      <c r="Y36" s="3" t="str">
        <f>IF(F36="date","alter table "&amp;SchemaName&amp;"."&amp;N36&amp;" add "&amp;X36&amp;"DateDimId int null references DateDimensions(DateDimensionId);  exec db.ColumnPropertySet '"&amp;$N36&amp;"', '"&amp;$X36&amp;"DateDimId', '"&amp;$E36&amp;"', @propertyName='BaseField', @tableSchema='"&amp;SchemaName&amp;"'","")</f>
        <v>alter table deerwalk.Eligibility add InsMedEffDateDateDimId int null references DateDimensions(DateDimensionId);  exec db.ColumnPropertySet 'Eligibility', 'InsMedEffDateDateDimId', 'ins_med_eff_date', @propertyName='BaseField', @tableSchema='deerwalk'</v>
      </c>
      <c r="Z36" t="str">
        <f>"update dw set "&amp;X36&amp;"DateDimId=dd.DateDimensionId from deerwalk."&amp;N36&amp;" dw inner join dbo.datedimensions dd on dw."&amp;E36&amp;"=dd.calendardate and dd.TenantId=@tenantId where dw."&amp;X36&amp;"DateDimId is null and dw."&amp;E36&amp;" is not null;
exec db.PrintNow 'Updated {n0} deerwalk."&amp;N36&amp;"."&amp;X36&amp;"DateDimId fields', @@rowcount;
"</f>
        <v xml:space="preserve">update dw set InsMedEffDateDateDimId=dd.DateDimensionId from deerwalk.Eligibility dw inner join dbo.datedimensions dd on dw.ins_med_eff_date=dd.calendardate and dd.TenantId=@tenantId where dw.InsMedEffDateDateDimId is null and dw.ins_med_eff_date is not null;
exec db.PrintNow 'Updated {n0} deerwalk.Eligibility.InsMedEffDateDateDimId fields', @@rowcount;
</v>
      </c>
      <c r="AA36" s="3" t="str">
        <f>IF(LEN(TRIM(H36))=0,"","exec db.ColumnPropertySet '"&amp;$N36&amp;"', '"&amp;$E36&amp;"', '"&amp;H36&amp;"', @propertyName='DisplayName', @tableSchema='"&amp;SchemaName&amp;"'")</f>
        <v>exec db.ColumnPropertySet 'Eligibility', 'ins_med_eff_date', 'Effective Date', @propertyName='DisplayName', @tableSchema='deerwalk'</v>
      </c>
    </row>
    <row r="37" spans="1:27" ht="14.25" customHeight="1" x14ac:dyDescent="0.45">
      <c r="A37" s="3" t="str">
        <f>N37&amp;"."&amp;E37</f>
        <v>Eligibility.ins_med_term_date</v>
      </c>
      <c r="B37" t="s">
        <v>85</v>
      </c>
      <c r="C37">
        <v>36</v>
      </c>
      <c r="D37" t="s">
        <v>801</v>
      </c>
      <c r="E37" t="s">
        <v>98</v>
      </c>
      <c r="F37" t="s">
        <v>30</v>
      </c>
      <c r="G37" t="s">
        <v>796</v>
      </c>
      <c r="H37" s="4" t="s">
        <v>1044</v>
      </c>
      <c r="I37" t="s">
        <v>99</v>
      </c>
      <c r="J37" t="s">
        <v>100</v>
      </c>
      <c r="L37" s="4"/>
      <c r="M37" s="3" t="b">
        <f>LEFT(E37,3)="udf"</f>
        <v>0</v>
      </c>
      <c r="N37" s="3" t="str">
        <f>VLOOKUP(B37,TableMap,3,FALSE)</f>
        <v>Eligibility</v>
      </c>
      <c r="O37" s="3" t="str">
        <f>IF(OR(F37="varchar", F37=""),"varchar("&amp;G37&amp;")", F37) &amp; IF(LEN(TRIM(D37))&gt;0," not null ","")</f>
        <v xml:space="preserve">date not null </v>
      </c>
      <c r="Q37" s="3" t="str">
        <f>IF(ISBLANK(P37),O37,P37)</f>
        <v xml:space="preserve">date not null </v>
      </c>
      <c r="R37" s="3" t="str">
        <f>"alter table "&amp;SchemaName&amp;"."&amp;N37&amp;" add "&amp;E37&amp;" "&amp;Q37</f>
        <v xml:space="preserve">alter table deerwalk.Eligibility add ins_med_term_date date not null </v>
      </c>
      <c r="S37" s="3" t="str">
        <f>IF(LEN(TRIM(I37))&gt;0,"exec db.ColumnPropertySet '"&amp;$N37&amp;"', '"&amp;$E37&amp;"', '"&amp;I37&amp;"', @tableSchema='"&amp;SchemaName&amp;"'","")</f>
        <v>exec db.ColumnPropertySet 'Eligibility', 'ins_med_term_date', 'Termination date for medical plan', @tableSchema='deerwalk'</v>
      </c>
      <c r="T37" s="3" t="str">
        <f>IF(LEN(TRIM(J37))=0,"","exec db.ColumnPropertySet '"&amp;$N37&amp;"', '"&amp;$E37&amp;"', '"&amp;J37&amp;"', @propertyName='SampleData', @tableSchema='"&amp;SchemaName&amp;"'")</f>
        <v>exec db.ColumnPropertySet 'Eligibility', 'ins_med_term_date', '30/09/2011', @propertyName='SampleData', @tableSchema='deerwalk'</v>
      </c>
      <c r="U37" s="3" t="str">
        <f>IF(M37,"exec db.ColumnPropertySet '"&amp;$N37&amp;"', '"&amp;$E37&amp;"', 'UserDefinedData', @propertyName='CustomAttribute', @tableSchema='"&amp;SchemaName&amp;"'", "")</f>
        <v/>
      </c>
      <c r="V37" s="3" t="str">
        <f>IF(LEN(TRIM(" "&amp;I37))&gt;0,"/// &lt;summary&gt;"&amp;I37&amp;"&lt;/summary&gt;
"&amp;"[Description("""&amp;I37&amp;""")]
","")&amp;IF(F37="date","[DataType(DataType.Date)]
","")&amp;IF(D37="1","[Required]
","")&amp;"[Column("""&amp;E37&amp;""")]
"&amp;IF(LEN(TRIM(" "&amp;J37))&gt;0,"[SampleData("""&amp;J37&amp;""")]
","")&amp;IF(LEN(TRIM(" "&amp;G37))&gt;0,"[MaxLength("&amp;G37&amp;")]
","")&amp;"public "&amp;IF(F37="","string",VLOOKUP(F37,TypeMap,2,FALSE))&amp;" "&amp;E37&amp;" { get; set; }
"</f>
        <v xml:space="preserve">/// &lt;summary&gt;Termination date for medical plan&lt;/summary&gt;
[Description("Termination date for medical plan")]
[DataType(DataType.Date)]
[Required]
[Column("ins_med_term_date")]
[SampleData("30/09/2011")]
public DateTime ins_med_term_date { get; set; }
</v>
      </c>
      <c r="W37" s="5" t="str">
        <f>"@Html.DescriptionListElement(model =&gt; model."&amp;E37&amp;")"</f>
        <v>@Html.DescriptionListElement(model =&gt; model.ins_med_term_date)</v>
      </c>
      <c r="X37" s="3" t="str">
        <f>SUBSTITUTE(SUBSTITUTE(PROPER(SUBSTITUTE(E37,"_"," "))&amp;" ", "Id ", "ID"), " ", "")</f>
        <v>InsMedTermDate</v>
      </c>
      <c r="Y37" s="3" t="str">
        <f>IF(F37="date","alter table "&amp;SchemaName&amp;"."&amp;N37&amp;" add "&amp;X37&amp;"DateDimId int null references DateDimensions(DateDimensionId);  exec db.ColumnPropertySet '"&amp;$N37&amp;"', '"&amp;$X37&amp;"DateDimId', '"&amp;$E37&amp;"', @propertyName='BaseField', @tableSchema='"&amp;SchemaName&amp;"'","")</f>
        <v>alter table deerwalk.Eligibility add InsMedTermDateDateDimId int null references DateDimensions(DateDimensionId);  exec db.ColumnPropertySet 'Eligibility', 'InsMedTermDateDateDimId', 'ins_med_term_date', @propertyName='BaseField', @tableSchema='deerwalk'</v>
      </c>
      <c r="Z37" t="str">
        <f>"update dw set "&amp;X37&amp;"DateDimId=dd.DateDimensionId from deerwalk."&amp;N37&amp;" dw inner join dbo.datedimensions dd on dw."&amp;E37&amp;"=dd.calendardate and dd.TenantId=@tenantId where dw."&amp;X37&amp;"DateDimId is null and dw."&amp;E37&amp;" is not null;
exec db.PrintNow 'Updated {n0} deerwalk."&amp;N37&amp;"."&amp;X37&amp;"DateDimId fields', @@rowcount;
"</f>
        <v xml:space="preserve">update dw set InsMedTermDateDateDimId=dd.DateDimensionId from deerwalk.Eligibility dw inner join dbo.datedimensions dd on dw.ins_med_term_date=dd.calendardate and dd.TenantId=@tenantId where dw.InsMedTermDateDateDimId is null and dw.ins_med_term_date is not null;
exec db.PrintNow 'Updated {n0} deerwalk.Eligibility.InsMedTermDateDateDimId fields', @@rowcount;
</v>
      </c>
      <c r="AA37" s="3" t="str">
        <f>IF(LEN(TRIM(H37))=0,"","exec db.ColumnPropertySet '"&amp;$N37&amp;"', '"&amp;$E37&amp;"', '"&amp;H37&amp;"', @propertyName='DisplayName', @tableSchema='"&amp;SchemaName&amp;"'")</f>
        <v>exec db.ColumnPropertySet 'Eligibility', 'ins_med_term_date', 'Termination Date', @propertyName='DisplayName', @tableSchema='deerwalk'</v>
      </c>
    </row>
    <row r="38" spans="1:27" ht="14.25" customHeight="1" x14ac:dyDescent="0.45">
      <c r="A38" s="3" t="str">
        <f>N38&amp;"."&amp;E38</f>
        <v>Eligibility.ins_rx_eff_date</v>
      </c>
      <c r="B38" t="s">
        <v>85</v>
      </c>
      <c r="C38">
        <v>37</v>
      </c>
      <c r="D38" t="s">
        <v>796</v>
      </c>
      <c r="E38" t="s">
        <v>101</v>
      </c>
      <c r="F38" t="s">
        <v>30</v>
      </c>
      <c r="G38" t="s">
        <v>796</v>
      </c>
      <c r="H38" s="4" t="s">
        <v>1043</v>
      </c>
      <c r="I38" t="s">
        <v>102</v>
      </c>
      <c r="J38" s="1" t="s">
        <v>804</v>
      </c>
      <c r="K38" s="6"/>
      <c r="L38" s="4"/>
      <c r="M38" s="3" t="b">
        <f>LEFT(E38,3)="udf"</f>
        <v>0</v>
      </c>
      <c r="N38" s="3" t="str">
        <f>VLOOKUP(B38,TableMap,3,FALSE)</f>
        <v>Eligibility</v>
      </c>
      <c r="O38" s="3" t="str">
        <f>IF(OR(F38="varchar", F38=""),"varchar("&amp;G38&amp;")", F38) &amp; IF(LEN(TRIM(D38))&gt;0," not null ","")</f>
        <v>date</v>
      </c>
      <c r="Q38" s="3" t="str">
        <f>IF(ISBLANK(P38),O38,P38)</f>
        <v>date</v>
      </c>
      <c r="R38" s="3" t="str">
        <f>"alter table "&amp;SchemaName&amp;"."&amp;N38&amp;" add "&amp;E38&amp;" "&amp;Q38</f>
        <v>alter table deerwalk.Eligibility add ins_rx_eff_date date</v>
      </c>
      <c r="S38" s="3" t="str">
        <f>IF(LEN(TRIM(I38))&gt;0,"exec db.ColumnPropertySet '"&amp;$N38&amp;"', '"&amp;$E38&amp;"', '"&amp;I38&amp;"', @tableSchema='"&amp;SchemaName&amp;"'","")</f>
        <v>exec db.ColumnPropertySet 'Eligibility', 'ins_rx_eff_date', 'Effective date for drug plan', @tableSchema='deerwalk'</v>
      </c>
      <c r="T38" s="3" t="str">
        <f>IF(LEN(TRIM(J38))=0,"","exec db.ColumnPropertySet '"&amp;$N38&amp;"', '"&amp;$E38&amp;"', '"&amp;J38&amp;"', @propertyName='SampleData', @tableSchema='"&amp;SchemaName&amp;"'")</f>
        <v>exec db.ColumnPropertySet 'Eligibility', 'ins_rx_eff_date', '39819', @propertyName='SampleData', @tableSchema='deerwalk'</v>
      </c>
      <c r="U38" s="3" t="str">
        <f>IF(M38,"exec db.ColumnPropertySet '"&amp;$N38&amp;"', '"&amp;$E38&amp;"', 'UserDefinedData', @propertyName='CustomAttribute', @tableSchema='"&amp;SchemaName&amp;"'", "")</f>
        <v/>
      </c>
      <c r="V38" s="3" t="str">
        <f>IF(LEN(TRIM(" "&amp;I38))&gt;0,"/// &lt;summary&gt;"&amp;I38&amp;"&lt;/summary&gt;
"&amp;"[Description("""&amp;I38&amp;""")]
","")&amp;IF(F38="date","[DataType(DataType.Date)]
","")&amp;IF(D38="1","[Required]
","")&amp;"[Column("""&amp;E38&amp;""")]
"&amp;IF(LEN(TRIM(" "&amp;J38))&gt;0,"[SampleData("""&amp;J38&amp;""")]
","")&amp;IF(LEN(TRIM(" "&amp;G38))&gt;0,"[MaxLength("&amp;G38&amp;")]
","")&amp;"public "&amp;IF(F38="","string",VLOOKUP(F38,TypeMap,2,FALSE))&amp;" "&amp;E38&amp;" { get; set; }
"</f>
        <v xml:space="preserve">/// &lt;summary&gt;Effective date for drug plan&lt;/summary&gt;
[Description("Effective date for drug plan")]
[DataType(DataType.Date)]
[Column("ins_rx_eff_date")]
[SampleData("39819")]
public DateTime ins_rx_eff_date { get; set; }
</v>
      </c>
      <c r="W38" s="5" t="str">
        <f>"@Html.DescriptionListElement(model =&gt; model."&amp;E38&amp;")"</f>
        <v>@Html.DescriptionListElement(model =&gt; model.ins_rx_eff_date)</v>
      </c>
      <c r="X38" s="3" t="str">
        <f>SUBSTITUTE(SUBSTITUTE(PROPER(SUBSTITUTE(E38,"_"," "))&amp;" ", "Id ", "ID"), " ", "")</f>
        <v>InsRxEffDate</v>
      </c>
      <c r="Y38" s="3" t="str">
        <f>IF(F38="date","alter table "&amp;SchemaName&amp;"."&amp;N38&amp;" add "&amp;X38&amp;"DateDimId int null references DateDimensions(DateDimensionId);  exec db.ColumnPropertySet '"&amp;$N38&amp;"', '"&amp;$X38&amp;"DateDimId', '"&amp;$E38&amp;"', @propertyName='BaseField', @tableSchema='"&amp;SchemaName&amp;"'","")</f>
        <v>alter table deerwalk.Eligibility add InsRxEffDateDateDimId int null references DateDimensions(DateDimensionId);  exec db.ColumnPropertySet 'Eligibility', 'InsRxEffDateDateDimId', 'ins_rx_eff_date', @propertyName='BaseField', @tableSchema='deerwalk'</v>
      </c>
      <c r="Z38" t="str">
        <f>"update dw set "&amp;X38&amp;"DateDimId=dd.DateDimensionId from deerwalk."&amp;N38&amp;" dw inner join dbo.datedimensions dd on dw."&amp;E38&amp;"=dd.calendardate and dd.TenantId=@tenantId where dw."&amp;X38&amp;"DateDimId is null and dw."&amp;E38&amp;" is not null;
exec db.PrintNow 'Updated {n0} deerwalk."&amp;N38&amp;"."&amp;X38&amp;"DateDimId fields', @@rowcount;
"</f>
        <v xml:space="preserve">update dw set InsRxEffDateDateDimId=dd.DateDimensionId from deerwalk.Eligibility dw inner join dbo.datedimensions dd on dw.ins_rx_eff_date=dd.calendardate and dd.TenantId=@tenantId where dw.InsRxEffDateDateDimId is null and dw.ins_rx_eff_date is not null;
exec db.PrintNow 'Updated {n0} deerwalk.Eligibility.InsRxEffDateDateDimId fields', @@rowcount;
</v>
      </c>
      <c r="AA38" s="3" t="str">
        <f>IF(LEN(TRIM(H38))=0,"","exec db.ColumnPropertySet '"&amp;$N38&amp;"', '"&amp;$E38&amp;"', '"&amp;H38&amp;"', @propertyName='DisplayName', @tableSchema='"&amp;SchemaName&amp;"'")</f>
        <v>exec db.ColumnPropertySet 'Eligibility', 'ins_rx_eff_date', 'Effective Date', @propertyName='DisplayName', @tableSchema='deerwalk'</v>
      </c>
    </row>
    <row r="39" spans="1:27" ht="14.25" customHeight="1" x14ac:dyDescent="0.45">
      <c r="A39" s="3" t="str">
        <f>N39&amp;"."&amp;E39</f>
        <v>Eligibility.ins_rx_term_date</v>
      </c>
      <c r="B39" t="s">
        <v>85</v>
      </c>
      <c r="C39">
        <v>38</v>
      </c>
      <c r="D39" t="s">
        <v>796</v>
      </c>
      <c r="E39" t="s">
        <v>103</v>
      </c>
      <c r="F39" t="s">
        <v>30</v>
      </c>
      <c r="G39" t="s">
        <v>796</v>
      </c>
      <c r="H39" s="4" t="s">
        <v>1044</v>
      </c>
      <c r="I39" t="s">
        <v>104</v>
      </c>
      <c r="J39" t="s">
        <v>105</v>
      </c>
      <c r="L39" s="4"/>
      <c r="M39" s="3" t="b">
        <f>LEFT(E39,3)="udf"</f>
        <v>0</v>
      </c>
      <c r="N39" s="3" t="str">
        <f>VLOOKUP(B39,TableMap,3,FALSE)</f>
        <v>Eligibility</v>
      </c>
      <c r="O39" s="3" t="str">
        <f>IF(OR(F39="varchar", F39=""),"varchar("&amp;G39&amp;")", F39) &amp; IF(LEN(TRIM(D39))&gt;0," not null ","")</f>
        <v>date</v>
      </c>
      <c r="Q39" s="3" t="str">
        <f>IF(ISBLANK(P39),O39,P39)</f>
        <v>date</v>
      </c>
      <c r="R39" s="3" t="str">
        <f>"alter table "&amp;SchemaName&amp;"."&amp;N39&amp;" add "&amp;E39&amp;" "&amp;Q39</f>
        <v>alter table deerwalk.Eligibility add ins_rx_term_date date</v>
      </c>
      <c r="S39" s="3" t="str">
        <f>IF(LEN(TRIM(I39))&gt;0,"exec db.ColumnPropertySet '"&amp;$N39&amp;"', '"&amp;$E39&amp;"', '"&amp;I39&amp;"', @tableSchema='"&amp;SchemaName&amp;"'","")</f>
        <v>exec db.ColumnPropertySet 'Eligibility', 'ins_rx_term_date', 'Termination date for drug plan', @tableSchema='deerwalk'</v>
      </c>
      <c r="T39" s="3" t="str">
        <f>IF(LEN(TRIM(J39))=0,"","exec db.ColumnPropertySet '"&amp;$N39&amp;"', '"&amp;$E39&amp;"', '"&amp;J39&amp;"', @propertyName='SampleData', @tableSchema='"&amp;SchemaName&amp;"'")</f>
        <v>exec db.ColumnPropertySet 'Eligibility', 'ins_rx_term_date', '30/06/2011', @propertyName='SampleData', @tableSchema='deerwalk'</v>
      </c>
      <c r="U39" s="3" t="str">
        <f>IF(M39,"exec db.ColumnPropertySet '"&amp;$N39&amp;"', '"&amp;$E39&amp;"', 'UserDefinedData', @propertyName='CustomAttribute', @tableSchema='"&amp;SchemaName&amp;"'", "")</f>
        <v/>
      </c>
      <c r="V39" s="3" t="str">
        <f>IF(LEN(TRIM(" "&amp;I39))&gt;0,"/// &lt;summary&gt;"&amp;I39&amp;"&lt;/summary&gt;
"&amp;"[Description("""&amp;I39&amp;""")]
","")&amp;IF(F39="date","[DataType(DataType.Date)]
","")&amp;IF(D39="1","[Required]
","")&amp;"[Column("""&amp;E39&amp;""")]
"&amp;IF(LEN(TRIM(" "&amp;J39))&gt;0,"[SampleData("""&amp;J39&amp;""")]
","")&amp;IF(LEN(TRIM(" "&amp;G39))&gt;0,"[MaxLength("&amp;G39&amp;")]
","")&amp;"public "&amp;IF(F39="","string",VLOOKUP(F39,TypeMap,2,FALSE))&amp;" "&amp;E39&amp;" { get; set; }
"</f>
        <v xml:space="preserve">/// &lt;summary&gt;Termination date for drug plan&lt;/summary&gt;
[Description("Termination date for drug plan")]
[DataType(DataType.Date)]
[Column("ins_rx_term_date")]
[SampleData("30/06/2011")]
public DateTime ins_rx_term_date { get; set; }
</v>
      </c>
      <c r="W39" s="5" t="str">
        <f>"@Html.DescriptionListElement(model =&gt; model."&amp;E39&amp;")"</f>
        <v>@Html.DescriptionListElement(model =&gt; model.ins_rx_term_date)</v>
      </c>
      <c r="X39" s="3" t="str">
        <f>SUBSTITUTE(SUBSTITUTE(PROPER(SUBSTITUTE(E39,"_"," "))&amp;" ", "Id ", "ID"), " ", "")</f>
        <v>InsRxTermDate</v>
      </c>
      <c r="Y39" s="3" t="str">
        <f>IF(F39="date","alter table "&amp;SchemaName&amp;"."&amp;N39&amp;" add "&amp;X39&amp;"DateDimId int null references DateDimensions(DateDimensionId);  exec db.ColumnPropertySet '"&amp;$N39&amp;"', '"&amp;$X39&amp;"DateDimId', '"&amp;$E39&amp;"', @propertyName='BaseField', @tableSchema='"&amp;SchemaName&amp;"'","")</f>
        <v>alter table deerwalk.Eligibility add InsRxTermDateDateDimId int null references DateDimensions(DateDimensionId);  exec db.ColumnPropertySet 'Eligibility', 'InsRxTermDateDateDimId', 'ins_rx_term_date', @propertyName='BaseField', @tableSchema='deerwalk'</v>
      </c>
      <c r="Z39" t="str">
        <f>"update dw set "&amp;X39&amp;"DateDimId=dd.DateDimensionId from deerwalk."&amp;N39&amp;" dw inner join dbo.datedimensions dd on dw."&amp;E39&amp;"=dd.calendardate and dd.TenantId=@tenantId where dw."&amp;X39&amp;"DateDimId is null and dw."&amp;E39&amp;" is not null;
exec db.PrintNow 'Updated {n0} deerwalk."&amp;N39&amp;"."&amp;X39&amp;"DateDimId fields', @@rowcount;
"</f>
        <v xml:space="preserve">update dw set InsRxTermDateDateDimId=dd.DateDimensionId from deerwalk.Eligibility dw inner join dbo.datedimensions dd on dw.ins_rx_term_date=dd.calendardate and dd.TenantId=@tenantId where dw.InsRxTermDateDateDimId is null and dw.ins_rx_term_date is not null;
exec db.PrintNow 'Updated {n0} deerwalk.Eligibility.InsRxTermDateDateDimId fields', @@rowcount;
</v>
      </c>
      <c r="AA39" s="3" t="str">
        <f>IF(LEN(TRIM(H39))=0,"","exec db.ColumnPropertySet '"&amp;$N39&amp;"', '"&amp;$E39&amp;"', '"&amp;H39&amp;"', @propertyName='DisplayName', @tableSchema='"&amp;SchemaName&amp;"'")</f>
        <v>exec db.ColumnPropertySet 'Eligibility', 'ins_rx_term_date', 'Termination Date', @propertyName='DisplayName', @tableSchema='deerwalk'</v>
      </c>
    </row>
    <row r="40" spans="1:27" ht="14.25" customHeight="1" x14ac:dyDescent="0.45">
      <c r="A40" s="3" t="str">
        <f>N40&amp;"."&amp;E40</f>
        <v>Eligibility.ins_den_eff_date</v>
      </c>
      <c r="B40" t="s">
        <v>85</v>
      </c>
      <c r="C40">
        <v>39</v>
      </c>
      <c r="D40" t="s">
        <v>796</v>
      </c>
      <c r="E40" t="s">
        <v>106</v>
      </c>
      <c r="F40" t="s">
        <v>30</v>
      </c>
      <c r="G40" t="s">
        <v>796</v>
      </c>
      <c r="H40" s="4" t="s">
        <v>905</v>
      </c>
      <c r="I40" t="s">
        <v>107</v>
      </c>
      <c r="J40" s="1" t="s">
        <v>805</v>
      </c>
      <c r="K40" s="6"/>
      <c r="L40" s="4"/>
      <c r="M40" s="3" t="b">
        <f>LEFT(E40,3)="udf"</f>
        <v>0</v>
      </c>
      <c r="N40" s="3" t="str">
        <f>VLOOKUP(B40,TableMap,3,FALSE)</f>
        <v>Eligibility</v>
      </c>
      <c r="O40" s="3" t="str">
        <f>IF(OR(F40="varchar", F40=""),"varchar("&amp;G40&amp;")", F40) &amp; IF(LEN(TRIM(D40))&gt;0," not null ","")</f>
        <v>date</v>
      </c>
      <c r="Q40" s="3" t="str">
        <f>IF(ISBLANK(P40),O40,P40)</f>
        <v>date</v>
      </c>
      <c r="R40" s="3" t="str">
        <f>"alter table "&amp;SchemaName&amp;"."&amp;N40&amp;" add "&amp;E40&amp;" "&amp;Q40</f>
        <v>alter table deerwalk.Eligibility add ins_den_eff_date date</v>
      </c>
      <c r="S40" s="3" t="str">
        <f>IF(LEN(TRIM(I40))&gt;0,"exec db.ColumnPropertySet '"&amp;$N40&amp;"', '"&amp;$E40&amp;"', '"&amp;I40&amp;"', @tableSchema='"&amp;SchemaName&amp;"'","")</f>
        <v>exec db.ColumnPropertySet 'Eligibility', 'ins_den_eff_date', 'Effective date for dental plan', @tableSchema='deerwalk'</v>
      </c>
      <c r="T40" s="3" t="str">
        <f>IF(LEN(TRIM(J40))=0,"","exec db.ColumnPropertySet '"&amp;$N40&amp;"', '"&amp;$E40&amp;"', '"&amp;J40&amp;"', @propertyName='SampleData', @tableSchema='"&amp;SchemaName&amp;"'")</f>
        <v>exec db.ColumnPropertySet 'Eligibility', 'ins_den_eff_date', '39821', @propertyName='SampleData', @tableSchema='deerwalk'</v>
      </c>
      <c r="U40" s="3" t="str">
        <f>IF(M40,"exec db.ColumnPropertySet '"&amp;$N40&amp;"', '"&amp;$E40&amp;"', 'UserDefinedData', @propertyName='CustomAttribute', @tableSchema='"&amp;SchemaName&amp;"'", "")</f>
        <v/>
      </c>
      <c r="V40" s="3" t="str">
        <f>IF(LEN(TRIM(" "&amp;I40))&gt;0,"/// &lt;summary&gt;"&amp;I40&amp;"&lt;/summary&gt;
"&amp;"[Description("""&amp;I40&amp;""")]
","")&amp;IF(F40="date","[DataType(DataType.Date)]
","")&amp;IF(D40="1","[Required]
","")&amp;"[Column("""&amp;E40&amp;""")]
"&amp;IF(LEN(TRIM(" "&amp;J40))&gt;0,"[SampleData("""&amp;J40&amp;""")]
","")&amp;IF(LEN(TRIM(" "&amp;G40))&gt;0,"[MaxLength("&amp;G40&amp;")]
","")&amp;"public "&amp;IF(F40="","string",VLOOKUP(F40,TypeMap,2,FALSE))&amp;" "&amp;E40&amp;" { get; set; }
"</f>
        <v xml:space="preserve">/// &lt;summary&gt;Effective date for dental plan&lt;/summary&gt;
[Description("Effective date for dental plan")]
[DataType(DataType.Date)]
[Column("ins_den_eff_date")]
[SampleData("39821")]
public DateTime ins_den_eff_date { get; set; }
</v>
      </c>
      <c r="W40" s="5" t="str">
        <f>"@Html.DescriptionListElement(model =&gt; model."&amp;E40&amp;")"</f>
        <v>@Html.DescriptionListElement(model =&gt; model.ins_den_eff_date)</v>
      </c>
      <c r="X40" s="3" t="str">
        <f>SUBSTITUTE(SUBSTITUTE(PROPER(SUBSTITUTE(E40,"_"," "))&amp;" ", "Id ", "ID"), " ", "")</f>
        <v>InsDenEffDate</v>
      </c>
      <c r="Y40" s="3" t="str">
        <f>IF(F40="date","alter table "&amp;SchemaName&amp;"."&amp;N40&amp;" add "&amp;X40&amp;"DateDimId int null references DateDimensions(DateDimensionId);  exec db.ColumnPropertySet '"&amp;$N40&amp;"', '"&amp;$X40&amp;"DateDimId', '"&amp;$E40&amp;"', @propertyName='BaseField', @tableSchema='"&amp;SchemaName&amp;"'","")</f>
        <v>alter table deerwalk.Eligibility add InsDenEffDateDateDimId int null references DateDimensions(DateDimensionId);  exec db.ColumnPropertySet 'Eligibility', 'InsDenEffDateDateDimId', 'ins_den_eff_date', @propertyName='BaseField', @tableSchema='deerwalk'</v>
      </c>
      <c r="Z40" t="str">
        <f>"update dw set "&amp;X40&amp;"DateDimId=dd.DateDimensionId from deerwalk."&amp;N40&amp;" dw inner join dbo.datedimensions dd on dw."&amp;E40&amp;"=dd.calendardate and dd.TenantId=@tenantId where dw."&amp;X40&amp;"DateDimId is null and dw."&amp;E40&amp;" is not null;
exec db.PrintNow 'Updated {n0} deerwalk."&amp;N40&amp;"."&amp;X40&amp;"DateDimId fields', @@rowcount;
"</f>
        <v xml:space="preserve">update dw set InsDenEffDateDateDimId=dd.DateDimensionId from deerwalk.Eligibility dw inner join dbo.datedimensions dd on dw.ins_den_eff_date=dd.calendardate and dd.TenantId=@tenantId where dw.InsDenEffDateDateDimId is null and dw.ins_den_eff_date is not null;
exec db.PrintNow 'Updated {n0} deerwalk.Eligibility.InsDenEffDateDateDimId fields', @@rowcount;
</v>
      </c>
      <c r="AA40" s="3" t="str">
        <f>IF(LEN(TRIM(H40))=0,"","exec db.ColumnPropertySet '"&amp;$N40&amp;"', '"&amp;$E40&amp;"', '"&amp;H40&amp;"', @propertyName='DisplayName', @tableSchema='"&amp;SchemaName&amp;"'")</f>
        <v>exec db.ColumnPropertySet 'Eligibility', 'ins_den_eff_date', 'Effective date', @propertyName='DisplayName', @tableSchema='deerwalk'</v>
      </c>
    </row>
    <row r="41" spans="1:27" ht="14.25" customHeight="1" x14ac:dyDescent="0.45">
      <c r="A41" s="3" t="str">
        <f>N41&amp;"."&amp;E41</f>
        <v>Eligibility.ins_den_term_date</v>
      </c>
      <c r="B41" t="s">
        <v>85</v>
      </c>
      <c r="C41">
        <v>40</v>
      </c>
      <c r="D41" t="s">
        <v>796</v>
      </c>
      <c r="E41" t="s">
        <v>108</v>
      </c>
      <c r="F41" t="s">
        <v>30</v>
      </c>
      <c r="G41" t="s">
        <v>796</v>
      </c>
      <c r="H41" s="4" t="s">
        <v>906</v>
      </c>
      <c r="I41" t="s">
        <v>109</v>
      </c>
      <c r="J41" s="1" t="s">
        <v>806</v>
      </c>
      <c r="K41" s="6"/>
      <c r="L41" s="4"/>
      <c r="M41" s="3" t="b">
        <f>LEFT(E41,3)="udf"</f>
        <v>0</v>
      </c>
      <c r="N41" s="3" t="str">
        <f>VLOOKUP(B41,TableMap,3,FALSE)</f>
        <v>Eligibility</v>
      </c>
      <c r="O41" s="3" t="str">
        <f>IF(OR(F41="varchar", F41=""),"varchar("&amp;G41&amp;")", F41) &amp; IF(LEN(TRIM(D41))&gt;0," not null ","")</f>
        <v>date</v>
      </c>
      <c r="Q41" s="3" t="str">
        <f>IF(ISBLANK(P41),O41,P41)</f>
        <v>date</v>
      </c>
      <c r="R41" s="3" t="str">
        <f>"alter table "&amp;SchemaName&amp;"."&amp;N41&amp;" add "&amp;E41&amp;" "&amp;Q41</f>
        <v>alter table deerwalk.Eligibility add ins_den_term_date date</v>
      </c>
      <c r="S41" s="3" t="str">
        <f>IF(LEN(TRIM(I41))&gt;0,"exec db.ColumnPropertySet '"&amp;$N41&amp;"', '"&amp;$E41&amp;"', '"&amp;I41&amp;"', @tableSchema='"&amp;SchemaName&amp;"'","")</f>
        <v>exec db.ColumnPropertySet 'Eligibility', 'ins_den_term_date', 'Termination date for dental plan', @tableSchema='deerwalk'</v>
      </c>
      <c r="T41" s="3" t="str">
        <f>IF(LEN(TRIM(J41))=0,"","exec db.ColumnPropertySet '"&amp;$N41&amp;"', '"&amp;$E41&amp;"', '"&amp;J41&amp;"', @propertyName='SampleData', @tableSchema='"&amp;SchemaName&amp;"'")</f>
        <v>exec db.ColumnPropertySet 'Eligibility', 'ins_den_term_date', '40550', @propertyName='SampleData', @tableSchema='deerwalk'</v>
      </c>
      <c r="U41" s="3" t="str">
        <f>IF(M41,"exec db.ColumnPropertySet '"&amp;$N41&amp;"', '"&amp;$E41&amp;"', 'UserDefinedData', @propertyName='CustomAttribute', @tableSchema='"&amp;SchemaName&amp;"'", "")</f>
        <v/>
      </c>
      <c r="V41" s="3" t="str">
        <f>IF(LEN(TRIM(" "&amp;I41))&gt;0,"/// &lt;summary&gt;"&amp;I41&amp;"&lt;/summary&gt;
"&amp;"[Description("""&amp;I41&amp;""")]
","")&amp;IF(F41="date","[DataType(DataType.Date)]
","")&amp;IF(D41="1","[Required]
","")&amp;"[Column("""&amp;E41&amp;""")]
"&amp;IF(LEN(TRIM(" "&amp;J41))&gt;0,"[SampleData("""&amp;J41&amp;""")]
","")&amp;IF(LEN(TRIM(" "&amp;G41))&gt;0,"[MaxLength("&amp;G41&amp;")]
","")&amp;"public "&amp;IF(F41="","string",VLOOKUP(F41,TypeMap,2,FALSE))&amp;" "&amp;E41&amp;" { get; set; }
"</f>
        <v xml:space="preserve">/// &lt;summary&gt;Termination date for dental plan&lt;/summary&gt;
[Description("Termination date for dental plan")]
[DataType(DataType.Date)]
[Column("ins_den_term_date")]
[SampleData("40550")]
public DateTime ins_den_term_date { get; set; }
</v>
      </c>
      <c r="W41" s="5" t="str">
        <f>"@Html.DescriptionListElement(model =&gt; model."&amp;E41&amp;")"</f>
        <v>@Html.DescriptionListElement(model =&gt; model.ins_den_term_date)</v>
      </c>
      <c r="X41" s="3" t="str">
        <f>SUBSTITUTE(SUBSTITUTE(PROPER(SUBSTITUTE(E41,"_"," "))&amp;" ", "Id ", "ID"), " ", "")</f>
        <v>InsDenTermDate</v>
      </c>
      <c r="Y41" s="3" t="str">
        <f>IF(F41="date","alter table "&amp;SchemaName&amp;"."&amp;N41&amp;" add "&amp;X41&amp;"DateDimId int null references DateDimensions(DateDimensionId);  exec db.ColumnPropertySet '"&amp;$N41&amp;"', '"&amp;$X41&amp;"DateDimId', '"&amp;$E41&amp;"', @propertyName='BaseField', @tableSchema='"&amp;SchemaName&amp;"'","")</f>
        <v>alter table deerwalk.Eligibility add InsDenTermDateDateDimId int null references DateDimensions(DateDimensionId);  exec db.ColumnPropertySet 'Eligibility', 'InsDenTermDateDateDimId', 'ins_den_term_date', @propertyName='BaseField', @tableSchema='deerwalk'</v>
      </c>
      <c r="Z41" t="str">
        <f>"update dw set "&amp;X41&amp;"DateDimId=dd.DateDimensionId from deerwalk."&amp;N41&amp;" dw inner join dbo.datedimensions dd on dw."&amp;E41&amp;"=dd.calendardate and dd.TenantId=@tenantId where dw."&amp;X41&amp;"DateDimId is null and dw."&amp;E41&amp;" is not null;
exec db.PrintNow 'Updated {n0} deerwalk."&amp;N41&amp;"."&amp;X41&amp;"DateDimId fields', @@rowcount;
"</f>
        <v xml:space="preserve">update dw set InsDenTermDateDateDimId=dd.DateDimensionId from deerwalk.Eligibility dw inner join dbo.datedimensions dd on dw.ins_den_term_date=dd.calendardate and dd.TenantId=@tenantId where dw.InsDenTermDateDateDimId is null and dw.ins_den_term_date is not null;
exec db.PrintNow 'Updated {n0} deerwalk.Eligibility.InsDenTermDateDateDimId fields', @@rowcount;
</v>
      </c>
      <c r="AA41" s="3" t="str">
        <f>IF(LEN(TRIM(H41))=0,"","exec db.ColumnPropertySet '"&amp;$N41&amp;"', '"&amp;$E41&amp;"', '"&amp;H41&amp;"', @propertyName='DisplayName', @tableSchema='"&amp;SchemaName&amp;"'")</f>
        <v>exec db.ColumnPropertySet 'Eligibility', 'ins_den_term_date', 'Termination date', @propertyName='DisplayName', @tableSchema='deerwalk'</v>
      </c>
    </row>
    <row r="42" spans="1:27" ht="14.25" customHeight="1" x14ac:dyDescent="0.45">
      <c r="A42" s="3" t="str">
        <f>N42&amp;"."&amp;E42</f>
        <v>Eligibility.ins_vis_eff_date</v>
      </c>
      <c r="B42" t="s">
        <v>85</v>
      </c>
      <c r="C42">
        <v>41</v>
      </c>
      <c r="D42" t="s">
        <v>796</v>
      </c>
      <c r="E42" t="s">
        <v>110</v>
      </c>
      <c r="F42" t="s">
        <v>30</v>
      </c>
      <c r="G42" t="s">
        <v>796</v>
      </c>
      <c r="H42" s="4" t="s">
        <v>1043</v>
      </c>
      <c r="I42" t="s">
        <v>111</v>
      </c>
      <c r="J42" s="1" t="s">
        <v>805</v>
      </c>
      <c r="K42" s="6"/>
      <c r="L42" s="4"/>
      <c r="M42" s="3" t="b">
        <f>LEFT(E42,3)="udf"</f>
        <v>0</v>
      </c>
      <c r="N42" s="3" t="str">
        <f>VLOOKUP(B42,TableMap,3,FALSE)</f>
        <v>Eligibility</v>
      </c>
      <c r="O42" s="3" t="str">
        <f>IF(OR(F42="varchar", F42=""),"varchar("&amp;G42&amp;")", F42) &amp; IF(LEN(TRIM(D42))&gt;0," not null ","")</f>
        <v>date</v>
      </c>
      <c r="Q42" s="3" t="str">
        <f>IF(ISBLANK(P42),O42,P42)</f>
        <v>date</v>
      </c>
      <c r="R42" s="3" t="str">
        <f>"alter table "&amp;SchemaName&amp;"."&amp;N42&amp;" add "&amp;E42&amp;" "&amp;Q42</f>
        <v>alter table deerwalk.Eligibility add ins_vis_eff_date date</v>
      </c>
      <c r="S42" s="3" t="str">
        <f>IF(LEN(TRIM(I42))&gt;0,"exec db.ColumnPropertySet '"&amp;$N42&amp;"', '"&amp;$E42&amp;"', '"&amp;I42&amp;"', @tableSchema='"&amp;SchemaName&amp;"'","")</f>
        <v>exec db.ColumnPropertySet 'Eligibility', 'ins_vis_eff_date', 'Effective date for vision plan', @tableSchema='deerwalk'</v>
      </c>
      <c r="T42" s="3" t="str">
        <f>IF(LEN(TRIM(J42))=0,"","exec db.ColumnPropertySet '"&amp;$N42&amp;"', '"&amp;$E42&amp;"', '"&amp;J42&amp;"', @propertyName='SampleData', @tableSchema='"&amp;SchemaName&amp;"'")</f>
        <v>exec db.ColumnPropertySet 'Eligibility', 'ins_vis_eff_date', '39821', @propertyName='SampleData', @tableSchema='deerwalk'</v>
      </c>
      <c r="U42" s="3" t="str">
        <f>IF(M42,"exec db.ColumnPropertySet '"&amp;$N42&amp;"', '"&amp;$E42&amp;"', 'UserDefinedData', @propertyName='CustomAttribute', @tableSchema='"&amp;SchemaName&amp;"'", "")</f>
        <v/>
      </c>
      <c r="V42" s="3" t="str">
        <f>IF(LEN(TRIM(" "&amp;I42))&gt;0,"/// &lt;summary&gt;"&amp;I42&amp;"&lt;/summary&gt;
"&amp;"[Description("""&amp;I42&amp;""")]
","")&amp;IF(F42="date","[DataType(DataType.Date)]
","")&amp;IF(D42="1","[Required]
","")&amp;"[Column("""&amp;E42&amp;""")]
"&amp;IF(LEN(TRIM(" "&amp;J42))&gt;0,"[SampleData("""&amp;J42&amp;""")]
","")&amp;IF(LEN(TRIM(" "&amp;G42))&gt;0,"[MaxLength("&amp;G42&amp;")]
","")&amp;"public "&amp;IF(F42="","string",VLOOKUP(F42,TypeMap,2,FALSE))&amp;" "&amp;E42&amp;" { get; set; }
"</f>
        <v xml:space="preserve">/// &lt;summary&gt;Effective date for vision plan&lt;/summary&gt;
[Description("Effective date for vision plan")]
[DataType(DataType.Date)]
[Column("ins_vis_eff_date")]
[SampleData("39821")]
public DateTime ins_vis_eff_date { get; set; }
</v>
      </c>
      <c r="W42" s="5" t="str">
        <f>"@Html.DescriptionListElement(model =&gt; model."&amp;E42&amp;")"</f>
        <v>@Html.DescriptionListElement(model =&gt; model.ins_vis_eff_date)</v>
      </c>
      <c r="X42" s="3" t="str">
        <f>SUBSTITUTE(SUBSTITUTE(PROPER(SUBSTITUTE(E42,"_"," "))&amp;" ", "Id ", "ID"), " ", "")</f>
        <v>InsVisEffDate</v>
      </c>
      <c r="Y42" s="3" t="str">
        <f>IF(F42="date","alter table "&amp;SchemaName&amp;"."&amp;N42&amp;" add "&amp;X42&amp;"DateDimId int null references DateDimensions(DateDimensionId);  exec db.ColumnPropertySet '"&amp;$N42&amp;"', '"&amp;$X42&amp;"DateDimId', '"&amp;$E42&amp;"', @propertyName='BaseField', @tableSchema='"&amp;SchemaName&amp;"'","")</f>
        <v>alter table deerwalk.Eligibility add InsVisEffDateDateDimId int null references DateDimensions(DateDimensionId);  exec db.ColumnPropertySet 'Eligibility', 'InsVisEffDateDateDimId', 'ins_vis_eff_date', @propertyName='BaseField', @tableSchema='deerwalk'</v>
      </c>
      <c r="Z42" t="str">
        <f>"update dw set "&amp;X42&amp;"DateDimId=dd.DateDimensionId from deerwalk."&amp;N42&amp;" dw inner join dbo.datedimensions dd on dw."&amp;E42&amp;"=dd.calendardate and dd.TenantId=@tenantId where dw."&amp;X42&amp;"DateDimId is null and dw."&amp;E42&amp;" is not null;
exec db.PrintNow 'Updated {n0} deerwalk."&amp;N42&amp;"."&amp;X42&amp;"DateDimId fields', @@rowcount;
"</f>
        <v xml:space="preserve">update dw set InsVisEffDateDateDimId=dd.DateDimensionId from deerwalk.Eligibility dw inner join dbo.datedimensions dd on dw.ins_vis_eff_date=dd.calendardate and dd.TenantId=@tenantId where dw.InsVisEffDateDateDimId is null and dw.ins_vis_eff_date is not null;
exec db.PrintNow 'Updated {n0} deerwalk.Eligibility.InsVisEffDateDateDimId fields', @@rowcount;
</v>
      </c>
      <c r="AA42" s="3" t="str">
        <f>IF(LEN(TRIM(H42))=0,"","exec db.ColumnPropertySet '"&amp;$N42&amp;"', '"&amp;$E42&amp;"', '"&amp;H42&amp;"', @propertyName='DisplayName', @tableSchema='"&amp;SchemaName&amp;"'")</f>
        <v>exec db.ColumnPropertySet 'Eligibility', 'ins_vis_eff_date', 'Effective Date', @propertyName='DisplayName', @tableSchema='deerwalk'</v>
      </c>
    </row>
    <row r="43" spans="1:27" ht="14.25" customHeight="1" x14ac:dyDescent="0.45">
      <c r="A43" s="3" t="str">
        <f>N43&amp;"."&amp;E43</f>
        <v>Eligibility.ins_vis_term_date</v>
      </c>
      <c r="B43" t="s">
        <v>85</v>
      </c>
      <c r="C43">
        <v>42</v>
      </c>
      <c r="D43" t="s">
        <v>796</v>
      </c>
      <c r="E43" t="s">
        <v>112</v>
      </c>
      <c r="F43" t="s">
        <v>30</v>
      </c>
      <c r="G43" t="s">
        <v>796</v>
      </c>
      <c r="H43" s="4" t="s">
        <v>1044</v>
      </c>
      <c r="I43" t="s">
        <v>113</v>
      </c>
      <c r="J43" s="1" t="s">
        <v>806</v>
      </c>
      <c r="K43" s="6"/>
      <c r="L43" s="4"/>
      <c r="M43" s="3" t="b">
        <f>LEFT(E43,3)="udf"</f>
        <v>0</v>
      </c>
      <c r="N43" s="3" t="str">
        <f>VLOOKUP(B43,TableMap,3,FALSE)</f>
        <v>Eligibility</v>
      </c>
      <c r="O43" s="3" t="str">
        <f>IF(OR(F43="varchar", F43=""),"varchar("&amp;G43&amp;")", F43) &amp; IF(LEN(TRIM(D43))&gt;0," not null ","")</f>
        <v>date</v>
      </c>
      <c r="Q43" s="3" t="str">
        <f>IF(ISBLANK(P43),O43,P43)</f>
        <v>date</v>
      </c>
      <c r="R43" s="3" t="str">
        <f>"alter table "&amp;SchemaName&amp;"."&amp;N43&amp;" add "&amp;E43&amp;" "&amp;Q43</f>
        <v>alter table deerwalk.Eligibility add ins_vis_term_date date</v>
      </c>
      <c r="S43" s="3" t="str">
        <f>IF(LEN(TRIM(I43))&gt;0,"exec db.ColumnPropertySet '"&amp;$N43&amp;"', '"&amp;$E43&amp;"', '"&amp;I43&amp;"', @tableSchema='"&amp;SchemaName&amp;"'","")</f>
        <v>exec db.ColumnPropertySet 'Eligibility', 'ins_vis_term_date', 'Termination date for vision plan', @tableSchema='deerwalk'</v>
      </c>
      <c r="T43" s="3" t="str">
        <f>IF(LEN(TRIM(J43))=0,"","exec db.ColumnPropertySet '"&amp;$N43&amp;"', '"&amp;$E43&amp;"', '"&amp;J43&amp;"', @propertyName='SampleData', @tableSchema='"&amp;SchemaName&amp;"'")</f>
        <v>exec db.ColumnPropertySet 'Eligibility', 'ins_vis_term_date', '40550', @propertyName='SampleData', @tableSchema='deerwalk'</v>
      </c>
      <c r="U43" s="3" t="str">
        <f>IF(M43,"exec db.ColumnPropertySet '"&amp;$N43&amp;"', '"&amp;$E43&amp;"', 'UserDefinedData', @propertyName='CustomAttribute', @tableSchema='"&amp;SchemaName&amp;"'", "")</f>
        <v/>
      </c>
      <c r="V43" s="3" t="str">
        <f>IF(LEN(TRIM(" "&amp;I43))&gt;0,"/// &lt;summary&gt;"&amp;I43&amp;"&lt;/summary&gt;
"&amp;"[Description("""&amp;I43&amp;""")]
","")&amp;IF(F43="date","[DataType(DataType.Date)]
","")&amp;IF(D43="1","[Required]
","")&amp;"[Column("""&amp;E43&amp;""")]
"&amp;IF(LEN(TRIM(" "&amp;J43))&gt;0,"[SampleData("""&amp;J43&amp;""")]
","")&amp;IF(LEN(TRIM(" "&amp;G43))&gt;0,"[MaxLength("&amp;G43&amp;")]
","")&amp;"public "&amp;IF(F43="","string",VLOOKUP(F43,TypeMap,2,FALSE))&amp;" "&amp;E43&amp;" { get; set; }
"</f>
        <v xml:space="preserve">/// &lt;summary&gt;Termination date for vision plan&lt;/summary&gt;
[Description("Termination date for vision plan")]
[DataType(DataType.Date)]
[Column("ins_vis_term_date")]
[SampleData("40550")]
public DateTime ins_vis_term_date { get; set; }
</v>
      </c>
      <c r="W43" s="5" t="str">
        <f>"@Html.DescriptionListElement(model =&gt; model."&amp;E43&amp;")"</f>
        <v>@Html.DescriptionListElement(model =&gt; model.ins_vis_term_date)</v>
      </c>
      <c r="X43" s="3" t="str">
        <f>SUBSTITUTE(SUBSTITUTE(PROPER(SUBSTITUTE(E43,"_"," "))&amp;" ", "Id ", "ID"), " ", "")</f>
        <v>InsVisTermDate</v>
      </c>
      <c r="Y43" s="3" t="str">
        <f>IF(F43="date","alter table "&amp;SchemaName&amp;"."&amp;N43&amp;" add "&amp;X43&amp;"DateDimId int null references DateDimensions(DateDimensionId);  exec db.ColumnPropertySet '"&amp;$N43&amp;"', '"&amp;$X43&amp;"DateDimId', '"&amp;$E43&amp;"', @propertyName='BaseField', @tableSchema='"&amp;SchemaName&amp;"'","")</f>
        <v>alter table deerwalk.Eligibility add InsVisTermDateDateDimId int null references DateDimensions(DateDimensionId);  exec db.ColumnPropertySet 'Eligibility', 'InsVisTermDateDateDimId', 'ins_vis_term_date', @propertyName='BaseField', @tableSchema='deerwalk'</v>
      </c>
      <c r="Z43" t="str">
        <f>"update dw set "&amp;X43&amp;"DateDimId=dd.DateDimensionId from deerwalk."&amp;N43&amp;" dw inner join dbo.datedimensions dd on dw."&amp;E43&amp;"=dd.calendardate and dd.TenantId=@tenantId where dw."&amp;X43&amp;"DateDimId is null and dw."&amp;E43&amp;" is not null;
exec db.PrintNow 'Updated {n0} deerwalk."&amp;N43&amp;"."&amp;X43&amp;"DateDimId fields', @@rowcount;
"</f>
        <v xml:space="preserve">update dw set InsVisTermDateDateDimId=dd.DateDimensionId from deerwalk.Eligibility dw inner join dbo.datedimensions dd on dw.ins_vis_term_date=dd.calendardate and dd.TenantId=@tenantId where dw.InsVisTermDateDateDimId is null and dw.ins_vis_term_date is not null;
exec db.PrintNow 'Updated {n0} deerwalk.Eligibility.InsVisTermDateDateDimId fields', @@rowcount;
</v>
      </c>
      <c r="AA43" s="3" t="str">
        <f>IF(LEN(TRIM(H43))=0,"","exec db.ColumnPropertySet '"&amp;$N43&amp;"', '"&amp;$E43&amp;"', '"&amp;H43&amp;"', @propertyName='DisplayName', @tableSchema='"&amp;SchemaName&amp;"'")</f>
        <v>exec db.ColumnPropertySet 'Eligibility', 'ins_vis_term_date', 'Termination Date', @propertyName='DisplayName', @tableSchema='deerwalk'</v>
      </c>
    </row>
    <row r="44" spans="1:27" ht="14.25" customHeight="1" x14ac:dyDescent="0.45">
      <c r="A44" s="3" t="str">
        <f>N44&amp;"."&amp;E44</f>
        <v>Eligibility.ins_ltd_eff_date</v>
      </c>
      <c r="B44" t="s">
        <v>85</v>
      </c>
      <c r="C44">
        <v>43</v>
      </c>
      <c r="D44" t="s">
        <v>796</v>
      </c>
      <c r="E44" t="s">
        <v>114</v>
      </c>
      <c r="F44" t="s">
        <v>30</v>
      </c>
      <c r="G44" t="s">
        <v>796</v>
      </c>
      <c r="H44" s="4" t="s">
        <v>1043</v>
      </c>
      <c r="I44" t="s">
        <v>115</v>
      </c>
      <c r="J44" s="1" t="s">
        <v>805</v>
      </c>
      <c r="K44" s="6"/>
      <c r="L44" s="4"/>
      <c r="M44" s="3" t="b">
        <f>LEFT(E44,3)="udf"</f>
        <v>0</v>
      </c>
      <c r="N44" s="3" t="str">
        <f>VLOOKUP(B44,TableMap,3,FALSE)</f>
        <v>Eligibility</v>
      </c>
      <c r="O44" s="3" t="str">
        <f>IF(OR(F44="varchar", F44=""),"varchar("&amp;G44&amp;")", F44) &amp; IF(LEN(TRIM(D44))&gt;0," not null ","")</f>
        <v>date</v>
      </c>
      <c r="Q44" s="3" t="str">
        <f>IF(ISBLANK(P44),O44,P44)</f>
        <v>date</v>
      </c>
      <c r="R44" s="3" t="str">
        <f>"alter table "&amp;SchemaName&amp;"."&amp;N44&amp;" add "&amp;E44&amp;" "&amp;Q44</f>
        <v>alter table deerwalk.Eligibility add ins_ltd_eff_date date</v>
      </c>
      <c r="S44" s="3" t="str">
        <f>IF(LEN(TRIM(I44))&gt;0,"exec db.ColumnPropertySet '"&amp;$N44&amp;"', '"&amp;$E44&amp;"', '"&amp;I44&amp;"', @tableSchema='"&amp;SchemaName&amp;"'","")</f>
        <v>exec db.ColumnPropertySet 'Eligibility', 'ins_ltd_eff_date', 'Effective date for long term disability plan plan', @tableSchema='deerwalk'</v>
      </c>
      <c r="T44" s="3" t="str">
        <f>IF(LEN(TRIM(J44))=0,"","exec db.ColumnPropertySet '"&amp;$N44&amp;"', '"&amp;$E44&amp;"', '"&amp;J44&amp;"', @propertyName='SampleData', @tableSchema='"&amp;SchemaName&amp;"'")</f>
        <v>exec db.ColumnPropertySet 'Eligibility', 'ins_ltd_eff_date', '39821', @propertyName='SampleData', @tableSchema='deerwalk'</v>
      </c>
      <c r="U44" s="3" t="str">
        <f>IF(M44,"exec db.ColumnPropertySet '"&amp;$N44&amp;"', '"&amp;$E44&amp;"', 'UserDefinedData', @propertyName='CustomAttribute', @tableSchema='"&amp;SchemaName&amp;"'", "")</f>
        <v/>
      </c>
      <c r="V44" s="3" t="str">
        <f>IF(LEN(TRIM(" "&amp;I44))&gt;0,"/// &lt;summary&gt;"&amp;I44&amp;"&lt;/summary&gt;
"&amp;"[Description("""&amp;I44&amp;""")]
","")&amp;IF(F44="date","[DataType(DataType.Date)]
","")&amp;IF(D44="1","[Required]
","")&amp;"[Column("""&amp;E44&amp;""")]
"&amp;IF(LEN(TRIM(" "&amp;J44))&gt;0,"[SampleData("""&amp;J44&amp;""")]
","")&amp;IF(LEN(TRIM(" "&amp;G44))&gt;0,"[MaxLength("&amp;G44&amp;")]
","")&amp;"public "&amp;IF(F44="","string",VLOOKUP(F44,TypeMap,2,FALSE))&amp;" "&amp;E44&amp;" { get; set; }
"</f>
        <v xml:space="preserve">/// &lt;summary&gt;Effective date for long term disability plan plan&lt;/summary&gt;
[Description("Effective date for long term disability plan plan")]
[DataType(DataType.Date)]
[Column("ins_ltd_eff_date")]
[SampleData("39821")]
public DateTime ins_ltd_eff_date { get; set; }
</v>
      </c>
      <c r="W44" s="5" t="str">
        <f>"@Html.DescriptionListElement(model =&gt; model."&amp;E44&amp;")"</f>
        <v>@Html.DescriptionListElement(model =&gt; model.ins_ltd_eff_date)</v>
      </c>
      <c r="X44" s="3" t="str">
        <f>SUBSTITUTE(SUBSTITUTE(PROPER(SUBSTITUTE(E44,"_"," "))&amp;" ", "Id ", "ID"), " ", "")</f>
        <v>InsLtdEffDate</v>
      </c>
      <c r="Y44" s="3" t="str">
        <f>IF(F44="date","alter table "&amp;SchemaName&amp;"."&amp;N44&amp;" add "&amp;X44&amp;"DateDimId int null references DateDimensions(DateDimensionId);  exec db.ColumnPropertySet '"&amp;$N44&amp;"', '"&amp;$X44&amp;"DateDimId', '"&amp;$E44&amp;"', @propertyName='BaseField', @tableSchema='"&amp;SchemaName&amp;"'","")</f>
        <v>alter table deerwalk.Eligibility add InsLtdEffDateDateDimId int null references DateDimensions(DateDimensionId);  exec db.ColumnPropertySet 'Eligibility', 'InsLtdEffDateDateDimId', 'ins_ltd_eff_date', @propertyName='BaseField', @tableSchema='deerwalk'</v>
      </c>
      <c r="Z44" t="str">
        <f>"update dw set "&amp;X44&amp;"DateDimId=dd.DateDimensionId from deerwalk."&amp;N44&amp;" dw inner join dbo.datedimensions dd on dw."&amp;E44&amp;"=dd.calendardate and dd.TenantId=@tenantId where dw."&amp;X44&amp;"DateDimId is null and dw."&amp;E44&amp;" is not null;
exec db.PrintNow 'Updated {n0} deerwalk."&amp;N44&amp;"."&amp;X44&amp;"DateDimId fields', @@rowcount;
"</f>
        <v xml:space="preserve">update dw set InsLtdEffDateDateDimId=dd.DateDimensionId from deerwalk.Eligibility dw inner join dbo.datedimensions dd on dw.ins_ltd_eff_date=dd.calendardate and dd.TenantId=@tenantId where dw.InsLtdEffDateDateDimId is null and dw.ins_ltd_eff_date is not null;
exec db.PrintNow 'Updated {n0} deerwalk.Eligibility.InsLtdEffDateDateDimId fields', @@rowcount;
</v>
      </c>
      <c r="AA44" s="3" t="str">
        <f>IF(LEN(TRIM(H44))=0,"","exec db.ColumnPropertySet '"&amp;$N44&amp;"', '"&amp;$E44&amp;"', '"&amp;H44&amp;"', @propertyName='DisplayName', @tableSchema='"&amp;SchemaName&amp;"'")</f>
        <v>exec db.ColumnPropertySet 'Eligibility', 'ins_ltd_eff_date', 'Effective Date', @propertyName='DisplayName', @tableSchema='deerwalk'</v>
      </c>
    </row>
    <row r="45" spans="1:27" ht="14.25" customHeight="1" x14ac:dyDescent="0.45">
      <c r="A45" s="3" t="str">
        <f>N45&amp;"."&amp;E45</f>
        <v>Eligibility.ins_ltd_term_date</v>
      </c>
      <c r="B45" t="s">
        <v>85</v>
      </c>
      <c r="C45">
        <v>44</v>
      </c>
      <c r="D45" t="s">
        <v>796</v>
      </c>
      <c r="E45" t="s">
        <v>116</v>
      </c>
      <c r="F45" t="s">
        <v>30</v>
      </c>
      <c r="G45" t="s">
        <v>796</v>
      </c>
      <c r="H45" s="4" t="s">
        <v>1044</v>
      </c>
      <c r="I45" t="s">
        <v>117</v>
      </c>
      <c r="J45" s="1" t="s">
        <v>806</v>
      </c>
      <c r="K45" s="6"/>
      <c r="L45" s="4"/>
      <c r="M45" s="3" t="b">
        <f>LEFT(E45,3)="udf"</f>
        <v>0</v>
      </c>
      <c r="N45" s="3" t="str">
        <f>VLOOKUP(B45,TableMap,3,FALSE)</f>
        <v>Eligibility</v>
      </c>
      <c r="O45" s="3" t="str">
        <f>IF(OR(F45="varchar", F45=""),"varchar("&amp;G45&amp;")", F45) &amp; IF(LEN(TRIM(D45))&gt;0," not null ","")</f>
        <v>date</v>
      </c>
      <c r="Q45" s="3" t="str">
        <f>IF(ISBLANK(P45),O45,P45)</f>
        <v>date</v>
      </c>
      <c r="R45" s="3" t="str">
        <f>"alter table "&amp;SchemaName&amp;"."&amp;N45&amp;" add "&amp;E45&amp;" "&amp;Q45</f>
        <v>alter table deerwalk.Eligibility add ins_ltd_term_date date</v>
      </c>
      <c r="S45" s="3" t="str">
        <f>IF(LEN(TRIM(I45))&gt;0,"exec db.ColumnPropertySet '"&amp;$N45&amp;"', '"&amp;$E45&amp;"', '"&amp;I45&amp;"', @tableSchema='"&amp;SchemaName&amp;"'","")</f>
        <v>exec db.ColumnPropertySet 'Eligibility', 'ins_ltd_term_date', 'Termination date for long term disability plan', @tableSchema='deerwalk'</v>
      </c>
      <c r="T45" s="3" t="str">
        <f>IF(LEN(TRIM(J45))=0,"","exec db.ColumnPropertySet '"&amp;$N45&amp;"', '"&amp;$E45&amp;"', '"&amp;J45&amp;"', @propertyName='SampleData', @tableSchema='"&amp;SchemaName&amp;"'")</f>
        <v>exec db.ColumnPropertySet 'Eligibility', 'ins_ltd_term_date', '40550', @propertyName='SampleData', @tableSchema='deerwalk'</v>
      </c>
      <c r="U45" s="3" t="str">
        <f>IF(M45,"exec db.ColumnPropertySet '"&amp;$N45&amp;"', '"&amp;$E45&amp;"', 'UserDefinedData', @propertyName='CustomAttribute', @tableSchema='"&amp;SchemaName&amp;"'", "")</f>
        <v/>
      </c>
      <c r="V45" s="3" t="str">
        <f>IF(LEN(TRIM(" "&amp;I45))&gt;0,"/// &lt;summary&gt;"&amp;I45&amp;"&lt;/summary&gt;
"&amp;"[Description("""&amp;I45&amp;""")]
","")&amp;IF(F45="date","[DataType(DataType.Date)]
","")&amp;IF(D45="1","[Required]
","")&amp;"[Column("""&amp;E45&amp;""")]
"&amp;IF(LEN(TRIM(" "&amp;J45))&gt;0,"[SampleData("""&amp;J45&amp;""")]
","")&amp;IF(LEN(TRIM(" "&amp;G45))&gt;0,"[MaxLength("&amp;G45&amp;")]
","")&amp;"public "&amp;IF(F45="","string",VLOOKUP(F45,TypeMap,2,FALSE))&amp;" "&amp;E45&amp;" { get; set; }
"</f>
        <v xml:space="preserve">/// &lt;summary&gt;Termination date for long term disability plan&lt;/summary&gt;
[Description("Termination date for long term disability plan")]
[DataType(DataType.Date)]
[Column("ins_ltd_term_date")]
[SampleData("40550")]
public DateTime ins_ltd_term_date { get; set; }
</v>
      </c>
      <c r="W45" s="5" t="str">
        <f>"@Html.DescriptionListElement(model =&gt; model."&amp;E45&amp;")"</f>
        <v>@Html.DescriptionListElement(model =&gt; model.ins_ltd_term_date)</v>
      </c>
      <c r="X45" s="3" t="str">
        <f>SUBSTITUTE(SUBSTITUTE(PROPER(SUBSTITUTE(E45,"_"," "))&amp;" ", "Id ", "ID"), " ", "")</f>
        <v>InsLtdTermDate</v>
      </c>
      <c r="Y45" s="3" t="str">
        <f>IF(F45="date","alter table "&amp;SchemaName&amp;"."&amp;N45&amp;" add "&amp;X45&amp;"DateDimId int null references DateDimensions(DateDimensionId);  exec db.ColumnPropertySet '"&amp;$N45&amp;"', '"&amp;$X45&amp;"DateDimId', '"&amp;$E45&amp;"', @propertyName='BaseField', @tableSchema='"&amp;SchemaName&amp;"'","")</f>
        <v>alter table deerwalk.Eligibility add InsLtdTermDateDateDimId int null references DateDimensions(DateDimensionId);  exec db.ColumnPropertySet 'Eligibility', 'InsLtdTermDateDateDimId', 'ins_ltd_term_date', @propertyName='BaseField', @tableSchema='deerwalk'</v>
      </c>
      <c r="Z45" t="str">
        <f>"update dw set "&amp;X45&amp;"DateDimId=dd.DateDimensionId from deerwalk."&amp;N45&amp;" dw inner join dbo.datedimensions dd on dw."&amp;E45&amp;"=dd.calendardate and dd.TenantId=@tenantId where dw."&amp;X45&amp;"DateDimId is null and dw."&amp;E45&amp;" is not null;
exec db.PrintNow 'Updated {n0} deerwalk."&amp;N45&amp;"."&amp;X45&amp;"DateDimId fields', @@rowcount;
"</f>
        <v xml:space="preserve">update dw set InsLtdTermDateDateDimId=dd.DateDimensionId from deerwalk.Eligibility dw inner join dbo.datedimensions dd on dw.ins_ltd_term_date=dd.calendardate and dd.TenantId=@tenantId where dw.InsLtdTermDateDateDimId is null and dw.ins_ltd_term_date is not null;
exec db.PrintNow 'Updated {n0} deerwalk.Eligibility.InsLtdTermDateDateDimId fields', @@rowcount;
</v>
      </c>
      <c r="AA45" s="3" t="str">
        <f>IF(LEN(TRIM(H45))=0,"","exec db.ColumnPropertySet '"&amp;$N45&amp;"', '"&amp;$E45&amp;"', '"&amp;H45&amp;"', @propertyName='DisplayName', @tableSchema='"&amp;SchemaName&amp;"'")</f>
        <v>exec db.ColumnPropertySet 'Eligibility', 'ins_ltd_term_date', 'Termination Date', @propertyName='DisplayName', @tableSchema='deerwalk'</v>
      </c>
    </row>
    <row r="46" spans="1:27" ht="14.25" customHeight="1" x14ac:dyDescent="0.45">
      <c r="A46" s="3" t="str">
        <f>N46&amp;"."&amp;E46</f>
        <v>Eligibility.ins_std_eff_date</v>
      </c>
      <c r="B46" t="s">
        <v>85</v>
      </c>
      <c r="C46">
        <v>45</v>
      </c>
      <c r="D46" t="s">
        <v>796</v>
      </c>
      <c r="E46" t="s">
        <v>118</v>
      </c>
      <c r="F46" t="s">
        <v>30</v>
      </c>
      <c r="G46" t="s">
        <v>796</v>
      </c>
      <c r="H46" s="4" t="s">
        <v>1043</v>
      </c>
      <c r="I46" t="s">
        <v>119</v>
      </c>
      <c r="J46" s="1" t="s">
        <v>805</v>
      </c>
      <c r="K46" s="6"/>
      <c r="L46" s="4"/>
      <c r="M46" s="3" t="b">
        <f>LEFT(E46,3)="udf"</f>
        <v>0</v>
      </c>
      <c r="N46" s="3" t="str">
        <f>VLOOKUP(B46,TableMap,3,FALSE)</f>
        <v>Eligibility</v>
      </c>
      <c r="O46" s="3" t="str">
        <f>IF(OR(F46="varchar", F46=""),"varchar("&amp;G46&amp;")", F46) &amp; IF(LEN(TRIM(D46))&gt;0," not null ","")</f>
        <v>date</v>
      </c>
      <c r="Q46" s="3" t="str">
        <f>IF(ISBLANK(P46),O46,P46)</f>
        <v>date</v>
      </c>
      <c r="R46" s="3" t="str">
        <f>"alter table "&amp;SchemaName&amp;"."&amp;N46&amp;" add "&amp;E46&amp;" "&amp;Q46</f>
        <v>alter table deerwalk.Eligibility add ins_std_eff_date date</v>
      </c>
      <c r="S46" s="3" t="str">
        <f>IF(LEN(TRIM(I46))&gt;0,"exec db.ColumnPropertySet '"&amp;$N46&amp;"', '"&amp;$E46&amp;"', '"&amp;I46&amp;"', @tableSchema='"&amp;SchemaName&amp;"'","")</f>
        <v>exec db.ColumnPropertySet 'Eligibility', 'ins_std_eff_date', 'Effective date for short term disability plan', @tableSchema='deerwalk'</v>
      </c>
      <c r="T46" s="3" t="str">
        <f>IF(LEN(TRIM(J46))=0,"","exec db.ColumnPropertySet '"&amp;$N46&amp;"', '"&amp;$E46&amp;"', '"&amp;J46&amp;"', @propertyName='SampleData', @tableSchema='"&amp;SchemaName&amp;"'")</f>
        <v>exec db.ColumnPropertySet 'Eligibility', 'ins_std_eff_date', '39821', @propertyName='SampleData', @tableSchema='deerwalk'</v>
      </c>
      <c r="U46" s="3" t="str">
        <f>IF(M46,"exec db.ColumnPropertySet '"&amp;$N46&amp;"', '"&amp;$E46&amp;"', 'UserDefinedData', @propertyName='CustomAttribute', @tableSchema='"&amp;SchemaName&amp;"'", "")</f>
        <v/>
      </c>
      <c r="V46" s="3" t="str">
        <f>IF(LEN(TRIM(" "&amp;I46))&gt;0,"/// &lt;summary&gt;"&amp;I46&amp;"&lt;/summary&gt;
"&amp;"[Description("""&amp;I46&amp;""")]
","")&amp;IF(F46="date","[DataType(DataType.Date)]
","")&amp;IF(D46="1","[Required]
","")&amp;"[Column("""&amp;E46&amp;""")]
"&amp;IF(LEN(TRIM(" "&amp;J46))&gt;0,"[SampleData("""&amp;J46&amp;""")]
","")&amp;IF(LEN(TRIM(" "&amp;G46))&gt;0,"[MaxLength("&amp;G46&amp;")]
","")&amp;"public "&amp;IF(F46="","string",VLOOKUP(F46,TypeMap,2,FALSE))&amp;" "&amp;E46&amp;" { get; set; }
"</f>
        <v xml:space="preserve">/// &lt;summary&gt;Effective date for short term disability plan&lt;/summary&gt;
[Description("Effective date for short term disability plan")]
[DataType(DataType.Date)]
[Column("ins_std_eff_date")]
[SampleData("39821")]
public DateTime ins_std_eff_date { get; set; }
</v>
      </c>
      <c r="W46" s="5" t="str">
        <f>"@Html.DescriptionListElement(model =&gt; model."&amp;E46&amp;")"</f>
        <v>@Html.DescriptionListElement(model =&gt; model.ins_std_eff_date)</v>
      </c>
      <c r="X46" s="3" t="str">
        <f>SUBSTITUTE(SUBSTITUTE(PROPER(SUBSTITUTE(E46,"_"," "))&amp;" ", "Id ", "ID"), " ", "")</f>
        <v>InsStdEffDate</v>
      </c>
      <c r="Y46" s="3" t="str">
        <f>IF(F46="date","alter table "&amp;SchemaName&amp;"."&amp;N46&amp;" add "&amp;X46&amp;"DateDimId int null references DateDimensions(DateDimensionId);  exec db.ColumnPropertySet '"&amp;$N46&amp;"', '"&amp;$X46&amp;"DateDimId', '"&amp;$E46&amp;"', @propertyName='BaseField', @tableSchema='"&amp;SchemaName&amp;"'","")</f>
        <v>alter table deerwalk.Eligibility add InsStdEffDateDateDimId int null references DateDimensions(DateDimensionId);  exec db.ColumnPropertySet 'Eligibility', 'InsStdEffDateDateDimId', 'ins_std_eff_date', @propertyName='BaseField', @tableSchema='deerwalk'</v>
      </c>
      <c r="Z46" t="str">
        <f>"update dw set "&amp;X46&amp;"DateDimId=dd.DateDimensionId from deerwalk."&amp;N46&amp;" dw inner join dbo.datedimensions dd on dw."&amp;E46&amp;"=dd.calendardate and dd.TenantId=@tenantId where dw."&amp;X46&amp;"DateDimId is null and dw."&amp;E46&amp;" is not null;
exec db.PrintNow 'Updated {n0} deerwalk."&amp;N46&amp;"."&amp;X46&amp;"DateDimId fields', @@rowcount;
"</f>
        <v xml:space="preserve">update dw set InsStdEffDateDateDimId=dd.DateDimensionId from deerwalk.Eligibility dw inner join dbo.datedimensions dd on dw.ins_std_eff_date=dd.calendardate and dd.TenantId=@tenantId where dw.InsStdEffDateDateDimId is null and dw.ins_std_eff_date is not null;
exec db.PrintNow 'Updated {n0} deerwalk.Eligibility.InsStdEffDateDateDimId fields', @@rowcount;
</v>
      </c>
      <c r="AA46" s="3" t="str">
        <f>IF(LEN(TRIM(H46))=0,"","exec db.ColumnPropertySet '"&amp;$N46&amp;"', '"&amp;$E46&amp;"', '"&amp;H46&amp;"', @propertyName='DisplayName', @tableSchema='"&amp;SchemaName&amp;"'")</f>
        <v>exec db.ColumnPropertySet 'Eligibility', 'ins_std_eff_date', 'Effective Date', @propertyName='DisplayName', @tableSchema='deerwalk'</v>
      </c>
    </row>
    <row r="47" spans="1:27" ht="14.25" customHeight="1" x14ac:dyDescent="0.45">
      <c r="A47" s="3" t="str">
        <f>N47&amp;"."&amp;E47</f>
        <v>Eligibility.ins_std_term_date</v>
      </c>
      <c r="B47" t="s">
        <v>85</v>
      </c>
      <c r="C47">
        <v>46</v>
      </c>
      <c r="D47" t="s">
        <v>796</v>
      </c>
      <c r="E47" t="s">
        <v>120</v>
      </c>
      <c r="F47" t="s">
        <v>30</v>
      </c>
      <c r="G47" t="s">
        <v>796</v>
      </c>
      <c r="H47" s="4" t="s">
        <v>1044</v>
      </c>
      <c r="I47" t="s">
        <v>121</v>
      </c>
      <c r="J47" s="1" t="s">
        <v>806</v>
      </c>
      <c r="K47" s="6"/>
      <c r="L47" s="4"/>
      <c r="M47" s="3" t="b">
        <f>LEFT(E47,3)="udf"</f>
        <v>0</v>
      </c>
      <c r="N47" s="3" t="str">
        <f>VLOOKUP(B47,TableMap,3,FALSE)</f>
        <v>Eligibility</v>
      </c>
      <c r="O47" s="3" t="str">
        <f>IF(OR(F47="varchar", F47=""),"varchar("&amp;G47&amp;")", F47) &amp; IF(LEN(TRIM(D47))&gt;0," not null ","")</f>
        <v>date</v>
      </c>
      <c r="Q47" s="3" t="str">
        <f>IF(ISBLANK(P47),O47,P47)</f>
        <v>date</v>
      </c>
      <c r="R47" s="3" t="str">
        <f>"alter table "&amp;SchemaName&amp;"."&amp;N47&amp;" add "&amp;E47&amp;" "&amp;Q47</f>
        <v>alter table deerwalk.Eligibility add ins_std_term_date date</v>
      </c>
      <c r="S47" s="3" t="str">
        <f>IF(LEN(TRIM(I47))&gt;0,"exec db.ColumnPropertySet '"&amp;$N47&amp;"', '"&amp;$E47&amp;"', '"&amp;I47&amp;"', @tableSchema='"&amp;SchemaName&amp;"'","")</f>
        <v>exec db.ColumnPropertySet 'Eligibility', 'ins_std_term_date', 'Termination date for short term disability plan', @tableSchema='deerwalk'</v>
      </c>
      <c r="T47" s="3" t="str">
        <f>IF(LEN(TRIM(J47))=0,"","exec db.ColumnPropertySet '"&amp;$N47&amp;"', '"&amp;$E47&amp;"', '"&amp;J47&amp;"', @propertyName='SampleData', @tableSchema='"&amp;SchemaName&amp;"'")</f>
        <v>exec db.ColumnPropertySet 'Eligibility', 'ins_std_term_date', '40550', @propertyName='SampleData', @tableSchema='deerwalk'</v>
      </c>
      <c r="U47" s="3" t="str">
        <f>IF(M47,"exec db.ColumnPropertySet '"&amp;$N47&amp;"', '"&amp;$E47&amp;"', 'UserDefinedData', @propertyName='CustomAttribute', @tableSchema='"&amp;SchemaName&amp;"'", "")</f>
        <v/>
      </c>
      <c r="V47" s="3" t="str">
        <f>IF(LEN(TRIM(" "&amp;I47))&gt;0,"/// &lt;summary&gt;"&amp;I47&amp;"&lt;/summary&gt;
"&amp;"[Description("""&amp;I47&amp;""")]
","")&amp;IF(F47="date","[DataType(DataType.Date)]
","")&amp;IF(D47="1","[Required]
","")&amp;"[Column("""&amp;E47&amp;""")]
"&amp;IF(LEN(TRIM(" "&amp;J47))&gt;0,"[SampleData("""&amp;J47&amp;""")]
","")&amp;IF(LEN(TRIM(" "&amp;G47))&gt;0,"[MaxLength("&amp;G47&amp;")]
","")&amp;"public "&amp;IF(F47="","string",VLOOKUP(F47,TypeMap,2,FALSE))&amp;" "&amp;E47&amp;" { get; set; }
"</f>
        <v xml:space="preserve">/// &lt;summary&gt;Termination date for short term disability plan&lt;/summary&gt;
[Description("Termination date for short term disability plan")]
[DataType(DataType.Date)]
[Column("ins_std_term_date")]
[SampleData("40550")]
public DateTime ins_std_term_date { get; set; }
</v>
      </c>
      <c r="W47" s="5" t="str">
        <f>"@Html.DescriptionListElement(model =&gt; model."&amp;E47&amp;")"</f>
        <v>@Html.DescriptionListElement(model =&gt; model.ins_std_term_date)</v>
      </c>
      <c r="X47" s="3" t="str">
        <f>SUBSTITUTE(SUBSTITUTE(PROPER(SUBSTITUTE(E47,"_"," "))&amp;" ", "Id ", "ID"), " ", "")</f>
        <v>InsStdTermDate</v>
      </c>
      <c r="Y47" s="3" t="str">
        <f>IF(F47="date","alter table "&amp;SchemaName&amp;"."&amp;N47&amp;" add "&amp;X47&amp;"DateDimId int null references DateDimensions(DateDimensionId);  exec db.ColumnPropertySet '"&amp;$N47&amp;"', '"&amp;$X47&amp;"DateDimId', '"&amp;$E47&amp;"', @propertyName='BaseField', @tableSchema='"&amp;SchemaName&amp;"'","")</f>
        <v>alter table deerwalk.Eligibility add InsStdTermDateDateDimId int null references DateDimensions(DateDimensionId);  exec db.ColumnPropertySet 'Eligibility', 'InsStdTermDateDateDimId', 'ins_std_term_date', @propertyName='BaseField', @tableSchema='deerwalk'</v>
      </c>
      <c r="Z47" t="str">
        <f>"update dw set "&amp;X47&amp;"DateDimId=dd.DateDimensionId from deerwalk."&amp;N47&amp;" dw inner join dbo.datedimensions dd on dw."&amp;E47&amp;"=dd.calendardate and dd.TenantId=@tenantId where dw."&amp;X47&amp;"DateDimId is null and dw."&amp;E47&amp;" is not null;
exec db.PrintNow 'Updated {n0} deerwalk."&amp;N47&amp;"."&amp;X47&amp;"DateDimId fields', @@rowcount;
"</f>
        <v xml:space="preserve">update dw set InsStdTermDateDateDimId=dd.DateDimensionId from deerwalk.Eligibility dw inner join dbo.datedimensions dd on dw.ins_std_term_date=dd.calendardate and dd.TenantId=@tenantId where dw.InsStdTermDateDateDimId is null and dw.ins_std_term_date is not null;
exec db.PrintNow 'Updated {n0} deerwalk.Eligibility.InsStdTermDateDateDimId fields', @@rowcount;
</v>
      </c>
      <c r="AA47" s="3" t="str">
        <f>IF(LEN(TRIM(H47))=0,"","exec db.ColumnPropertySet '"&amp;$N47&amp;"', '"&amp;$E47&amp;"', '"&amp;H47&amp;"', @propertyName='DisplayName', @tableSchema='"&amp;SchemaName&amp;"'")</f>
        <v>exec db.ColumnPropertySet 'Eligibility', 'ins_std_term_date', 'Termination Date', @propertyName='DisplayName', @tableSchema='deerwalk'</v>
      </c>
    </row>
    <row r="48" spans="1:27" ht="14.25" customHeight="1" x14ac:dyDescent="0.45">
      <c r="A48" s="3" t="str">
        <f>N48&amp;"."&amp;E48</f>
        <v>Eligibility.prv_pcp_id</v>
      </c>
      <c r="B48" t="s">
        <v>85</v>
      </c>
      <c r="C48">
        <v>47</v>
      </c>
      <c r="D48" t="s">
        <v>796</v>
      </c>
      <c r="E48" t="s">
        <v>122</v>
      </c>
      <c r="F48" t="s">
        <v>7</v>
      </c>
      <c r="G48" t="s">
        <v>861</v>
      </c>
      <c r="H48" s="4" t="s">
        <v>1020</v>
      </c>
      <c r="I48" t="s">
        <v>123</v>
      </c>
      <c r="J48" t="s">
        <v>807</v>
      </c>
      <c r="L48" s="4"/>
      <c r="M48" s="3" t="b">
        <f>LEFT(E48,3)="udf"</f>
        <v>0</v>
      </c>
      <c r="N48" s="3" t="str">
        <f>VLOOKUP(B48,TableMap,3,FALSE)</f>
        <v>Eligibility</v>
      </c>
      <c r="O48" s="3" t="str">
        <f>IF(OR(F48="varchar", F48=""),"varchar("&amp;G48&amp;")", F48) &amp; IF(LEN(TRIM(D48))&gt;0," not null ","")</f>
        <v>varchar(50)</v>
      </c>
      <c r="Q48" s="3" t="str">
        <f>IF(ISBLANK(P48),O48,P48)</f>
        <v>varchar(50)</v>
      </c>
      <c r="R48" s="3" t="str">
        <f>"alter table "&amp;SchemaName&amp;"."&amp;N48&amp;" add "&amp;E48&amp;" "&amp;Q48</f>
        <v>alter table deerwalk.Eligibility add prv_pcp_id varchar(50)</v>
      </c>
      <c r="S48" s="3" t="str">
        <f>IF(LEN(TRIM(I48))&gt;0,"exec db.ColumnPropertySet '"&amp;$N48&amp;"', '"&amp;$E48&amp;"', '"&amp;I48&amp;"', @tableSchema='"&amp;SchemaName&amp;"'","")</f>
        <v>exec db.ColumnPropertySet 'Eligibility', 'prv_pcp_id', 'Primary Care Physician identification number', @tableSchema='deerwalk'</v>
      </c>
      <c r="T48" s="3" t="str">
        <f>IF(LEN(TRIM(J48))=0,"","exec db.ColumnPropertySet '"&amp;$N48&amp;"', '"&amp;$E48&amp;"', '"&amp;J48&amp;"', @propertyName='SampleData', @tableSchema='"&amp;SchemaName&amp;"'")</f>
        <v>exec db.ColumnPropertySet 'Eligibility', 'prv_pcp_id', '5687456598', @propertyName='SampleData', @tableSchema='deerwalk'</v>
      </c>
      <c r="U48" s="3" t="str">
        <f>IF(M48,"exec db.ColumnPropertySet '"&amp;$N48&amp;"', '"&amp;$E48&amp;"', 'UserDefinedData', @propertyName='CustomAttribute', @tableSchema='"&amp;SchemaName&amp;"'", "")</f>
        <v/>
      </c>
      <c r="V48" s="3" t="str">
        <f>IF(LEN(TRIM(" "&amp;I48))&gt;0,"/// &lt;summary&gt;"&amp;I48&amp;"&lt;/summary&gt;
"&amp;"[Description("""&amp;I48&amp;""")]
","")&amp;IF(F48="date","[DataType(DataType.Date)]
","")&amp;IF(D48="1","[Required]
","")&amp;"[Column("""&amp;E48&amp;""")]
"&amp;IF(LEN(TRIM(" "&amp;J48))&gt;0,"[SampleData("""&amp;J48&amp;""")]
","")&amp;IF(LEN(TRIM(" "&amp;G48))&gt;0,"[MaxLength("&amp;G48&amp;")]
","")&amp;"public "&amp;IF(F48="","string",VLOOKUP(F48,TypeMap,2,FALSE))&amp;" "&amp;E48&amp;" { get; set; }
"</f>
        <v xml:space="preserve">/// &lt;summary&gt;Primary Care Physician identification number&lt;/summary&gt;
[Description("Primary Care Physician identification number")]
[Column("prv_pcp_id")]
[SampleData("5687456598")]
[MaxLength(50)]
public string prv_pcp_id { get; set; }
</v>
      </c>
      <c r="W48" s="5" t="str">
        <f>"@Html.DescriptionListElement(model =&gt; model."&amp;E48&amp;")"</f>
        <v>@Html.DescriptionListElement(model =&gt; model.prv_pcp_id)</v>
      </c>
      <c r="X48" s="3" t="str">
        <f>SUBSTITUTE(SUBSTITUTE(PROPER(SUBSTITUTE(E48,"_"," "))&amp;" ", "Id ", "ID"), " ", "")</f>
        <v>PrvPcpID</v>
      </c>
      <c r="Y48" s="3" t="str">
        <f>IF(F48="date","alter table "&amp;SchemaName&amp;"."&amp;N48&amp;" add "&amp;X48&amp;"DateDimId int null references DateDimensions(DateDimensionId);  exec db.ColumnPropertySet '"&amp;$N48&amp;"', '"&amp;$X48&amp;"DateDimId', '"&amp;$E48&amp;"', @propertyName='BaseField', @tableSchema='"&amp;SchemaName&amp;"'","")</f>
        <v/>
      </c>
      <c r="AA48" s="3" t="str">
        <f>IF(LEN(TRIM(H48))=0,"","exec db.ColumnPropertySet '"&amp;$N48&amp;"', '"&amp;$E48&amp;"', '"&amp;H48&amp;"', @propertyName='DisplayName', @tableSchema='"&amp;SchemaName&amp;"'")</f>
        <v>exec db.ColumnPropertySet 'Eligibility', 'prv_pcp_id', 'PCP ID', @propertyName='DisplayName', @tableSchema='deerwalk'</v>
      </c>
    </row>
    <row r="49" spans="1:27" ht="14.25" customHeight="1" x14ac:dyDescent="0.45">
      <c r="A49" s="3" t="str">
        <f>N49&amp;"."&amp;E49</f>
        <v>Eligibility.prv_pcp_first_name</v>
      </c>
      <c r="B49" t="s">
        <v>85</v>
      </c>
      <c r="C49">
        <v>48</v>
      </c>
      <c r="D49" t="s">
        <v>796</v>
      </c>
      <c r="E49" t="s">
        <v>124</v>
      </c>
      <c r="F49" t="s">
        <v>7</v>
      </c>
      <c r="G49" t="s">
        <v>836</v>
      </c>
      <c r="H49" s="4" t="s">
        <v>1021</v>
      </c>
      <c r="I49" t="s">
        <v>125</v>
      </c>
      <c r="J49" t="s">
        <v>126</v>
      </c>
      <c r="L49" s="4"/>
      <c r="M49" s="3" t="b">
        <f>LEFT(E49,3)="udf"</f>
        <v>0</v>
      </c>
      <c r="N49" s="3" t="str">
        <f>VLOOKUP(B49,TableMap,3,FALSE)</f>
        <v>Eligibility</v>
      </c>
      <c r="O49" s="3" t="str">
        <f>IF(OR(F49="varchar", F49=""),"varchar("&amp;G49&amp;")", F49) &amp; IF(LEN(TRIM(D49))&gt;0," not null ","")</f>
        <v>varchar(100)</v>
      </c>
      <c r="Q49" s="3" t="str">
        <f>IF(ISBLANK(P49),O49,P49)</f>
        <v>varchar(100)</v>
      </c>
      <c r="R49" s="3" t="str">
        <f>"alter table "&amp;SchemaName&amp;"."&amp;N49&amp;" add "&amp;E49&amp;" "&amp;Q49</f>
        <v>alter table deerwalk.Eligibility add prv_pcp_first_name varchar(100)</v>
      </c>
      <c r="S49" s="3" t="str">
        <f>IF(LEN(TRIM(I49))&gt;0,"exec db.ColumnPropertySet '"&amp;$N49&amp;"', '"&amp;$E49&amp;"', '"&amp;I49&amp;"', @tableSchema='"&amp;SchemaName&amp;"'","")</f>
        <v>exec db.ColumnPropertySet 'Eligibility', 'prv_pcp_first_name', 'Primary Care Physician First Name', @tableSchema='deerwalk'</v>
      </c>
      <c r="T49" s="3" t="str">
        <f>IF(LEN(TRIM(J49))=0,"","exec db.ColumnPropertySet '"&amp;$N49&amp;"', '"&amp;$E49&amp;"', '"&amp;J49&amp;"', @propertyName='SampleData', @tableSchema='"&amp;SchemaName&amp;"'")</f>
        <v>exec db.ColumnPropertySet 'Eligibility', 'prv_pcp_first_name', 'Ashay', @propertyName='SampleData', @tableSchema='deerwalk'</v>
      </c>
      <c r="U49" s="3" t="str">
        <f>IF(M49,"exec db.ColumnPropertySet '"&amp;$N49&amp;"', '"&amp;$E49&amp;"', 'UserDefinedData', @propertyName='CustomAttribute', @tableSchema='"&amp;SchemaName&amp;"'", "")</f>
        <v/>
      </c>
      <c r="V49" s="3" t="str">
        <f>IF(LEN(TRIM(" "&amp;I49))&gt;0,"/// &lt;summary&gt;"&amp;I49&amp;"&lt;/summary&gt;
"&amp;"[Description("""&amp;I49&amp;""")]
","")&amp;IF(F49="date","[DataType(DataType.Date)]
","")&amp;IF(D49="1","[Required]
","")&amp;"[Column("""&amp;E49&amp;""")]
"&amp;IF(LEN(TRIM(" "&amp;J49))&gt;0,"[SampleData("""&amp;J49&amp;""")]
","")&amp;IF(LEN(TRIM(" "&amp;G49))&gt;0,"[MaxLength("&amp;G49&amp;")]
","")&amp;"public "&amp;IF(F49="","string",VLOOKUP(F49,TypeMap,2,FALSE))&amp;" "&amp;E49&amp;" { get; set; }
"</f>
        <v xml:space="preserve">/// &lt;summary&gt;Primary Care Physician First Name&lt;/summary&gt;
[Description("Primary Care Physician First Name")]
[Column("prv_pcp_first_name")]
[SampleData("Ashay")]
[MaxLength(100)]
public string prv_pcp_first_name { get; set; }
</v>
      </c>
      <c r="W49" s="5" t="str">
        <f>"@Html.DescriptionListElement(model =&gt; model."&amp;E49&amp;")"</f>
        <v>@Html.DescriptionListElement(model =&gt; model.prv_pcp_first_name)</v>
      </c>
      <c r="X49" s="3" t="str">
        <f>SUBSTITUTE(SUBSTITUTE(PROPER(SUBSTITUTE(E49,"_"," "))&amp;" ", "Id ", "ID"), " ", "")</f>
        <v>PrvPcpFirstName</v>
      </c>
      <c r="Y49" s="3" t="str">
        <f>IF(F49="date","alter table "&amp;SchemaName&amp;"."&amp;N49&amp;" add "&amp;X49&amp;"DateDimId int null references DateDimensions(DateDimensionId);  exec db.ColumnPropertySet '"&amp;$N49&amp;"', '"&amp;$X49&amp;"DateDimId', '"&amp;$E49&amp;"', @propertyName='BaseField', @tableSchema='"&amp;SchemaName&amp;"'","")</f>
        <v/>
      </c>
      <c r="AA49" s="3" t="str">
        <f>IF(LEN(TRIM(H49))=0,"","exec db.ColumnPropertySet '"&amp;$N49&amp;"', '"&amp;$E49&amp;"', '"&amp;H49&amp;"', @propertyName='DisplayName', @tableSchema='"&amp;SchemaName&amp;"'")</f>
        <v>exec db.ColumnPropertySet 'Eligibility', 'prv_pcp_first_name', 'PCP First Name', @propertyName='DisplayName', @tableSchema='deerwalk'</v>
      </c>
    </row>
    <row r="50" spans="1:27" ht="14.25" customHeight="1" x14ac:dyDescent="0.45">
      <c r="A50" s="3" t="str">
        <f>N50&amp;"."&amp;E50</f>
        <v>Eligibility.prv_pcp_middle_name</v>
      </c>
      <c r="B50" t="s">
        <v>85</v>
      </c>
      <c r="C50">
        <v>49</v>
      </c>
      <c r="D50" t="s">
        <v>796</v>
      </c>
      <c r="E50" t="s">
        <v>127</v>
      </c>
      <c r="F50" t="s">
        <v>7</v>
      </c>
      <c r="G50" t="s">
        <v>822</v>
      </c>
      <c r="H50" s="4" t="s">
        <v>1022</v>
      </c>
      <c r="I50" t="s">
        <v>128</v>
      </c>
      <c r="J50" t="s">
        <v>129</v>
      </c>
      <c r="L50" s="4"/>
      <c r="M50" s="3" t="b">
        <f>LEFT(E50,3)="udf"</f>
        <v>0</v>
      </c>
      <c r="N50" s="3" t="str">
        <f>VLOOKUP(B50,TableMap,3,FALSE)</f>
        <v>Eligibility</v>
      </c>
      <c r="O50" s="3" t="str">
        <f>IF(OR(F50="varchar", F50=""),"varchar("&amp;G50&amp;")", F50) &amp; IF(LEN(TRIM(D50))&gt;0," not null ","")</f>
        <v>varchar(30)</v>
      </c>
      <c r="Q50" s="3" t="str">
        <f>IF(ISBLANK(P50),O50,P50)</f>
        <v>varchar(30)</v>
      </c>
      <c r="R50" s="3" t="str">
        <f>"alter table "&amp;SchemaName&amp;"."&amp;N50&amp;" add "&amp;E50&amp;" "&amp;Q50</f>
        <v>alter table deerwalk.Eligibility add prv_pcp_middle_name varchar(30)</v>
      </c>
      <c r="S50" s="3" t="str">
        <f>IF(LEN(TRIM(I50))&gt;0,"exec db.ColumnPropertySet '"&amp;$N50&amp;"', '"&amp;$E50&amp;"', '"&amp;I50&amp;"', @tableSchema='"&amp;SchemaName&amp;"'","")</f>
        <v>exec db.ColumnPropertySet 'Eligibility', 'prv_pcp_middle_name', 'Primary Care Physician Middle Name', @tableSchema='deerwalk'</v>
      </c>
      <c r="T50" s="3" t="str">
        <f>IF(LEN(TRIM(J50))=0,"","exec db.ColumnPropertySet '"&amp;$N50&amp;"', '"&amp;$E50&amp;"', '"&amp;J50&amp;"', @propertyName='SampleData', @tableSchema='"&amp;SchemaName&amp;"'")</f>
        <v>exec db.ColumnPropertySet 'Eligibility', 'prv_pcp_middle_name', 'Kumar', @propertyName='SampleData', @tableSchema='deerwalk'</v>
      </c>
      <c r="U50" s="3" t="str">
        <f>IF(M50,"exec db.ColumnPropertySet '"&amp;$N50&amp;"', '"&amp;$E50&amp;"', 'UserDefinedData', @propertyName='CustomAttribute', @tableSchema='"&amp;SchemaName&amp;"'", "")</f>
        <v/>
      </c>
      <c r="V50" s="3" t="str">
        <f>IF(LEN(TRIM(" "&amp;I50))&gt;0,"/// &lt;summary&gt;"&amp;I50&amp;"&lt;/summary&gt;
"&amp;"[Description("""&amp;I50&amp;""")]
","")&amp;IF(F50="date","[DataType(DataType.Date)]
","")&amp;IF(D50="1","[Required]
","")&amp;"[Column("""&amp;E50&amp;""")]
"&amp;IF(LEN(TRIM(" "&amp;J50))&gt;0,"[SampleData("""&amp;J50&amp;""")]
","")&amp;IF(LEN(TRIM(" "&amp;G50))&gt;0,"[MaxLength("&amp;G50&amp;")]
","")&amp;"public "&amp;IF(F50="","string",VLOOKUP(F50,TypeMap,2,FALSE))&amp;" "&amp;E50&amp;" { get; set; }
"</f>
        <v xml:space="preserve">/// &lt;summary&gt;Primary Care Physician Middle Name&lt;/summary&gt;
[Description("Primary Care Physician Middle Name")]
[Column("prv_pcp_middle_name")]
[SampleData("Kumar")]
[MaxLength(30)]
public string prv_pcp_middle_name { get; set; }
</v>
      </c>
      <c r="W50" s="5" t="str">
        <f>"@Html.DescriptionListElement(model =&gt; model."&amp;E50&amp;")"</f>
        <v>@Html.DescriptionListElement(model =&gt; model.prv_pcp_middle_name)</v>
      </c>
      <c r="X50" s="3" t="str">
        <f>SUBSTITUTE(SUBSTITUTE(PROPER(SUBSTITUTE(E50,"_"," "))&amp;" ", "Id ", "ID"), " ", "")</f>
        <v>PrvPcpMiddleName</v>
      </c>
      <c r="Y50" s="3" t="str">
        <f>IF(F50="date","alter table "&amp;SchemaName&amp;"."&amp;N50&amp;" add "&amp;X50&amp;"DateDimId int null references DateDimensions(DateDimensionId);  exec db.ColumnPropertySet '"&amp;$N50&amp;"', '"&amp;$X50&amp;"DateDimId', '"&amp;$E50&amp;"', @propertyName='BaseField', @tableSchema='"&amp;SchemaName&amp;"'","")</f>
        <v/>
      </c>
      <c r="AA50" s="3" t="str">
        <f>IF(LEN(TRIM(H50))=0,"","exec db.ColumnPropertySet '"&amp;$N50&amp;"', '"&amp;$E50&amp;"', '"&amp;H50&amp;"', @propertyName='DisplayName', @tableSchema='"&amp;SchemaName&amp;"'")</f>
        <v>exec db.ColumnPropertySet 'Eligibility', 'prv_pcp_middle_name', 'PCP Middle Name', @propertyName='DisplayName', @tableSchema='deerwalk'</v>
      </c>
    </row>
    <row r="51" spans="1:27" ht="14.25" customHeight="1" x14ac:dyDescent="0.45">
      <c r="A51" s="3" t="str">
        <f>N51&amp;"."&amp;E51</f>
        <v>Eligibility.prv_pcp_last_name</v>
      </c>
      <c r="B51" t="s">
        <v>85</v>
      </c>
      <c r="C51">
        <v>50</v>
      </c>
      <c r="D51" t="s">
        <v>796</v>
      </c>
      <c r="E51" t="s">
        <v>130</v>
      </c>
      <c r="F51" t="s">
        <v>7</v>
      </c>
      <c r="G51" t="s">
        <v>822</v>
      </c>
      <c r="H51" s="4" t="s">
        <v>1023</v>
      </c>
      <c r="I51" t="s">
        <v>131</v>
      </c>
      <c r="J51" t="s">
        <v>132</v>
      </c>
      <c r="L51" s="4"/>
      <c r="M51" s="3" t="b">
        <f>LEFT(E51,3)="udf"</f>
        <v>0</v>
      </c>
      <c r="N51" s="3" t="str">
        <f>VLOOKUP(B51,TableMap,3,FALSE)</f>
        <v>Eligibility</v>
      </c>
      <c r="O51" s="3" t="str">
        <f>IF(OR(F51="varchar", F51=""),"varchar("&amp;G51&amp;")", F51) &amp; IF(LEN(TRIM(D51))&gt;0," not null ","")</f>
        <v>varchar(30)</v>
      </c>
      <c r="Q51" s="3" t="str">
        <f>IF(ISBLANK(P51),O51,P51)</f>
        <v>varchar(30)</v>
      </c>
      <c r="R51" s="3" t="str">
        <f>"alter table "&amp;SchemaName&amp;"."&amp;N51&amp;" add "&amp;E51&amp;" "&amp;Q51</f>
        <v>alter table deerwalk.Eligibility add prv_pcp_last_name varchar(30)</v>
      </c>
      <c r="S51" s="3" t="str">
        <f>IF(LEN(TRIM(I51))&gt;0,"exec db.ColumnPropertySet '"&amp;$N51&amp;"', '"&amp;$E51&amp;"', '"&amp;I51&amp;"', @tableSchema='"&amp;SchemaName&amp;"'","")</f>
        <v>exec db.ColumnPropertySet 'Eligibility', 'prv_pcp_last_name', 'Primary Care Physician Last Name', @tableSchema='deerwalk'</v>
      </c>
      <c r="T51" s="3" t="str">
        <f>IF(LEN(TRIM(J51))=0,"","exec db.ColumnPropertySet '"&amp;$N51&amp;"', '"&amp;$E51&amp;"', '"&amp;J51&amp;"', @propertyName='SampleData', @tableSchema='"&amp;SchemaName&amp;"'")</f>
        <v>exec db.ColumnPropertySet 'Eligibility', 'prv_pcp_last_name', 'Thakur', @propertyName='SampleData', @tableSchema='deerwalk'</v>
      </c>
      <c r="U51" s="3" t="str">
        <f>IF(M51,"exec db.ColumnPropertySet '"&amp;$N51&amp;"', '"&amp;$E51&amp;"', 'UserDefinedData', @propertyName='CustomAttribute', @tableSchema='"&amp;SchemaName&amp;"'", "")</f>
        <v/>
      </c>
      <c r="V51" s="3" t="str">
        <f>IF(LEN(TRIM(" "&amp;I51))&gt;0,"/// &lt;summary&gt;"&amp;I51&amp;"&lt;/summary&gt;
"&amp;"[Description("""&amp;I51&amp;""")]
","")&amp;IF(F51="date","[DataType(DataType.Date)]
","")&amp;IF(D51="1","[Required]
","")&amp;"[Column("""&amp;E51&amp;""")]
"&amp;IF(LEN(TRIM(" "&amp;J51))&gt;0,"[SampleData("""&amp;J51&amp;""")]
","")&amp;IF(LEN(TRIM(" "&amp;G51))&gt;0,"[MaxLength("&amp;G51&amp;")]
","")&amp;"public "&amp;IF(F51="","string",VLOOKUP(F51,TypeMap,2,FALSE))&amp;" "&amp;E51&amp;" { get; set; }
"</f>
        <v xml:space="preserve">/// &lt;summary&gt;Primary Care Physician Last Name&lt;/summary&gt;
[Description("Primary Care Physician Last Name")]
[Column("prv_pcp_last_name")]
[SampleData("Thakur")]
[MaxLength(30)]
public string prv_pcp_last_name { get; set; }
</v>
      </c>
      <c r="W51" s="5" t="str">
        <f>"@Html.DescriptionListElement(model =&gt; model."&amp;E51&amp;")"</f>
        <v>@Html.DescriptionListElement(model =&gt; model.prv_pcp_last_name)</v>
      </c>
      <c r="X51" s="3" t="str">
        <f>SUBSTITUTE(SUBSTITUTE(PROPER(SUBSTITUTE(E51,"_"," "))&amp;" ", "Id ", "ID"), " ", "")</f>
        <v>PrvPcpLastName</v>
      </c>
      <c r="Y51" s="3" t="str">
        <f>IF(F51="date","alter table "&amp;SchemaName&amp;"."&amp;N51&amp;" add "&amp;X51&amp;"DateDimId int null references DateDimensions(DateDimensionId);  exec db.ColumnPropertySet '"&amp;$N51&amp;"', '"&amp;$X51&amp;"DateDimId', '"&amp;$E51&amp;"', @propertyName='BaseField', @tableSchema='"&amp;SchemaName&amp;"'","")</f>
        <v/>
      </c>
      <c r="AA51" s="3" t="str">
        <f>IF(LEN(TRIM(H51))=0,"","exec db.ColumnPropertySet '"&amp;$N51&amp;"', '"&amp;$E51&amp;"', '"&amp;H51&amp;"', @propertyName='DisplayName', @tableSchema='"&amp;SchemaName&amp;"'")</f>
        <v>exec db.ColumnPropertySet 'Eligibility', 'prv_pcp_last_name', 'PCP Last Name', @propertyName='DisplayName', @tableSchema='deerwalk'</v>
      </c>
    </row>
    <row r="52" spans="1:27" ht="14.25" customHeight="1" x14ac:dyDescent="0.45">
      <c r="A52" s="3" t="str">
        <f>N52&amp;"."&amp;E52</f>
        <v>Eligibility.prv_pcp_site_id</v>
      </c>
      <c r="B52" t="s">
        <v>85</v>
      </c>
      <c r="C52">
        <v>51</v>
      </c>
      <c r="D52" t="s">
        <v>796</v>
      </c>
      <c r="E52" t="s">
        <v>133</v>
      </c>
      <c r="F52" t="s">
        <v>7</v>
      </c>
      <c r="G52" t="s">
        <v>862</v>
      </c>
      <c r="H52" s="4" t="s">
        <v>134</v>
      </c>
      <c r="I52" t="s">
        <v>134</v>
      </c>
      <c r="J52" t="s">
        <v>808</v>
      </c>
      <c r="L52" s="4"/>
      <c r="M52" s="3" t="b">
        <f>LEFT(E52,3)="udf"</f>
        <v>0</v>
      </c>
      <c r="N52" s="3" t="str">
        <f>VLOOKUP(B52,TableMap,3,FALSE)</f>
        <v>Eligibility</v>
      </c>
      <c r="O52" s="3" t="str">
        <f>IF(OR(F52="varchar", F52=""),"varchar("&amp;G52&amp;")", F52) &amp; IF(LEN(TRIM(D52))&gt;0," not null ","")</f>
        <v>varchar(15)</v>
      </c>
      <c r="Q52" s="3" t="str">
        <f>IF(ISBLANK(P52),O52,P52)</f>
        <v>varchar(15)</v>
      </c>
      <c r="R52" s="3" t="str">
        <f>"alter table "&amp;SchemaName&amp;"."&amp;N52&amp;" add "&amp;E52&amp;" "&amp;Q52</f>
        <v>alter table deerwalk.Eligibility add prv_pcp_site_id varchar(15)</v>
      </c>
      <c r="S52" s="3" t="str">
        <f>IF(LEN(TRIM(I52))&gt;0,"exec db.ColumnPropertySet '"&amp;$N52&amp;"', '"&amp;$E52&amp;"', '"&amp;I52&amp;"', @tableSchema='"&amp;SchemaName&amp;"'","")</f>
        <v>exec db.ColumnPropertySet 'Eligibility', 'prv_pcp_site_id', 'PCP Location ID', @tableSchema='deerwalk'</v>
      </c>
      <c r="T52" s="3" t="str">
        <f>IF(LEN(TRIM(J52))=0,"","exec db.ColumnPropertySet '"&amp;$N52&amp;"', '"&amp;$E52&amp;"', '"&amp;J52&amp;"', @propertyName='SampleData', @tableSchema='"&amp;SchemaName&amp;"'")</f>
        <v>exec db.ColumnPropertySet 'Eligibility', 'prv_pcp_site_id', '120', @propertyName='SampleData', @tableSchema='deerwalk'</v>
      </c>
      <c r="U52" s="3" t="str">
        <f>IF(M52,"exec db.ColumnPropertySet '"&amp;$N52&amp;"', '"&amp;$E52&amp;"', 'UserDefinedData', @propertyName='CustomAttribute', @tableSchema='"&amp;SchemaName&amp;"'", "")</f>
        <v/>
      </c>
      <c r="V52" s="3" t="str">
        <f>IF(LEN(TRIM(" "&amp;I52))&gt;0,"/// &lt;summary&gt;"&amp;I52&amp;"&lt;/summary&gt;
"&amp;"[Description("""&amp;I52&amp;""")]
","")&amp;IF(F52="date","[DataType(DataType.Date)]
","")&amp;IF(D52="1","[Required]
","")&amp;"[Column("""&amp;E52&amp;""")]
"&amp;IF(LEN(TRIM(" "&amp;J52))&gt;0,"[SampleData("""&amp;J52&amp;""")]
","")&amp;IF(LEN(TRIM(" "&amp;G52))&gt;0,"[MaxLength("&amp;G52&amp;")]
","")&amp;"public "&amp;IF(F52="","string",VLOOKUP(F52,TypeMap,2,FALSE))&amp;" "&amp;E52&amp;" { get; set; }
"</f>
        <v xml:space="preserve">/// &lt;summary&gt;PCP Location ID&lt;/summary&gt;
[Description("PCP Location ID")]
[Column("prv_pcp_site_id")]
[SampleData("120")]
[MaxLength(15)]
public string prv_pcp_site_id { get; set; }
</v>
      </c>
      <c r="W52" s="5" t="str">
        <f>"@Html.DescriptionListElement(model =&gt; model."&amp;E52&amp;")"</f>
        <v>@Html.DescriptionListElement(model =&gt; model.prv_pcp_site_id)</v>
      </c>
      <c r="X52" s="3" t="str">
        <f>SUBSTITUTE(SUBSTITUTE(PROPER(SUBSTITUTE(E52,"_"," "))&amp;" ", "Id ", "ID"), " ", "")</f>
        <v>PrvPcpSiteID</v>
      </c>
      <c r="Y52" s="3" t="str">
        <f>IF(F52="date","alter table "&amp;SchemaName&amp;"."&amp;N52&amp;" add "&amp;X52&amp;"DateDimId int null references DateDimensions(DateDimensionId);  exec db.ColumnPropertySet '"&amp;$N52&amp;"', '"&amp;$X52&amp;"DateDimId', '"&amp;$E52&amp;"', @propertyName='BaseField', @tableSchema='"&amp;SchemaName&amp;"'","")</f>
        <v/>
      </c>
      <c r="AA52" s="3" t="str">
        <f>IF(LEN(TRIM(H52))=0,"","exec db.ColumnPropertySet '"&amp;$N52&amp;"', '"&amp;$E52&amp;"', '"&amp;H52&amp;"', @propertyName='DisplayName', @tableSchema='"&amp;SchemaName&amp;"'")</f>
        <v>exec db.ColumnPropertySet 'Eligibility', 'prv_pcp_site_id', 'PCP Location ID', @propertyName='DisplayName', @tableSchema='deerwalk'</v>
      </c>
    </row>
    <row r="53" spans="1:27" ht="14.25" customHeight="1" x14ac:dyDescent="0.45">
      <c r="A53" s="3" t="str">
        <f>N53&amp;"."&amp;E53</f>
        <v>Eligibility.udf1</v>
      </c>
      <c r="B53" t="s">
        <v>85</v>
      </c>
      <c r="C53">
        <v>52</v>
      </c>
      <c r="D53" t="s">
        <v>796</v>
      </c>
      <c r="E53" t="s">
        <v>135</v>
      </c>
      <c r="F53" t="s">
        <v>7</v>
      </c>
      <c r="G53" t="s">
        <v>836</v>
      </c>
      <c r="H53" s="4" t="s">
        <v>960</v>
      </c>
      <c r="I53" t="s">
        <v>136</v>
      </c>
      <c r="J53" t="s">
        <v>796</v>
      </c>
      <c r="L53" s="4"/>
      <c r="M53" s="3" t="b">
        <f>LEFT(E53,3)="udf"</f>
        <v>1</v>
      </c>
      <c r="N53" s="3" t="str">
        <f>VLOOKUP(B53,TableMap,3,FALSE)</f>
        <v>Eligibility</v>
      </c>
      <c r="O53" s="3" t="str">
        <f>IF(OR(F53="varchar", F53=""),"varchar("&amp;G53&amp;")", F53) &amp; IF(LEN(TRIM(D53))&gt;0," not null ","")</f>
        <v>varchar(100)</v>
      </c>
      <c r="Q53" s="3" t="str">
        <f>IF(ISBLANK(P53),O53,P53)</f>
        <v>varchar(100)</v>
      </c>
      <c r="R53" s="3" t="str">
        <f>"alter table "&amp;SchemaName&amp;"."&amp;N53&amp;" add "&amp;E53&amp;" "&amp;Q53</f>
        <v>alter table deerwalk.Eligibility add udf1 varchar(100)</v>
      </c>
      <c r="S53" s="3" t="str">
        <f>IF(LEN(TRIM(I53))&gt;0,"exec db.ColumnPropertySet '"&amp;$N53&amp;"', '"&amp;$E53&amp;"', '"&amp;I53&amp;"', @tableSchema='"&amp;SchemaName&amp;"'","")</f>
        <v>exec db.ColumnPropertySet 'Eligibility', 'udf1', 'User Defined Field 1', @tableSchema='deerwalk'</v>
      </c>
      <c r="T53" s="3" t="str">
        <f>IF(LEN(TRIM(J53))=0,"","exec db.ColumnPropertySet '"&amp;$N53&amp;"', '"&amp;$E53&amp;"', '"&amp;J53&amp;"', @propertyName='SampleData', @tableSchema='"&amp;SchemaName&amp;"'")</f>
        <v/>
      </c>
      <c r="U53" s="3" t="str">
        <f>IF(M53,"exec db.ColumnPropertySet '"&amp;$N53&amp;"', '"&amp;$E53&amp;"', 'UserDefinedData', @propertyName='CustomAttribute', @tableSchema='"&amp;SchemaName&amp;"'", "")</f>
        <v>exec db.ColumnPropertySet 'Eligibility', 'udf1', 'UserDefinedData', @propertyName='CustomAttribute', @tableSchema='deerwalk'</v>
      </c>
      <c r="V53" s="3" t="str">
        <f>IF(LEN(TRIM(" "&amp;I53))&gt;0,"/// &lt;summary&gt;"&amp;I53&amp;"&lt;/summary&gt;
"&amp;"[Description("""&amp;I53&amp;""")]
","")&amp;IF(F53="date","[DataType(DataType.Date)]
","")&amp;IF(D53="1","[Required]
","")&amp;"[Column("""&amp;E53&amp;""")]
"&amp;IF(LEN(TRIM(" "&amp;J53))&gt;0,"[SampleData("""&amp;J53&amp;""")]
","")&amp;IF(LEN(TRIM(" "&amp;G53))&gt;0,"[MaxLength("&amp;G53&amp;")]
","")&amp;"public "&amp;IF(F53="","string",VLOOKUP(F53,TypeMap,2,FALSE))&amp;" "&amp;E53&amp;" { get; set; }
"</f>
        <v xml:space="preserve">/// &lt;summary&gt;User Defined Field 1&lt;/summary&gt;
[Description("User Defined Field 1")]
[Column("udf1")]
[MaxLength(100)]
public string udf1 { get; set; }
</v>
      </c>
      <c r="W53" s="5" t="str">
        <f>"@Html.DescriptionListElement(model =&gt; model."&amp;E53&amp;")"</f>
        <v>@Html.DescriptionListElement(model =&gt; model.udf1)</v>
      </c>
      <c r="X53" s="3" t="str">
        <f>SUBSTITUTE(SUBSTITUTE(PROPER(SUBSTITUTE(E53,"_"," "))&amp;" ", "Id ", "ID"), " ", "")</f>
        <v>Udf1</v>
      </c>
      <c r="Y53" s="3" t="str">
        <f>IF(F53="date","alter table "&amp;SchemaName&amp;"."&amp;N53&amp;" add "&amp;X53&amp;"DateDimId int null references DateDimensions(DateDimensionId);  exec db.ColumnPropertySet '"&amp;$N53&amp;"', '"&amp;$X53&amp;"DateDimId', '"&amp;$E53&amp;"', @propertyName='BaseField', @tableSchema='"&amp;SchemaName&amp;"'","")</f>
        <v/>
      </c>
      <c r="AA53" s="3" t="str">
        <f>IF(LEN(TRIM(H53))=0,"","exec db.ColumnPropertySet '"&amp;$N53&amp;"', '"&amp;$E53&amp;"', '"&amp;H53&amp;"', @propertyName='DisplayName', @tableSchema='"&amp;SchemaName&amp;"'")</f>
        <v>exec db.ColumnPropertySet 'Eligibility', 'udf1', 'UDF 1', @propertyName='DisplayName', @tableSchema='deerwalk'</v>
      </c>
    </row>
    <row r="54" spans="1:27" ht="14.25" customHeight="1" x14ac:dyDescent="0.45">
      <c r="A54" s="3" t="str">
        <f>N54&amp;"."&amp;E54</f>
        <v>Eligibility.udf2</v>
      </c>
      <c r="B54" t="s">
        <v>85</v>
      </c>
      <c r="C54">
        <v>53</v>
      </c>
      <c r="D54" t="s">
        <v>796</v>
      </c>
      <c r="E54" t="s">
        <v>137</v>
      </c>
      <c r="F54" t="s">
        <v>7</v>
      </c>
      <c r="G54" t="s">
        <v>836</v>
      </c>
      <c r="H54" s="4" t="s">
        <v>961</v>
      </c>
      <c r="I54" t="s">
        <v>138</v>
      </c>
      <c r="J54" t="s">
        <v>796</v>
      </c>
      <c r="L54" s="4"/>
      <c r="M54" s="3" t="b">
        <f>LEFT(E54,3)="udf"</f>
        <v>1</v>
      </c>
      <c r="N54" s="3" t="str">
        <f>VLOOKUP(B54,TableMap,3,FALSE)</f>
        <v>Eligibility</v>
      </c>
      <c r="O54" s="3" t="str">
        <f>IF(OR(F54="varchar", F54=""),"varchar("&amp;G54&amp;")", F54) &amp; IF(LEN(TRIM(D54))&gt;0," not null ","")</f>
        <v>varchar(100)</v>
      </c>
      <c r="Q54" s="3" t="str">
        <f>IF(ISBLANK(P54),O54,P54)</f>
        <v>varchar(100)</v>
      </c>
      <c r="R54" s="3" t="str">
        <f>"alter table "&amp;SchemaName&amp;"."&amp;N54&amp;" add "&amp;E54&amp;" "&amp;Q54</f>
        <v>alter table deerwalk.Eligibility add udf2 varchar(100)</v>
      </c>
      <c r="S54" s="3" t="str">
        <f>IF(LEN(TRIM(I54))&gt;0,"exec db.ColumnPropertySet '"&amp;$N54&amp;"', '"&amp;$E54&amp;"', '"&amp;I54&amp;"', @tableSchema='"&amp;SchemaName&amp;"'","")</f>
        <v>exec db.ColumnPropertySet 'Eligibility', 'udf2', 'User Defined Field 2', @tableSchema='deerwalk'</v>
      </c>
      <c r="T54" s="3" t="str">
        <f>IF(LEN(TRIM(J54))=0,"","exec db.ColumnPropertySet '"&amp;$N54&amp;"', '"&amp;$E54&amp;"', '"&amp;J54&amp;"', @propertyName='SampleData', @tableSchema='"&amp;SchemaName&amp;"'")</f>
        <v/>
      </c>
      <c r="U54" s="3" t="str">
        <f>IF(M54,"exec db.ColumnPropertySet '"&amp;$N54&amp;"', '"&amp;$E54&amp;"', 'UserDefinedData', @propertyName='CustomAttribute', @tableSchema='"&amp;SchemaName&amp;"'", "")</f>
        <v>exec db.ColumnPropertySet 'Eligibility', 'udf2', 'UserDefinedData', @propertyName='CustomAttribute', @tableSchema='deerwalk'</v>
      </c>
      <c r="V54" s="3" t="str">
        <f>IF(LEN(TRIM(" "&amp;I54))&gt;0,"/// &lt;summary&gt;"&amp;I54&amp;"&lt;/summary&gt;
"&amp;"[Description("""&amp;I54&amp;""")]
","")&amp;IF(F54="date","[DataType(DataType.Date)]
","")&amp;IF(D54="1","[Required]
","")&amp;"[Column("""&amp;E54&amp;""")]
"&amp;IF(LEN(TRIM(" "&amp;J54))&gt;0,"[SampleData("""&amp;J54&amp;""")]
","")&amp;IF(LEN(TRIM(" "&amp;G54))&gt;0,"[MaxLength("&amp;G54&amp;")]
","")&amp;"public "&amp;IF(F54="","string",VLOOKUP(F54,TypeMap,2,FALSE))&amp;" "&amp;E54&amp;" { get; set; }
"</f>
        <v xml:space="preserve">/// &lt;summary&gt;User Defined Field 2&lt;/summary&gt;
[Description("User Defined Field 2")]
[Column("udf2")]
[MaxLength(100)]
public string udf2 { get; set; }
</v>
      </c>
      <c r="W54" s="5" t="str">
        <f>"@Html.DescriptionListElement(model =&gt; model."&amp;E54&amp;")"</f>
        <v>@Html.DescriptionListElement(model =&gt; model.udf2)</v>
      </c>
      <c r="X54" s="3" t="str">
        <f>SUBSTITUTE(SUBSTITUTE(PROPER(SUBSTITUTE(E54,"_"," "))&amp;" ", "Id ", "ID"), " ", "")</f>
        <v>Udf2</v>
      </c>
      <c r="Y54" s="3" t="str">
        <f>IF(F54="date","alter table "&amp;SchemaName&amp;"."&amp;N54&amp;" add "&amp;X54&amp;"DateDimId int null references DateDimensions(DateDimensionId);  exec db.ColumnPropertySet '"&amp;$N54&amp;"', '"&amp;$X54&amp;"DateDimId', '"&amp;$E54&amp;"', @propertyName='BaseField', @tableSchema='"&amp;SchemaName&amp;"'","")</f>
        <v/>
      </c>
      <c r="AA54" s="3" t="str">
        <f>IF(LEN(TRIM(H54))=0,"","exec db.ColumnPropertySet '"&amp;$N54&amp;"', '"&amp;$E54&amp;"', '"&amp;H54&amp;"', @propertyName='DisplayName', @tableSchema='"&amp;SchemaName&amp;"'")</f>
        <v>exec db.ColumnPropertySet 'Eligibility', 'udf2', 'UDF 2', @propertyName='DisplayName', @tableSchema='deerwalk'</v>
      </c>
    </row>
    <row r="55" spans="1:27" ht="14.25" customHeight="1" x14ac:dyDescent="0.45">
      <c r="A55" s="3" t="str">
        <f>N55&amp;"."&amp;E55</f>
        <v>Eligibility.udf3</v>
      </c>
      <c r="B55" t="s">
        <v>85</v>
      </c>
      <c r="C55">
        <v>54</v>
      </c>
      <c r="D55" t="s">
        <v>796</v>
      </c>
      <c r="E55" t="s">
        <v>139</v>
      </c>
      <c r="F55" t="s">
        <v>7</v>
      </c>
      <c r="G55" t="s">
        <v>836</v>
      </c>
      <c r="H55" s="4" t="s">
        <v>962</v>
      </c>
      <c r="I55" t="s">
        <v>140</v>
      </c>
      <c r="J55" t="s">
        <v>796</v>
      </c>
      <c r="L55" s="4"/>
      <c r="M55" s="3" t="b">
        <f>LEFT(E55,3)="udf"</f>
        <v>1</v>
      </c>
      <c r="N55" s="3" t="str">
        <f>VLOOKUP(B55,TableMap,3,FALSE)</f>
        <v>Eligibility</v>
      </c>
      <c r="O55" s="3" t="str">
        <f>IF(OR(F55="varchar", F55=""),"varchar("&amp;G55&amp;")", F55) &amp; IF(LEN(TRIM(D55))&gt;0," not null ","")</f>
        <v>varchar(100)</v>
      </c>
      <c r="Q55" s="3" t="str">
        <f>IF(ISBLANK(P55),O55,P55)</f>
        <v>varchar(100)</v>
      </c>
      <c r="R55" s="3" t="str">
        <f>"alter table "&amp;SchemaName&amp;"."&amp;N55&amp;" add "&amp;E55&amp;" "&amp;Q55</f>
        <v>alter table deerwalk.Eligibility add udf3 varchar(100)</v>
      </c>
      <c r="S55" s="3" t="str">
        <f>IF(LEN(TRIM(I55))&gt;0,"exec db.ColumnPropertySet '"&amp;$N55&amp;"', '"&amp;$E55&amp;"', '"&amp;I55&amp;"', @tableSchema='"&amp;SchemaName&amp;"'","")</f>
        <v>exec db.ColumnPropertySet 'Eligibility', 'udf3', 'User Defined Field 3', @tableSchema='deerwalk'</v>
      </c>
      <c r="T55" s="3" t="str">
        <f>IF(LEN(TRIM(J55))=0,"","exec db.ColumnPropertySet '"&amp;$N55&amp;"', '"&amp;$E55&amp;"', '"&amp;J55&amp;"', @propertyName='SampleData', @tableSchema='"&amp;SchemaName&amp;"'")</f>
        <v/>
      </c>
      <c r="U55" s="3" t="str">
        <f>IF(M55,"exec db.ColumnPropertySet '"&amp;$N55&amp;"', '"&amp;$E55&amp;"', 'UserDefinedData', @propertyName='CustomAttribute', @tableSchema='"&amp;SchemaName&amp;"'", "")</f>
        <v>exec db.ColumnPropertySet 'Eligibility', 'udf3', 'UserDefinedData', @propertyName='CustomAttribute', @tableSchema='deerwalk'</v>
      </c>
      <c r="V55" s="3" t="str">
        <f>IF(LEN(TRIM(" "&amp;I55))&gt;0,"/// &lt;summary&gt;"&amp;I55&amp;"&lt;/summary&gt;
"&amp;"[Description("""&amp;I55&amp;""")]
","")&amp;IF(F55="date","[DataType(DataType.Date)]
","")&amp;IF(D55="1","[Required]
","")&amp;"[Column("""&amp;E55&amp;""")]
"&amp;IF(LEN(TRIM(" "&amp;J55))&gt;0,"[SampleData("""&amp;J55&amp;""")]
","")&amp;IF(LEN(TRIM(" "&amp;G55))&gt;0,"[MaxLength("&amp;G55&amp;")]
","")&amp;"public "&amp;IF(F55="","string",VLOOKUP(F55,TypeMap,2,FALSE))&amp;" "&amp;E55&amp;" { get; set; }
"</f>
        <v xml:space="preserve">/// &lt;summary&gt;User Defined Field 3&lt;/summary&gt;
[Description("User Defined Field 3")]
[Column("udf3")]
[MaxLength(100)]
public string udf3 { get; set; }
</v>
      </c>
      <c r="W55" s="5" t="str">
        <f>"@Html.DescriptionListElement(model =&gt; model."&amp;E55&amp;")"</f>
        <v>@Html.DescriptionListElement(model =&gt; model.udf3)</v>
      </c>
      <c r="X55" s="3" t="str">
        <f>SUBSTITUTE(SUBSTITUTE(PROPER(SUBSTITUTE(E55,"_"," "))&amp;" ", "Id ", "ID"), " ", "")</f>
        <v>Udf3</v>
      </c>
      <c r="Y55" s="3" t="str">
        <f>IF(F55="date","alter table "&amp;SchemaName&amp;"."&amp;N55&amp;" add "&amp;X55&amp;"DateDimId int null references DateDimensions(DateDimensionId);  exec db.ColumnPropertySet '"&amp;$N55&amp;"', '"&amp;$X55&amp;"DateDimId', '"&amp;$E55&amp;"', @propertyName='BaseField', @tableSchema='"&amp;SchemaName&amp;"'","")</f>
        <v/>
      </c>
      <c r="AA55" s="3" t="str">
        <f>IF(LEN(TRIM(H55))=0,"","exec db.ColumnPropertySet '"&amp;$N55&amp;"', '"&amp;$E55&amp;"', '"&amp;H55&amp;"', @propertyName='DisplayName', @tableSchema='"&amp;SchemaName&amp;"'")</f>
        <v>exec db.ColumnPropertySet 'Eligibility', 'udf3', 'UDF 3', @propertyName='DisplayName', @tableSchema='deerwalk'</v>
      </c>
    </row>
    <row r="56" spans="1:27" ht="14.25" customHeight="1" x14ac:dyDescent="0.45">
      <c r="A56" s="3" t="str">
        <f>N56&amp;"."&amp;E56</f>
        <v>Eligibility.udf4</v>
      </c>
      <c r="B56" t="s">
        <v>85</v>
      </c>
      <c r="C56">
        <v>55</v>
      </c>
      <c r="D56" t="s">
        <v>796</v>
      </c>
      <c r="E56" t="s">
        <v>141</v>
      </c>
      <c r="F56" t="s">
        <v>7</v>
      </c>
      <c r="G56" t="s">
        <v>836</v>
      </c>
      <c r="H56" s="4" t="s">
        <v>963</v>
      </c>
      <c r="I56" t="s">
        <v>142</v>
      </c>
      <c r="J56" t="s">
        <v>796</v>
      </c>
      <c r="L56" s="4"/>
      <c r="M56" s="3" t="b">
        <f>LEFT(E56,3)="udf"</f>
        <v>1</v>
      </c>
      <c r="N56" s="3" t="str">
        <f>VLOOKUP(B56,TableMap,3,FALSE)</f>
        <v>Eligibility</v>
      </c>
      <c r="O56" s="3" t="str">
        <f>IF(OR(F56="varchar", F56=""),"varchar("&amp;G56&amp;")", F56) &amp; IF(LEN(TRIM(D56))&gt;0," not null ","")</f>
        <v>varchar(100)</v>
      </c>
      <c r="Q56" s="3" t="str">
        <f>IF(ISBLANK(P56),O56,P56)</f>
        <v>varchar(100)</v>
      </c>
      <c r="R56" s="3" t="str">
        <f>"alter table "&amp;SchemaName&amp;"."&amp;N56&amp;" add "&amp;E56&amp;" "&amp;Q56</f>
        <v>alter table deerwalk.Eligibility add udf4 varchar(100)</v>
      </c>
      <c r="S56" s="3" t="str">
        <f>IF(LEN(TRIM(I56))&gt;0,"exec db.ColumnPropertySet '"&amp;$N56&amp;"', '"&amp;$E56&amp;"', '"&amp;I56&amp;"', @tableSchema='"&amp;SchemaName&amp;"'","")</f>
        <v>exec db.ColumnPropertySet 'Eligibility', 'udf4', 'User Defined Field 4', @tableSchema='deerwalk'</v>
      </c>
      <c r="T56" s="3" t="str">
        <f>IF(LEN(TRIM(J56))=0,"","exec db.ColumnPropertySet '"&amp;$N56&amp;"', '"&amp;$E56&amp;"', '"&amp;J56&amp;"', @propertyName='SampleData', @tableSchema='"&amp;SchemaName&amp;"'")</f>
        <v/>
      </c>
      <c r="U56" s="3" t="str">
        <f>IF(M56,"exec db.ColumnPropertySet '"&amp;$N56&amp;"', '"&amp;$E56&amp;"', 'UserDefinedData', @propertyName='CustomAttribute', @tableSchema='"&amp;SchemaName&amp;"'", "")</f>
        <v>exec db.ColumnPropertySet 'Eligibility', 'udf4', 'UserDefinedData', @propertyName='CustomAttribute', @tableSchema='deerwalk'</v>
      </c>
      <c r="V56" s="3" t="str">
        <f>IF(LEN(TRIM(" "&amp;I56))&gt;0,"/// &lt;summary&gt;"&amp;I56&amp;"&lt;/summary&gt;
"&amp;"[Description("""&amp;I56&amp;""")]
","")&amp;IF(F56="date","[DataType(DataType.Date)]
","")&amp;IF(D56="1","[Required]
","")&amp;"[Column("""&amp;E56&amp;""")]
"&amp;IF(LEN(TRIM(" "&amp;J56))&gt;0,"[SampleData("""&amp;J56&amp;""")]
","")&amp;IF(LEN(TRIM(" "&amp;G56))&gt;0,"[MaxLength("&amp;G56&amp;")]
","")&amp;"public "&amp;IF(F56="","string",VLOOKUP(F56,TypeMap,2,FALSE))&amp;" "&amp;E56&amp;" { get; set; }
"</f>
        <v xml:space="preserve">/// &lt;summary&gt;User Defined Field 4&lt;/summary&gt;
[Description("User Defined Field 4")]
[Column("udf4")]
[MaxLength(100)]
public string udf4 { get; set; }
</v>
      </c>
      <c r="W56" s="5" t="str">
        <f>"@Html.DescriptionListElement(model =&gt; model."&amp;E56&amp;")"</f>
        <v>@Html.DescriptionListElement(model =&gt; model.udf4)</v>
      </c>
      <c r="X56" s="3" t="str">
        <f>SUBSTITUTE(SUBSTITUTE(PROPER(SUBSTITUTE(E56,"_"," "))&amp;" ", "Id ", "ID"), " ", "")</f>
        <v>Udf4</v>
      </c>
      <c r="Y56" s="3" t="str">
        <f>IF(F56="date","alter table "&amp;SchemaName&amp;"."&amp;N56&amp;" add "&amp;X56&amp;"DateDimId int null references DateDimensions(DateDimensionId);  exec db.ColumnPropertySet '"&amp;$N56&amp;"', '"&amp;$X56&amp;"DateDimId', '"&amp;$E56&amp;"', @propertyName='BaseField', @tableSchema='"&amp;SchemaName&amp;"'","")</f>
        <v/>
      </c>
      <c r="AA56" s="3" t="str">
        <f>IF(LEN(TRIM(H56))=0,"","exec db.ColumnPropertySet '"&amp;$N56&amp;"', '"&amp;$E56&amp;"', '"&amp;H56&amp;"', @propertyName='DisplayName', @tableSchema='"&amp;SchemaName&amp;"'")</f>
        <v>exec db.ColumnPropertySet 'Eligibility', 'udf4', 'UDF 4', @propertyName='DisplayName', @tableSchema='deerwalk'</v>
      </c>
    </row>
    <row r="57" spans="1:27" ht="14.25" customHeight="1" x14ac:dyDescent="0.45">
      <c r="A57" s="3" t="str">
        <f>N57&amp;"."&amp;E57</f>
        <v>Eligibility.udf5</v>
      </c>
      <c r="B57" t="s">
        <v>85</v>
      </c>
      <c r="C57">
        <v>56</v>
      </c>
      <c r="D57" t="s">
        <v>796</v>
      </c>
      <c r="E57" t="s">
        <v>143</v>
      </c>
      <c r="F57" t="s">
        <v>7</v>
      </c>
      <c r="G57" t="s">
        <v>836</v>
      </c>
      <c r="H57" s="4" t="s">
        <v>964</v>
      </c>
      <c r="I57" t="s">
        <v>144</v>
      </c>
      <c r="J57" t="s">
        <v>796</v>
      </c>
      <c r="L57" s="4"/>
      <c r="M57" s="3" t="b">
        <f>LEFT(E57,3)="udf"</f>
        <v>1</v>
      </c>
      <c r="N57" s="3" t="str">
        <f>VLOOKUP(B57,TableMap,3,FALSE)</f>
        <v>Eligibility</v>
      </c>
      <c r="O57" s="3" t="str">
        <f>IF(OR(F57="varchar", F57=""),"varchar("&amp;G57&amp;")", F57) &amp; IF(LEN(TRIM(D57))&gt;0," not null ","")</f>
        <v>varchar(100)</v>
      </c>
      <c r="Q57" s="3" t="str">
        <f>IF(ISBLANK(P57),O57,P57)</f>
        <v>varchar(100)</v>
      </c>
      <c r="R57" s="3" t="str">
        <f>"alter table "&amp;SchemaName&amp;"."&amp;N57&amp;" add "&amp;E57&amp;" "&amp;Q57</f>
        <v>alter table deerwalk.Eligibility add udf5 varchar(100)</v>
      </c>
      <c r="S57" s="3" t="str">
        <f>IF(LEN(TRIM(I57))&gt;0,"exec db.ColumnPropertySet '"&amp;$N57&amp;"', '"&amp;$E57&amp;"', '"&amp;I57&amp;"', @tableSchema='"&amp;SchemaName&amp;"'","")</f>
        <v>exec db.ColumnPropertySet 'Eligibility', 'udf5', 'User Defined Field 5', @tableSchema='deerwalk'</v>
      </c>
      <c r="T57" s="3" t="str">
        <f>IF(LEN(TRIM(J57))=0,"","exec db.ColumnPropertySet '"&amp;$N57&amp;"', '"&amp;$E57&amp;"', '"&amp;J57&amp;"', @propertyName='SampleData', @tableSchema='"&amp;SchemaName&amp;"'")</f>
        <v/>
      </c>
      <c r="U57" s="3" t="str">
        <f>IF(M57,"exec db.ColumnPropertySet '"&amp;$N57&amp;"', '"&amp;$E57&amp;"', 'UserDefinedData', @propertyName='CustomAttribute', @tableSchema='"&amp;SchemaName&amp;"'", "")</f>
        <v>exec db.ColumnPropertySet 'Eligibility', 'udf5', 'UserDefinedData', @propertyName='CustomAttribute', @tableSchema='deerwalk'</v>
      </c>
      <c r="V57" s="3" t="str">
        <f>IF(LEN(TRIM(" "&amp;I57))&gt;0,"/// &lt;summary&gt;"&amp;I57&amp;"&lt;/summary&gt;
"&amp;"[Description("""&amp;I57&amp;""")]
","")&amp;IF(F57="date","[DataType(DataType.Date)]
","")&amp;IF(D57="1","[Required]
","")&amp;"[Column("""&amp;E57&amp;""")]
"&amp;IF(LEN(TRIM(" "&amp;J57))&gt;0,"[SampleData("""&amp;J57&amp;""")]
","")&amp;IF(LEN(TRIM(" "&amp;G57))&gt;0,"[MaxLength("&amp;G57&amp;")]
","")&amp;"public "&amp;IF(F57="","string",VLOOKUP(F57,TypeMap,2,FALSE))&amp;" "&amp;E57&amp;" { get; set; }
"</f>
        <v xml:space="preserve">/// &lt;summary&gt;User Defined Field 5&lt;/summary&gt;
[Description("User Defined Field 5")]
[Column("udf5")]
[MaxLength(100)]
public string udf5 { get; set; }
</v>
      </c>
      <c r="W57" s="5" t="str">
        <f>"@Html.DescriptionListElement(model =&gt; model."&amp;E57&amp;")"</f>
        <v>@Html.DescriptionListElement(model =&gt; model.udf5)</v>
      </c>
      <c r="X57" s="3" t="str">
        <f>SUBSTITUTE(SUBSTITUTE(PROPER(SUBSTITUTE(E57,"_"," "))&amp;" ", "Id ", "ID"), " ", "")</f>
        <v>Udf5</v>
      </c>
      <c r="Y57" s="3" t="str">
        <f>IF(F57="date","alter table "&amp;SchemaName&amp;"."&amp;N57&amp;" add "&amp;X57&amp;"DateDimId int null references DateDimensions(DateDimensionId);  exec db.ColumnPropertySet '"&amp;$N57&amp;"', '"&amp;$X57&amp;"DateDimId', '"&amp;$E57&amp;"', @propertyName='BaseField', @tableSchema='"&amp;SchemaName&amp;"'","")</f>
        <v/>
      </c>
      <c r="AA57" s="3" t="str">
        <f>IF(LEN(TRIM(H57))=0,"","exec db.ColumnPropertySet '"&amp;$N57&amp;"', '"&amp;$E57&amp;"', '"&amp;H57&amp;"', @propertyName='DisplayName', @tableSchema='"&amp;SchemaName&amp;"'")</f>
        <v>exec db.ColumnPropertySet 'Eligibility', 'udf5', 'UDF 5', @propertyName='DisplayName', @tableSchema='deerwalk'</v>
      </c>
    </row>
    <row r="58" spans="1:27" ht="14.25" customHeight="1" x14ac:dyDescent="0.45">
      <c r="A58" s="3" t="str">
        <f>N58&amp;"."&amp;E58</f>
        <v>Eligibility.udf6</v>
      </c>
      <c r="B58" t="s">
        <v>85</v>
      </c>
      <c r="C58">
        <v>57</v>
      </c>
      <c r="D58" t="s">
        <v>796</v>
      </c>
      <c r="E58" t="s">
        <v>145</v>
      </c>
      <c r="F58" t="s">
        <v>7</v>
      </c>
      <c r="G58" t="s">
        <v>836</v>
      </c>
      <c r="H58" s="4" t="s">
        <v>965</v>
      </c>
      <c r="I58" t="s">
        <v>146</v>
      </c>
      <c r="J58" t="s">
        <v>796</v>
      </c>
      <c r="L58" s="4"/>
      <c r="M58" s="3" t="b">
        <f>LEFT(E58,3)="udf"</f>
        <v>1</v>
      </c>
      <c r="N58" s="3" t="str">
        <f>VLOOKUP(B58,TableMap,3,FALSE)</f>
        <v>Eligibility</v>
      </c>
      <c r="O58" s="3" t="str">
        <f>IF(OR(F58="varchar", F58=""),"varchar("&amp;G58&amp;")", F58) &amp; IF(LEN(TRIM(D58))&gt;0," not null ","")</f>
        <v>varchar(100)</v>
      </c>
      <c r="Q58" s="3" t="str">
        <f>IF(ISBLANK(P58),O58,P58)</f>
        <v>varchar(100)</v>
      </c>
      <c r="R58" s="3" t="str">
        <f>"alter table "&amp;SchemaName&amp;"."&amp;N58&amp;" add "&amp;E58&amp;" "&amp;Q58</f>
        <v>alter table deerwalk.Eligibility add udf6 varchar(100)</v>
      </c>
      <c r="S58" s="3" t="str">
        <f>IF(LEN(TRIM(I58))&gt;0,"exec db.ColumnPropertySet '"&amp;$N58&amp;"', '"&amp;$E58&amp;"', '"&amp;I58&amp;"', @tableSchema='"&amp;SchemaName&amp;"'","")</f>
        <v>exec db.ColumnPropertySet 'Eligibility', 'udf6', 'User Defined Field 6', @tableSchema='deerwalk'</v>
      </c>
      <c r="T58" s="3" t="str">
        <f>IF(LEN(TRIM(J58))=0,"","exec db.ColumnPropertySet '"&amp;$N58&amp;"', '"&amp;$E58&amp;"', '"&amp;J58&amp;"', @propertyName='SampleData', @tableSchema='"&amp;SchemaName&amp;"'")</f>
        <v/>
      </c>
      <c r="U58" s="3" t="str">
        <f>IF(M58,"exec db.ColumnPropertySet '"&amp;$N58&amp;"', '"&amp;$E58&amp;"', 'UserDefinedData', @propertyName='CustomAttribute', @tableSchema='"&amp;SchemaName&amp;"'", "")</f>
        <v>exec db.ColumnPropertySet 'Eligibility', 'udf6', 'UserDefinedData', @propertyName='CustomAttribute', @tableSchema='deerwalk'</v>
      </c>
      <c r="V58" s="3" t="str">
        <f>IF(LEN(TRIM(" "&amp;I58))&gt;0,"/// &lt;summary&gt;"&amp;I58&amp;"&lt;/summary&gt;
"&amp;"[Description("""&amp;I58&amp;""")]
","")&amp;IF(F58="date","[DataType(DataType.Date)]
","")&amp;IF(D58="1","[Required]
","")&amp;"[Column("""&amp;E58&amp;""")]
"&amp;IF(LEN(TRIM(" "&amp;J58))&gt;0,"[SampleData("""&amp;J58&amp;""")]
","")&amp;IF(LEN(TRIM(" "&amp;G58))&gt;0,"[MaxLength("&amp;G58&amp;")]
","")&amp;"public "&amp;IF(F58="","string",VLOOKUP(F58,TypeMap,2,FALSE))&amp;" "&amp;E58&amp;" { get; set; }
"</f>
        <v xml:space="preserve">/// &lt;summary&gt;User Defined Field 6&lt;/summary&gt;
[Description("User Defined Field 6")]
[Column("udf6")]
[MaxLength(100)]
public string udf6 { get; set; }
</v>
      </c>
      <c r="W58" s="5" t="str">
        <f>"@Html.DescriptionListElement(model =&gt; model."&amp;E58&amp;")"</f>
        <v>@Html.DescriptionListElement(model =&gt; model.udf6)</v>
      </c>
      <c r="X58" s="3" t="str">
        <f>SUBSTITUTE(SUBSTITUTE(PROPER(SUBSTITUTE(E58,"_"," "))&amp;" ", "Id ", "ID"), " ", "")</f>
        <v>Udf6</v>
      </c>
      <c r="Y58" s="3" t="str">
        <f>IF(F58="date","alter table "&amp;SchemaName&amp;"."&amp;N58&amp;" add "&amp;X58&amp;"DateDimId int null references DateDimensions(DateDimensionId);  exec db.ColumnPropertySet '"&amp;$N58&amp;"', '"&amp;$X58&amp;"DateDimId', '"&amp;$E58&amp;"', @propertyName='BaseField', @tableSchema='"&amp;SchemaName&amp;"'","")</f>
        <v/>
      </c>
      <c r="AA58" s="3" t="str">
        <f>IF(LEN(TRIM(H58))=0,"","exec db.ColumnPropertySet '"&amp;$N58&amp;"', '"&amp;$E58&amp;"', '"&amp;H58&amp;"', @propertyName='DisplayName', @tableSchema='"&amp;SchemaName&amp;"'")</f>
        <v>exec db.ColumnPropertySet 'Eligibility', 'udf6', 'UDF 6', @propertyName='DisplayName', @tableSchema='deerwalk'</v>
      </c>
    </row>
    <row r="59" spans="1:27" ht="14.25" customHeight="1" x14ac:dyDescent="0.45">
      <c r="A59" s="3" t="str">
        <f>N59&amp;"."&amp;E59</f>
        <v>Eligibility.udf7</v>
      </c>
      <c r="B59" t="s">
        <v>85</v>
      </c>
      <c r="C59">
        <v>58</v>
      </c>
      <c r="D59" t="s">
        <v>796</v>
      </c>
      <c r="E59" t="s">
        <v>147</v>
      </c>
      <c r="F59" t="s">
        <v>7</v>
      </c>
      <c r="G59" t="s">
        <v>836</v>
      </c>
      <c r="H59" s="4" t="s">
        <v>966</v>
      </c>
      <c r="I59" t="s">
        <v>148</v>
      </c>
      <c r="J59" t="s">
        <v>796</v>
      </c>
      <c r="L59" s="4"/>
      <c r="M59" s="3" t="b">
        <f>LEFT(E59,3)="udf"</f>
        <v>1</v>
      </c>
      <c r="N59" s="3" t="str">
        <f>VLOOKUP(B59,TableMap,3,FALSE)</f>
        <v>Eligibility</v>
      </c>
      <c r="O59" s="3" t="str">
        <f>IF(OR(F59="varchar", F59=""),"varchar("&amp;G59&amp;")", F59) &amp; IF(LEN(TRIM(D59))&gt;0," not null ","")</f>
        <v>varchar(100)</v>
      </c>
      <c r="Q59" s="3" t="str">
        <f>IF(ISBLANK(P59),O59,P59)</f>
        <v>varchar(100)</v>
      </c>
      <c r="R59" s="3" t="str">
        <f>"alter table "&amp;SchemaName&amp;"."&amp;N59&amp;" add "&amp;E59&amp;" "&amp;Q59</f>
        <v>alter table deerwalk.Eligibility add udf7 varchar(100)</v>
      </c>
      <c r="S59" s="3" t="str">
        <f>IF(LEN(TRIM(I59))&gt;0,"exec db.ColumnPropertySet '"&amp;$N59&amp;"', '"&amp;$E59&amp;"', '"&amp;I59&amp;"', @tableSchema='"&amp;SchemaName&amp;"'","")</f>
        <v>exec db.ColumnPropertySet 'Eligibility', 'udf7', 'User Defined Field 7', @tableSchema='deerwalk'</v>
      </c>
      <c r="T59" s="3" t="str">
        <f>IF(LEN(TRIM(J59))=0,"","exec db.ColumnPropertySet '"&amp;$N59&amp;"', '"&amp;$E59&amp;"', '"&amp;J59&amp;"', @propertyName='SampleData', @tableSchema='"&amp;SchemaName&amp;"'")</f>
        <v/>
      </c>
      <c r="U59" s="3" t="str">
        <f>IF(M59,"exec db.ColumnPropertySet '"&amp;$N59&amp;"', '"&amp;$E59&amp;"', 'UserDefinedData', @propertyName='CustomAttribute', @tableSchema='"&amp;SchemaName&amp;"'", "")</f>
        <v>exec db.ColumnPropertySet 'Eligibility', 'udf7', 'UserDefinedData', @propertyName='CustomAttribute', @tableSchema='deerwalk'</v>
      </c>
      <c r="V59" s="3" t="str">
        <f>IF(LEN(TRIM(" "&amp;I59))&gt;0,"/// &lt;summary&gt;"&amp;I59&amp;"&lt;/summary&gt;
"&amp;"[Description("""&amp;I59&amp;""")]
","")&amp;IF(F59="date","[DataType(DataType.Date)]
","")&amp;IF(D59="1","[Required]
","")&amp;"[Column("""&amp;E59&amp;""")]
"&amp;IF(LEN(TRIM(" "&amp;J59))&gt;0,"[SampleData("""&amp;J59&amp;""")]
","")&amp;IF(LEN(TRIM(" "&amp;G59))&gt;0,"[MaxLength("&amp;G59&amp;")]
","")&amp;"public "&amp;IF(F59="","string",VLOOKUP(F59,TypeMap,2,FALSE))&amp;" "&amp;E59&amp;" { get; set; }
"</f>
        <v xml:space="preserve">/// &lt;summary&gt;User Defined Field 7&lt;/summary&gt;
[Description("User Defined Field 7")]
[Column("udf7")]
[MaxLength(100)]
public string udf7 { get; set; }
</v>
      </c>
      <c r="W59" s="5" t="str">
        <f>"@Html.DescriptionListElement(model =&gt; model."&amp;E59&amp;")"</f>
        <v>@Html.DescriptionListElement(model =&gt; model.udf7)</v>
      </c>
      <c r="X59" s="3" t="str">
        <f>SUBSTITUTE(SUBSTITUTE(PROPER(SUBSTITUTE(E59,"_"," "))&amp;" ", "Id ", "ID"), " ", "")</f>
        <v>Udf7</v>
      </c>
      <c r="Y59" s="3" t="str">
        <f>IF(F59="date","alter table "&amp;SchemaName&amp;"."&amp;N59&amp;" add "&amp;X59&amp;"DateDimId int null references DateDimensions(DateDimensionId);  exec db.ColumnPropertySet '"&amp;$N59&amp;"', '"&amp;$X59&amp;"DateDimId', '"&amp;$E59&amp;"', @propertyName='BaseField', @tableSchema='"&amp;SchemaName&amp;"'","")</f>
        <v/>
      </c>
      <c r="AA59" s="3" t="str">
        <f>IF(LEN(TRIM(H59))=0,"","exec db.ColumnPropertySet '"&amp;$N59&amp;"', '"&amp;$E59&amp;"', '"&amp;H59&amp;"', @propertyName='DisplayName', @tableSchema='"&amp;SchemaName&amp;"'")</f>
        <v>exec db.ColumnPropertySet 'Eligibility', 'udf7', 'UDF 7', @propertyName='DisplayName', @tableSchema='deerwalk'</v>
      </c>
    </row>
    <row r="60" spans="1:27" ht="14.25" customHeight="1" x14ac:dyDescent="0.45">
      <c r="A60" s="3" t="str">
        <f>N60&amp;"."&amp;E60</f>
        <v>Eligibility.udf8</v>
      </c>
      <c r="B60" t="s">
        <v>85</v>
      </c>
      <c r="C60">
        <v>59</v>
      </c>
      <c r="D60" t="s">
        <v>796</v>
      </c>
      <c r="E60" t="s">
        <v>149</v>
      </c>
      <c r="F60" t="s">
        <v>7</v>
      </c>
      <c r="G60" t="s">
        <v>836</v>
      </c>
      <c r="H60" s="4" t="s">
        <v>967</v>
      </c>
      <c r="I60" t="s">
        <v>150</v>
      </c>
      <c r="J60" t="s">
        <v>796</v>
      </c>
      <c r="L60" s="4"/>
      <c r="M60" s="3" t="b">
        <f>LEFT(E60,3)="udf"</f>
        <v>1</v>
      </c>
      <c r="N60" s="3" t="str">
        <f>VLOOKUP(B60,TableMap,3,FALSE)</f>
        <v>Eligibility</v>
      </c>
      <c r="O60" s="3" t="str">
        <f>IF(OR(F60="varchar", F60=""),"varchar("&amp;G60&amp;")", F60) &amp; IF(LEN(TRIM(D60))&gt;0," not null ","")</f>
        <v>varchar(100)</v>
      </c>
      <c r="Q60" s="3" t="str">
        <f>IF(ISBLANK(P60),O60,P60)</f>
        <v>varchar(100)</v>
      </c>
      <c r="R60" s="3" t="str">
        <f>"alter table "&amp;SchemaName&amp;"."&amp;N60&amp;" add "&amp;E60&amp;" "&amp;Q60</f>
        <v>alter table deerwalk.Eligibility add udf8 varchar(100)</v>
      </c>
      <c r="S60" s="3" t="str">
        <f>IF(LEN(TRIM(I60))&gt;0,"exec db.ColumnPropertySet '"&amp;$N60&amp;"', '"&amp;$E60&amp;"', '"&amp;I60&amp;"', @tableSchema='"&amp;SchemaName&amp;"'","")</f>
        <v>exec db.ColumnPropertySet 'Eligibility', 'udf8', 'User Defined Field 8', @tableSchema='deerwalk'</v>
      </c>
      <c r="T60" s="3" t="str">
        <f>IF(LEN(TRIM(J60))=0,"","exec db.ColumnPropertySet '"&amp;$N60&amp;"', '"&amp;$E60&amp;"', '"&amp;J60&amp;"', @propertyName='SampleData', @tableSchema='"&amp;SchemaName&amp;"'")</f>
        <v/>
      </c>
      <c r="U60" s="3" t="str">
        <f>IF(M60,"exec db.ColumnPropertySet '"&amp;$N60&amp;"', '"&amp;$E60&amp;"', 'UserDefinedData', @propertyName='CustomAttribute', @tableSchema='"&amp;SchemaName&amp;"'", "")</f>
        <v>exec db.ColumnPropertySet 'Eligibility', 'udf8', 'UserDefinedData', @propertyName='CustomAttribute', @tableSchema='deerwalk'</v>
      </c>
      <c r="V60" s="3" t="str">
        <f>IF(LEN(TRIM(" "&amp;I60))&gt;0,"/// &lt;summary&gt;"&amp;I60&amp;"&lt;/summary&gt;
"&amp;"[Description("""&amp;I60&amp;""")]
","")&amp;IF(F60="date","[DataType(DataType.Date)]
","")&amp;IF(D60="1","[Required]
","")&amp;"[Column("""&amp;E60&amp;""")]
"&amp;IF(LEN(TRIM(" "&amp;J60))&gt;0,"[SampleData("""&amp;J60&amp;""")]
","")&amp;IF(LEN(TRIM(" "&amp;G60))&gt;0,"[MaxLength("&amp;G60&amp;")]
","")&amp;"public "&amp;IF(F60="","string",VLOOKUP(F60,TypeMap,2,FALSE))&amp;" "&amp;E60&amp;" { get; set; }
"</f>
        <v xml:space="preserve">/// &lt;summary&gt;User Defined Field 8&lt;/summary&gt;
[Description("User Defined Field 8")]
[Column("udf8")]
[MaxLength(100)]
public string udf8 { get; set; }
</v>
      </c>
      <c r="W60" s="5" t="str">
        <f>"@Html.DescriptionListElement(model =&gt; model."&amp;E60&amp;")"</f>
        <v>@Html.DescriptionListElement(model =&gt; model.udf8)</v>
      </c>
      <c r="X60" s="3" t="str">
        <f>SUBSTITUTE(SUBSTITUTE(PROPER(SUBSTITUTE(E60,"_"," "))&amp;" ", "Id ", "ID"), " ", "")</f>
        <v>Udf8</v>
      </c>
      <c r="Y60" s="3" t="str">
        <f>IF(F60="date","alter table "&amp;SchemaName&amp;"."&amp;N60&amp;" add "&amp;X60&amp;"DateDimId int null references DateDimensions(DateDimensionId);  exec db.ColumnPropertySet '"&amp;$N60&amp;"', '"&amp;$X60&amp;"DateDimId', '"&amp;$E60&amp;"', @propertyName='BaseField', @tableSchema='"&amp;SchemaName&amp;"'","")</f>
        <v/>
      </c>
      <c r="AA60" s="3" t="str">
        <f>IF(LEN(TRIM(H60))=0,"","exec db.ColumnPropertySet '"&amp;$N60&amp;"', '"&amp;$E60&amp;"', '"&amp;H60&amp;"', @propertyName='DisplayName', @tableSchema='"&amp;SchemaName&amp;"'")</f>
        <v>exec db.ColumnPropertySet 'Eligibility', 'udf8', 'UDF 8', @propertyName='DisplayName', @tableSchema='deerwalk'</v>
      </c>
    </row>
    <row r="61" spans="1:27" ht="14.25" customHeight="1" x14ac:dyDescent="0.45">
      <c r="A61" s="3" t="str">
        <f>N61&amp;"."&amp;E61</f>
        <v>Eligibility.udf9</v>
      </c>
      <c r="B61" t="s">
        <v>85</v>
      </c>
      <c r="C61">
        <v>60</v>
      </c>
      <c r="D61" t="s">
        <v>796</v>
      </c>
      <c r="E61" t="s">
        <v>151</v>
      </c>
      <c r="F61" t="s">
        <v>7</v>
      </c>
      <c r="G61" t="s">
        <v>836</v>
      </c>
      <c r="H61" s="4" t="s">
        <v>968</v>
      </c>
      <c r="I61" t="s">
        <v>152</v>
      </c>
      <c r="J61" t="s">
        <v>796</v>
      </c>
      <c r="L61" s="4"/>
      <c r="M61" s="3" t="b">
        <f>LEFT(E61,3)="udf"</f>
        <v>1</v>
      </c>
      <c r="N61" s="3" t="str">
        <f>VLOOKUP(B61,TableMap,3,FALSE)</f>
        <v>Eligibility</v>
      </c>
      <c r="O61" s="3" t="str">
        <f>IF(OR(F61="varchar", F61=""),"varchar("&amp;G61&amp;")", F61) &amp; IF(LEN(TRIM(D61))&gt;0," not null ","")</f>
        <v>varchar(100)</v>
      </c>
      <c r="Q61" s="3" t="str">
        <f>IF(ISBLANK(P61),O61,P61)</f>
        <v>varchar(100)</v>
      </c>
      <c r="R61" s="3" t="str">
        <f>"alter table "&amp;SchemaName&amp;"."&amp;N61&amp;" add "&amp;E61&amp;" "&amp;Q61</f>
        <v>alter table deerwalk.Eligibility add udf9 varchar(100)</v>
      </c>
      <c r="S61" s="3" t="str">
        <f>IF(LEN(TRIM(I61))&gt;0,"exec db.ColumnPropertySet '"&amp;$N61&amp;"', '"&amp;$E61&amp;"', '"&amp;I61&amp;"', @tableSchema='"&amp;SchemaName&amp;"'","")</f>
        <v>exec db.ColumnPropertySet 'Eligibility', 'udf9', 'User Defined Field 9', @tableSchema='deerwalk'</v>
      </c>
      <c r="T61" s="3" t="str">
        <f>IF(LEN(TRIM(J61))=0,"","exec db.ColumnPropertySet '"&amp;$N61&amp;"', '"&amp;$E61&amp;"', '"&amp;J61&amp;"', @propertyName='SampleData', @tableSchema='"&amp;SchemaName&amp;"'")</f>
        <v/>
      </c>
      <c r="U61" s="3" t="str">
        <f>IF(M61,"exec db.ColumnPropertySet '"&amp;$N61&amp;"', '"&amp;$E61&amp;"', 'UserDefinedData', @propertyName='CustomAttribute', @tableSchema='"&amp;SchemaName&amp;"'", "")</f>
        <v>exec db.ColumnPropertySet 'Eligibility', 'udf9', 'UserDefinedData', @propertyName='CustomAttribute', @tableSchema='deerwalk'</v>
      </c>
      <c r="V61" s="3" t="str">
        <f>IF(LEN(TRIM(" "&amp;I61))&gt;0,"/// &lt;summary&gt;"&amp;I61&amp;"&lt;/summary&gt;
"&amp;"[Description("""&amp;I61&amp;""")]
","")&amp;IF(F61="date","[DataType(DataType.Date)]
","")&amp;IF(D61="1","[Required]
","")&amp;"[Column("""&amp;E61&amp;""")]
"&amp;IF(LEN(TRIM(" "&amp;J61))&gt;0,"[SampleData("""&amp;J61&amp;""")]
","")&amp;IF(LEN(TRIM(" "&amp;G61))&gt;0,"[MaxLength("&amp;G61&amp;")]
","")&amp;"public "&amp;IF(F61="","string",VLOOKUP(F61,TypeMap,2,FALSE))&amp;" "&amp;E61&amp;" { get; set; }
"</f>
        <v xml:space="preserve">/// &lt;summary&gt;User Defined Field 9&lt;/summary&gt;
[Description("User Defined Field 9")]
[Column("udf9")]
[MaxLength(100)]
public string udf9 { get; set; }
</v>
      </c>
      <c r="W61" s="5" t="str">
        <f>"@Html.DescriptionListElement(model =&gt; model."&amp;E61&amp;")"</f>
        <v>@Html.DescriptionListElement(model =&gt; model.udf9)</v>
      </c>
      <c r="X61" s="3" t="str">
        <f>SUBSTITUTE(SUBSTITUTE(PROPER(SUBSTITUTE(E61,"_"," "))&amp;" ", "Id ", "ID"), " ", "")</f>
        <v>Udf9</v>
      </c>
      <c r="Y61" s="3" t="str">
        <f>IF(F61="date","alter table "&amp;SchemaName&amp;"."&amp;N61&amp;" add "&amp;X61&amp;"DateDimId int null references DateDimensions(DateDimensionId);  exec db.ColumnPropertySet '"&amp;$N61&amp;"', '"&amp;$X61&amp;"DateDimId', '"&amp;$E61&amp;"', @propertyName='BaseField', @tableSchema='"&amp;SchemaName&amp;"'","")</f>
        <v/>
      </c>
      <c r="AA61" s="3" t="str">
        <f>IF(LEN(TRIM(H61))=0,"","exec db.ColumnPropertySet '"&amp;$N61&amp;"', '"&amp;$E61&amp;"', '"&amp;H61&amp;"', @propertyName='DisplayName', @tableSchema='"&amp;SchemaName&amp;"'")</f>
        <v>exec db.ColumnPropertySet 'Eligibility', 'udf9', 'UDF 9', @propertyName='DisplayName', @tableSchema='deerwalk'</v>
      </c>
    </row>
    <row r="62" spans="1:27" ht="14.25" customHeight="1" x14ac:dyDescent="0.45">
      <c r="A62" s="3" t="str">
        <f>N62&amp;"."&amp;E62</f>
        <v>Eligibility.udf10</v>
      </c>
      <c r="B62" t="s">
        <v>85</v>
      </c>
      <c r="C62">
        <v>61</v>
      </c>
      <c r="D62" t="s">
        <v>796</v>
      </c>
      <c r="E62" t="s">
        <v>153</v>
      </c>
      <c r="F62" t="s">
        <v>7</v>
      </c>
      <c r="G62" t="s">
        <v>836</v>
      </c>
      <c r="H62" s="4" t="s">
        <v>969</v>
      </c>
      <c r="I62" t="s">
        <v>154</v>
      </c>
      <c r="J62" t="s">
        <v>796</v>
      </c>
      <c r="L62" s="4"/>
      <c r="M62" s="3" t="b">
        <f>LEFT(E62,3)="udf"</f>
        <v>1</v>
      </c>
      <c r="N62" s="3" t="str">
        <f>VLOOKUP(B62,TableMap,3,FALSE)</f>
        <v>Eligibility</v>
      </c>
      <c r="O62" s="3" t="str">
        <f>IF(OR(F62="varchar", F62=""),"varchar("&amp;G62&amp;")", F62) &amp; IF(LEN(TRIM(D62))&gt;0," not null ","")</f>
        <v>varchar(100)</v>
      </c>
      <c r="Q62" s="3" t="str">
        <f>IF(ISBLANK(P62),O62,P62)</f>
        <v>varchar(100)</v>
      </c>
      <c r="R62" s="3" t="str">
        <f>"alter table "&amp;SchemaName&amp;"."&amp;N62&amp;" add "&amp;E62&amp;" "&amp;Q62</f>
        <v>alter table deerwalk.Eligibility add udf10 varchar(100)</v>
      </c>
      <c r="S62" s="3" t="str">
        <f>IF(LEN(TRIM(I62))&gt;0,"exec db.ColumnPropertySet '"&amp;$N62&amp;"', '"&amp;$E62&amp;"', '"&amp;I62&amp;"', @tableSchema='"&amp;SchemaName&amp;"'","")</f>
        <v>exec db.ColumnPropertySet 'Eligibility', 'udf10', 'User Defined Field 10', @tableSchema='deerwalk'</v>
      </c>
      <c r="T62" s="3" t="str">
        <f>IF(LEN(TRIM(J62))=0,"","exec db.ColumnPropertySet '"&amp;$N62&amp;"', '"&amp;$E62&amp;"', '"&amp;J62&amp;"', @propertyName='SampleData', @tableSchema='"&amp;SchemaName&amp;"'")</f>
        <v/>
      </c>
      <c r="U62" s="3" t="str">
        <f>IF(M62,"exec db.ColumnPropertySet '"&amp;$N62&amp;"', '"&amp;$E62&amp;"', 'UserDefinedData', @propertyName='CustomAttribute', @tableSchema='"&amp;SchemaName&amp;"'", "")</f>
        <v>exec db.ColumnPropertySet 'Eligibility', 'udf10', 'UserDefinedData', @propertyName='CustomAttribute', @tableSchema='deerwalk'</v>
      </c>
      <c r="V62" s="3" t="str">
        <f>IF(LEN(TRIM(" "&amp;I62))&gt;0,"/// &lt;summary&gt;"&amp;I62&amp;"&lt;/summary&gt;
"&amp;"[Description("""&amp;I62&amp;""")]
","")&amp;IF(F62="date","[DataType(DataType.Date)]
","")&amp;IF(D62="1","[Required]
","")&amp;"[Column("""&amp;E62&amp;""")]
"&amp;IF(LEN(TRIM(" "&amp;J62))&gt;0,"[SampleData("""&amp;J62&amp;""")]
","")&amp;IF(LEN(TRIM(" "&amp;G62))&gt;0,"[MaxLength("&amp;G62&amp;")]
","")&amp;"public "&amp;IF(F62="","string",VLOOKUP(F62,TypeMap,2,FALSE))&amp;" "&amp;E62&amp;" { get; set; }
"</f>
        <v xml:space="preserve">/// &lt;summary&gt;User Defined Field 10&lt;/summary&gt;
[Description("User Defined Field 10")]
[Column("udf10")]
[MaxLength(100)]
public string udf10 { get; set; }
</v>
      </c>
      <c r="W62" s="5" t="str">
        <f>"@Html.DescriptionListElement(model =&gt; model."&amp;E62&amp;")"</f>
        <v>@Html.DescriptionListElement(model =&gt; model.udf10)</v>
      </c>
      <c r="X62" s="3" t="str">
        <f>SUBSTITUTE(SUBSTITUTE(PROPER(SUBSTITUTE(E62,"_"," "))&amp;" ", "Id ", "ID"), " ", "")</f>
        <v>Udf10</v>
      </c>
      <c r="Y62" s="3" t="str">
        <f>IF(F62="date","alter table "&amp;SchemaName&amp;"."&amp;N62&amp;" add "&amp;X62&amp;"DateDimId int null references DateDimensions(DateDimensionId);  exec db.ColumnPropertySet '"&amp;$N62&amp;"', '"&amp;$X62&amp;"DateDimId', '"&amp;$E62&amp;"', @propertyName='BaseField', @tableSchema='"&amp;SchemaName&amp;"'","")</f>
        <v/>
      </c>
      <c r="AA62" s="3" t="str">
        <f>IF(LEN(TRIM(H62))=0,"","exec db.ColumnPropertySet '"&amp;$N62&amp;"', '"&amp;$E62&amp;"', '"&amp;H62&amp;"', @propertyName='DisplayName', @tableSchema='"&amp;SchemaName&amp;"'")</f>
        <v>exec db.ColumnPropertySet 'Eligibility', 'udf10', 'UDF 10', @propertyName='DisplayName', @tableSchema='deerwalk'</v>
      </c>
    </row>
    <row r="63" spans="1:27" ht="14.25" customHeight="1" x14ac:dyDescent="0.45">
      <c r="A63" s="3" t="str">
        <f>N63&amp;"."&amp;E63</f>
        <v>Eligibility.udf11</v>
      </c>
      <c r="B63" t="s">
        <v>85</v>
      </c>
      <c r="C63">
        <v>62</v>
      </c>
      <c r="D63" t="s">
        <v>796</v>
      </c>
      <c r="E63" t="s">
        <v>155</v>
      </c>
      <c r="F63" t="s">
        <v>7</v>
      </c>
      <c r="G63" t="s">
        <v>836</v>
      </c>
      <c r="H63" s="4" t="s">
        <v>970</v>
      </c>
      <c r="I63" t="s">
        <v>156</v>
      </c>
      <c r="J63" t="s">
        <v>796</v>
      </c>
      <c r="L63" s="4"/>
      <c r="M63" s="3" t="b">
        <f>LEFT(E63,3)="udf"</f>
        <v>1</v>
      </c>
      <c r="N63" s="3" t="str">
        <f>VLOOKUP(B63,TableMap,3,FALSE)</f>
        <v>Eligibility</v>
      </c>
      <c r="O63" s="3" t="str">
        <f>IF(OR(F63="varchar", F63=""),"varchar("&amp;G63&amp;")", F63) &amp; IF(LEN(TRIM(D63))&gt;0," not null ","")</f>
        <v>varchar(100)</v>
      </c>
      <c r="Q63" s="3" t="str">
        <f>IF(ISBLANK(P63),O63,P63)</f>
        <v>varchar(100)</v>
      </c>
      <c r="R63" s="3" t="str">
        <f>"alter table "&amp;SchemaName&amp;"."&amp;N63&amp;" add "&amp;E63&amp;" "&amp;Q63</f>
        <v>alter table deerwalk.Eligibility add udf11 varchar(100)</v>
      </c>
      <c r="S63" s="3" t="str">
        <f>IF(LEN(TRIM(I63))&gt;0,"exec db.ColumnPropertySet '"&amp;$N63&amp;"', '"&amp;$E63&amp;"', '"&amp;I63&amp;"', @tableSchema='"&amp;SchemaName&amp;"'","")</f>
        <v>exec db.ColumnPropertySet 'Eligibility', 'udf11', 'User Defined Field 11', @tableSchema='deerwalk'</v>
      </c>
      <c r="T63" s="3" t="str">
        <f>IF(LEN(TRIM(J63))=0,"","exec db.ColumnPropertySet '"&amp;$N63&amp;"', '"&amp;$E63&amp;"', '"&amp;J63&amp;"', @propertyName='SampleData', @tableSchema='"&amp;SchemaName&amp;"'")</f>
        <v/>
      </c>
      <c r="U63" s="3" t="str">
        <f>IF(M63,"exec db.ColumnPropertySet '"&amp;$N63&amp;"', '"&amp;$E63&amp;"', 'UserDefinedData', @propertyName='CustomAttribute', @tableSchema='"&amp;SchemaName&amp;"'", "")</f>
        <v>exec db.ColumnPropertySet 'Eligibility', 'udf11', 'UserDefinedData', @propertyName='CustomAttribute', @tableSchema='deerwalk'</v>
      </c>
      <c r="V63" s="3" t="str">
        <f>IF(LEN(TRIM(" "&amp;I63))&gt;0,"/// &lt;summary&gt;"&amp;I63&amp;"&lt;/summary&gt;
"&amp;"[Description("""&amp;I63&amp;""")]
","")&amp;IF(F63="date","[DataType(DataType.Date)]
","")&amp;IF(D63="1","[Required]
","")&amp;"[Column("""&amp;E63&amp;""")]
"&amp;IF(LEN(TRIM(" "&amp;J63))&gt;0,"[SampleData("""&amp;J63&amp;""")]
","")&amp;IF(LEN(TRIM(" "&amp;G63))&gt;0,"[MaxLength("&amp;G63&amp;")]
","")&amp;"public "&amp;IF(F63="","string",VLOOKUP(F63,TypeMap,2,FALSE))&amp;" "&amp;E63&amp;" { get; set; }
"</f>
        <v xml:space="preserve">/// &lt;summary&gt;User Defined Field 11&lt;/summary&gt;
[Description("User Defined Field 11")]
[Column("udf11")]
[MaxLength(100)]
public string udf11 { get; set; }
</v>
      </c>
      <c r="W63" s="5" t="str">
        <f>"@Html.DescriptionListElement(model =&gt; model."&amp;E63&amp;")"</f>
        <v>@Html.DescriptionListElement(model =&gt; model.udf11)</v>
      </c>
      <c r="X63" s="3" t="str">
        <f>SUBSTITUTE(SUBSTITUTE(PROPER(SUBSTITUTE(E63,"_"," "))&amp;" ", "Id ", "ID"), " ", "")</f>
        <v>Udf11</v>
      </c>
      <c r="Y63" s="3" t="str">
        <f>IF(F63="date","alter table "&amp;SchemaName&amp;"."&amp;N63&amp;" add "&amp;X63&amp;"DateDimId int null references DateDimensions(DateDimensionId);  exec db.ColumnPropertySet '"&amp;$N63&amp;"', '"&amp;$X63&amp;"DateDimId', '"&amp;$E63&amp;"', @propertyName='BaseField', @tableSchema='"&amp;SchemaName&amp;"'","")</f>
        <v/>
      </c>
      <c r="AA63" s="3" t="str">
        <f>IF(LEN(TRIM(H63))=0,"","exec db.ColumnPropertySet '"&amp;$N63&amp;"', '"&amp;$E63&amp;"', '"&amp;H63&amp;"', @propertyName='DisplayName', @tableSchema='"&amp;SchemaName&amp;"'")</f>
        <v>exec db.ColumnPropertySet 'Eligibility', 'udf11', 'UDF 11', @propertyName='DisplayName', @tableSchema='deerwalk'</v>
      </c>
    </row>
    <row r="64" spans="1:27" ht="14.25" customHeight="1" x14ac:dyDescent="0.45">
      <c r="A64" s="3" t="str">
        <f>N64&amp;"."&amp;E64</f>
        <v>Eligibility.udf12</v>
      </c>
      <c r="B64" t="s">
        <v>85</v>
      </c>
      <c r="C64">
        <v>63</v>
      </c>
      <c r="D64" t="s">
        <v>796</v>
      </c>
      <c r="E64" t="s">
        <v>157</v>
      </c>
      <c r="F64" t="s">
        <v>7</v>
      </c>
      <c r="G64" t="s">
        <v>836</v>
      </c>
      <c r="H64" s="4" t="s">
        <v>971</v>
      </c>
      <c r="I64" t="s">
        <v>158</v>
      </c>
      <c r="J64" t="s">
        <v>796</v>
      </c>
      <c r="L64" s="4"/>
      <c r="M64" s="3" t="b">
        <f>LEFT(E64,3)="udf"</f>
        <v>1</v>
      </c>
      <c r="N64" s="3" t="str">
        <f>VLOOKUP(B64,TableMap,3,FALSE)</f>
        <v>Eligibility</v>
      </c>
      <c r="O64" s="3" t="str">
        <f>IF(OR(F64="varchar", F64=""),"varchar("&amp;G64&amp;")", F64) &amp; IF(LEN(TRIM(D64))&gt;0," not null ","")</f>
        <v>varchar(100)</v>
      </c>
      <c r="Q64" s="3" t="str">
        <f>IF(ISBLANK(P64),O64,P64)</f>
        <v>varchar(100)</v>
      </c>
      <c r="R64" s="3" t="str">
        <f>"alter table "&amp;SchemaName&amp;"."&amp;N64&amp;" add "&amp;E64&amp;" "&amp;Q64</f>
        <v>alter table deerwalk.Eligibility add udf12 varchar(100)</v>
      </c>
      <c r="S64" s="3" t="str">
        <f>IF(LEN(TRIM(I64))&gt;0,"exec db.ColumnPropertySet '"&amp;$N64&amp;"', '"&amp;$E64&amp;"', '"&amp;I64&amp;"', @tableSchema='"&amp;SchemaName&amp;"'","")</f>
        <v>exec db.ColumnPropertySet 'Eligibility', 'udf12', 'User Defined Field 12', @tableSchema='deerwalk'</v>
      </c>
      <c r="T64" s="3" t="str">
        <f>IF(LEN(TRIM(J64))=0,"","exec db.ColumnPropertySet '"&amp;$N64&amp;"', '"&amp;$E64&amp;"', '"&amp;J64&amp;"', @propertyName='SampleData', @tableSchema='"&amp;SchemaName&amp;"'")</f>
        <v/>
      </c>
      <c r="U64" s="3" t="str">
        <f>IF(M64,"exec db.ColumnPropertySet '"&amp;$N64&amp;"', '"&amp;$E64&amp;"', 'UserDefinedData', @propertyName='CustomAttribute', @tableSchema='"&amp;SchemaName&amp;"'", "")</f>
        <v>exec db.ColumnPropertySet 'Eligibility', 'udf12', 'UserDefinedData', @propertyName='CustomAttribute', @tableSchema='deerwalk'</v>
      </c>
      <c r="V64" s="3" t="str">
        <f>IF(LEN(TRIM(" "&amp;I64))&gt;0,"/// &lt;summary&gt;"&amp;I64&amp;"&lt;/summary&gt;
"&amp;"[Description("""&amp;I64&amp;""")]
","")&amp;IF(F64="date","[DataType(DataType.Date)]
","")&amp;IF(D64="1","[Required]
","")&amp;"[Column("""&amp;E64&amp;""")]
"&amp;IF(LEN(TRIM(" "&amp;J64))&gt;0,"[SampleData("""&amp;J64&amp;""")]
","")&amp;IF(LEN(TRIM(" "&amp;G64))&gt;0,"[MaxLength("&amp;G64&amp;")]
","")&amp;"public "&amp;IF(F64="","string",VLOOKUP(F64,TypeMap,2,FALSE))&amp;" "&amp;E64&amp;" { get; set; }
"</f>
        <v xml:space="preserve">/// &lt;summary&gt;User Defined Field 12&lt;/summary&gt;
[Description("User Defined Field 12")]
[Column("udf12")]
[MaxLength(100)]
public string udf12 { get; set; }
</v>
      </c>
      <c r="W64" s="5" t="str">
        <f>"@Html.DescriptionListElement(model =&gt; model."&amp;E64&amp;")"</f>
        <v>@Html.DescriptionListElement(model =&gt; model.udf12)</v>
      </c>
      <c r="X64" s="3" t="str">
        <f>SUBSTITUTE(SUBSTITUTE(PROPER(SUBSTITUTE(E64,"_"," "))&amp;" ", "Id ", "ID"), " ", "")</f>
        <v>Udf12</v>
      </c>
      <c r="Y64" s="3" t="str">
        <f>IF(F64="date","alter table "&amp;SchemaName&amp;"."&amp;N64&amp;" add "&amp;X64&amp;"DateDimId int null references DateDimensions(DateDimensionId);  exec db.ColumnPropertySet '"&amp;$N64&amp;"', '"&amp;$X64&amp;"DateDimId', '"&amp;$E64&amp;"', @propertyName='BaseField', @tableSchema='"&amp;SchemaName&amp;"'","")</f>
        <v/>
      </c>
      <c r="AA64" s="3" t="str">
        <f>IF(LEN(TRIM(H64))=0,"","exec db.ColumnPropertySet '"&amp;$N64&amp;"', '"&amp;$E64&amp;"', '"&amp;H64&amp;"', @propertyName='DisplayName', @tableSchema='"&amp;SchemaName&amp;"'")</f>
        <v>exec db.ColumnPropertySet 'Eligibility', 'udf12', 'UDF 12', @propertyName='DisplayName', @tableSchema='deerwalk'</v>
      </c>
    </row>
    <row r="65" spans="1:27" ht="14.25" customHeight="1" x14ac:dyDescent="0.45">
      <c r="A65" s="3" t="str">
        <f>N65&amp;"."&amp;E65</f>
        <v>Eligibility.udf13</v>
      </c>
      <c r="B65" t="s">
        <v>85</v>
      </c>
      <c r="C65">
        <v>64</v>
      </c>
      <c r="D65" t="s">
        <v>796</v>
      </c>
      <c r="E65" t="s">
        <v>159</v>
      </c>
      <c r="F65" t="s">
        <v>7</v>
      </c>
      <c r="G65" t="s">
        <v>836</v>
      </c>
      <c r="H65" s="4" t="s">
        <v>972</v>
      </c>
      <c r="I65" t="s">
        <v>160</v>
      </c>
      <c r="J65" t="s">
        <v>796</v>
      </c>
      <c r="L65" s="4"/>
      <c r="M65" s="3" t="b">
        <f>LEFT(E65,3)="udf"</f>
        <v>1</v>
      </c>
      <c r="N65" s="3" t="str">
        <f>VLOOKUP(B65,TableMap,3,FALSE)</f>
        <v>Eligibility</v>
      </c>
      <c r="O65" s="3" t="str">
        <f>IF(OR(F65="varchar", F65=""),"varchar("&amp;G65&amp;")", F65) &amp; IF(LEN(TRIM(D65))&gt;0," not null ","")</f>
        <v>varchar(100)</v>
      </c>
      <c r="Q65" s="3" t="str">
        <f>IF(ISBLANK(P65),O65,P65)</f>
        <v>varchar(100)</v>
      </c>
      <c r="R65" s="3" t="str">
        <f>"alter table "&amp;SchemaName&amp;"."&amp;N65&amp;" add "&amp;E65&amp;" "&amp;Q65</f>
        <v>alter table deerwalk.Eligibility add udf13 varchar(100)</v>
      </c>
      <c r="S65" s="3" t="str">
        <f>IF(LEN(TRIM(I65))&gt;0,"exec db.ColumnPropertySet '"&amp;$N65&amp;"', '"&amp;$E65&amp;"', '"&amp;I65&amp;"', @tableSchema='"&amp;SchemaName&amp;"'","")</f>
        <v>exec db.ColumnPropertySet 'Eligibility', 'udf13', 'User Defined Field 13', @tableSchema='deerwalk'</v>
      </c>
      <c r="T65" s="3" t="str">
        <f>IF(LEN(TRIM(J65))=0,"","exec db.ColumnPropertySet '"&amp;$N65&amp;"', '"&amp;$E65&amp;"', '"&amp;J65&amp;"', @propertyName='SampleData', @tableSchema='"&amp;SchemaName&amp;"'")</f>
        <v/>
      </c>
      <c r="U65" s="3" t="str">
        <f>IF(M65,"exec db.ColumnPropertySet '"&amp;$N65&amp;"', '"&amp;$E65&amp;"', 'UserDefinedData', @propertyName='CustomAttribute', @tableSchema='"&amp;SchemaName&amp;"'", "")</f>
        <v>exec db.ColumnPropertySet 'Eligibility', 'udf13', 'UserDefinedData', @propertyName='CustomAttribute', @tableSchema='deerwalk'</v>
      </c>
      <c r="V65" s="3" t="str">
        <f>IF(LEN(TRIM(" "&amp;I65))&gt;0,"/// &lt;summary&gt;"&amp;I65&amp;"&lt;/summary&gt;
"&amp;"[Description("""&amp;I65&amp;""")]
","")&amp;IF(F65="date","[DataType(DataType.Date)]
","")&amp;IF(D65="1","[Required]
","")&amp;"[Column("""&amp;E65&amp;""")]
"&amp;IF(LEN(TRIM(" "&amp;J65))&gt;0,"[SampleData("""&amp;J65&amp;""")]
","")&amp;IF(LEN(TRIM(" "&amp;G65))&gt;0,"[MaxLength("&amp;G65&amp;")]
","")&amp;"public "&amp;IF(F65="","string",VLOOKUP(F65,TypeMap,2,FALSE))&amp;" "&amp;E65&amp;" { get; set; }
"</f>
        <v xml:space="preserve">/// &lt;summary&gt;User Defined Field 13&lt;/summary&gt;
[Description("User Defined Field 13")]
[Column("udf13")]
[MaxLength(100)]
public string udf13 { get; set; }
</v>
      </c>
      <c r="W65" s="5" t="str">
        <f>"@Html.DescriptionListElement(model =&gt; model."&amp;E65&amp;")"</f>
        <v>@Html.DescriptionListElement(model =&gt; model.udf13)</v>
      </c>
      <c r="X65" s="3" t="str">
        <f>SUBSTITUTE(SUBSTITUTE(PROPER(SUBSTITUTE(E65,"_"," "))&amp;" ", "Id ", "ID"), " ", "")</f>
        <v>Udf13</v>
      </c>
      <c r="Y65" s="3" t="str">
        <f>IF(F65="date","alter table "&amp;SchemaName&amp;"."&amp;N65&amp;" add "&amp;X65&amp;"DateDimId int null references DateDimensions(DateDimensionId);  exec db.ColumnPropertySet '"&amp;$N65&amp;"', '"&amp;$X65&amp;"DateDimId', '"&amp;$E65&amp;"', @propertyName='BaseField', @tableSchema='"&amp;SchemaName&amp;"'","")</f>
        <v/>
      </c>
      <c r="AA65" s="3" t="str">
        <f>IF(LEN(TRIM(H65))=0,"","exec db.ColumnPropertySet '"&amp;$N65&amp;"', '"&amp;$E65&amp;"', '"&amp;H65&amp;"', @propertyName='DisplayName', @tableSchema='"&amp;SchemaName&amp;"'")</f>
        <v>exec db.ColumnPropertySet 'Eligibility', 'udf13', 'UDF 13', @propertyName='DisplayName', @tableSchema='deerwalk'</v>
      </c>
    </row>
    <row r="66" spans="1:27" ht="14.25" customHeight="1" x14ac:dyDescent="0.45">
      <c r="A66" s="3" t="str">
        <f>N66&amp;"."&amp;E66</f>
        <v>Eligibility.udf14</v>
      </c>
      <c r="B66" t="s">
        <v>85</v>
      </c>
      <c r="C66">
        <v>65</v>
      </c>
      <c r="D66" t="s">
        <v>796</v>
      </c>
      <c r="E66" t="s">
        <v>161</v>
      </c>
      <c r="F66" t="s">
        <v>7</v>
      </c>
      <c r="G66" t="s">
        <v>836</v>
      </c>
      <c r="H66" s="4" t="s">
        <v>973</v>
      </c>
      <c r="I66" t="s">
        <v>162</v>
      </c>
      <c r="J66" t="s">
        <v>796</v>
      </c>
      <c r="L66" s="4"/>
      <c r="M66" s="3" t="b">
        <f>LEFT(E66,3)="udf"</f>
        <v>1</v>
      </c>
      <c r="N66" s="3" t="str">
        <f>VLOOKUP(B66,TableMap,3,FALSE)</f>
        <v>Eligibility</v>
      </c>
      <c r="O66" s="3" t="str">
        <f>IF(OR(F66="varchar", F66=""),"varchar("&amp;G66&amp;")", F66) &amp; IF(LEN(TRIM(D66))&gt;0," not null ","")</f>
        <v>varchar(100)</v>
      </c>
      <c r="Q66" s="3" t="str">
        <f>IF(ISBLANK(P66),O66,P66)</f>
        <v>varchar(100)</v>
      </c>
      <c r="R66" s="3" t="str">
        <f>"alter table "&amp;SchemaName&amp;"."&amp;N66&amp;" add "&amp;E66&amp;" "&amp;Q66</f>
        <v>alter table deerwalk.Eligibility add udf14 varchar(100)</v>
      </c>
      <c r="S66" s="3" t="str">
        <f>IF(LEN(TRIM(I66))&gt;0,"exec db.ColumnPropertySet '"&amp;$N66&amp;"', '"&amp;$E66&amp;"', '"&amp;I66&amp;"', @tableSchema='"&amp;SchemaName&amp;"'","")</f>
        <v>exec db.ColumnPropertySet 'Eligibility', 'udf14', 'User Defined Field 14', @tableSchema='deerwalk'</v>
      </c>
      <c r="T66" s="3" t="str">
        <f>IF(LEN(TRIM(J66))=0,"","exec db.ColumnPropertySet '"&amp;$N66&amp;"', '"&amp;$E66&amp;"', '"&amp;J66&amp;"', @propertyName='SampleData', @tableSchema='"&amp;SchemaName&amp;"'")</f>
        <v/>
      </c>
      <c r="U66" s="3" t="str">
        <f>IF(M66,"exec db.ColumnPropertySet '"&amp;$N66&amp;"', '"&amp;$E66&amp;"', 'UserDefinedData', @propertyName='CustomAttribute', @tableSchema='"&amp;SchemaName&amp;"'", "")</f>
        <v>exec db.ColumnPropertySet 'Eligibility', 'udf14', 'UserDefinedData', @propertyName='CustomAttribute', @tableSchema='deerwalk'</v>
      </c>
      <c r="V66" s="3" t="str">
        <f>IF(LEN(TRIM(" "&amp;I66))&gt;0,"/// &lt;summary&gt;"&amp;I66&amp;"&lt;/summary&gt;
"&amp;"[Description("""&amp;I66&amp;""")]
","")&amp;IF(F66="date","[DataType(DataType.Date)]
","")&amp;IF(D66="1","[Required]
","")&amp;"[Column("""&amp;E66&amp;""")]
"&amp;IF(LEN(TRIM(" "&amp;J66))&gt;0,"[SampleData("""&amp;J66&amp;""")]
","")&amp;IF(LEN(TRIM(" "&amp;G66))&gt;0,"[MaxLength("&amp;G66&amp;")]
","")&amp;"public "&amp;IF(F66="","string",VLOOKUP(F66,TypeMap,2,FALSE))&amp;" "&amp;E66&amp;" { get; set; }
"</f>
        <v xml:space="preserve">/// &lt;summary&gt;User Defined Field 14&lt;/summary&gt;
[Description("User Defined Field 14")]
[Column("udf14")]
[MaxLength(100)]
public string udf14 { get; set; }
</v>
      </c>
      <c r="W66" s="5" t="str">
        <f>"@Html.DescriptionListElement(model =&gt; model."&amp;E66&amp;")"</f>
        <v>@Html.DescriptionListElement(model =&gt; model.udf14)</v>
      </c>
      <c r="X66" s="3" t="str">
        <f>SUBSTITUTE(SUBSTITUTE(PROPER(SUBSTITUTE(E66,"_"," "))&amp;" ", "Id ", "ID"), " ", "")</f>
        <v>Udf14</v>
      </c>
      <c r="Y66" s="3" t="str">
        <f>IF(F66="date","alter table "&amp;SchemaName&amp;"."&amp;N66&amp;" add "&amp;X66&amp;"DateDimId int null references DateDimensions(DateDimensionId);  exec db.ColumnPropertySet '"&amp;$N66&amp;"', '"&amp;$X66&amp;"DateDimId', '"&amp;$E66&amp;"', @propertyName='BaseField', @tableSchema='"&amp;SchemaName&amp;"'","")</f>
        <v/>
      </c>
      <c r="AA66" s="3" t="str">
        <f>IF(LEN(TRIM(H66))=0,"","exec db.ColumnPropertySet '"&amp;$N66&amp;"', '"&amp;$E66&amp;"', '"&amp;H66&amp;"', @propertyName='DisplayName', @tableSchema='"&amp;SchemaName&amp;"'")</f>
        <v>exec db.ColumnPropertySet 'Eligibility', 'udf14', 'UDF 14', @propertyName='DisplayName', @tableSchema='deerwalk'</v>
      </c>
    </row>
    <row r="67" spans="1:27" ht="14.25" customHeight="1" x14ac:dyDescent="0.45">
      <c r="A67" s="3" t="str">
        <f>N67&amp;"."&amp;E67</f>
        <v>Eligibility.udf15</v>
      </c>
      <c r="B67" t="s">
        <v>85</v>
      </c>
      <c r="C67">
        <v>66</v>
      </c>
      <c r="D67" t="s">
        <v>796</v>
      </c>
      <c r="E67" t="s">
        <v>163</v>
      </c>
      <c r="F67" t="s">
        <v>7</v>
      </c>
      <c r="G67" t="s">
        <v>836</v>
      </c>
      <c r="H67" s="4" t="s">
        <v>974</v>
      </c>
      <c r="I67" t="s">
        <v>164</v>
      </c>
      <c r="J67" t="s">
        <v>796</v>
      </c>
      <c r="L67" s="4"/>
      <c r="M67" s="3" t="b">
        <f>LEFT(E67,3)="udf"</f>
        <v>1</v>
      </c>
      <c r="N67" s="3" t="str">
        <f>VLOOKUP(B67,TableMap,3,FALSE)</f>
        <v>Eligibility</v>
      </c>
      <c r="O67" s="3" t="str">
        <f>IF(OR(F67="varchar", F67=""),"varchar("&amp;G67&amp;")", F67) &amp; IF(LEN(TRIM(D67))&gt;0," not null ","")</f>
        <v>varchar(100)</v>
      </c>
      <c r="Q67" s="3" t="str">
        <f>IF(ISBLANK(P67),O67,P67)</f>
        <v>varchar(100)</v>
      </c>
      <c r="R67" s="3" t="str">
        <f>"alter table "&amp;SchemaName&amp;"."&amp;N67&amp;" add "&amp;E67&amp;" "&amp;Q67</f>
        <v>alter table deerwalk.Eligibility add udf15 varchar(100)</v>
      </c>
      <c r="S67" s="3" t="str">
        <f>IF(LEN(TRIM(I67))&gt;0,"exec db.ColumnPropertySet '"&amp;$N67&amp;"', '"&amp;$E67&amp;"', '"&amp;I67&amp;"', @tableSchema='"&amp;SchemaName&amp;"'","")</f>
        <v>exec db.ColumnPropertySet 'Eligibility', 'udf15', 'User Defined Field 15', @tableSchema='deerwalk'</v>
      </c>
      <c r="T67" s="3" t="str">
        <f>IF(LEN(TRIM(J67))=0,"","exec db.ColumnPropertySet '"&amp;$N67&amp;"', '"&amp;$E67&amp;"', '"&amp;J67&amp;"', @propertyName='SampleData', @tableSchema='"&amp;SchemaName&amp;"'")</f>
        <v/>
      </c>
      <c r="U67" s="3" t="str">
        <f>IF(M67,"exec db.ColumnPropertySet '"&amp;$N67&amp;"', '"&amp;$E67&amp;"', 'UserDefinedData', @propertyName='CustomAttribute', @tableSchema='"&amp;SchemaName&amp;"'", "")</f>
        <v>exec db.ColumnPropertySet 'Eligibility', 'udf15', 'UserDefinedData', @propertyName='CustomAttribute', @tableSchema='deerwalk'</v>
      </c>
      <c r="V67" s="3" t="str">
        <f>IF(LEN(TRIM(" "&amp;I67))&gt;0,"/// &lt;summary&gt;"&amp;I67&amp;"&lt;/summary&gt;
"&amp;"[Description("""&amp;I67&amp;""")]
","")&amp;IF(F67="date","[DataType(DataType.Date)]
","")&amp;IF(D67="1","[Required]
","")&amp;"[Column("""&amp;E67&amp;""")]
"&amp;IF(LEN(TRIM(" "&amp;J67))&gt;0,"[SampleData("""&amp;J67&amp;""")]
","")&amp;IF(LEN(TRIM(" "&amp;G67))&gt;0,"[MaxLength("&amp;G67&amp;")]
","")&amp;"public "&amp;IF(F67="","string",VLOOKUP(F67,TypeMap,2,FALSE))&amp;" "&amp;E67&amp;" { get; set; }
"</f>
        <v xml:space="preserve">/// &lt;summary&gt;User Defined Field 15&lt;/summary&gt;
[Description("User Defined Field 15")]
[Column("udf15")]
[MaxLength(100)]
public string udf15 { get; set; }
</v>
      </c>
      <c r="W67" s="5" t="str">
        <f>"@Html.DescriptionListElement(model =&gt; model."&amp;E67&amp;")"</f>
        <v>@Html.DescriptionListElement(model =&gt; model.udf15)</v>
      </c>
      <c r="X67" s="3" t="str">
        <f>SUBSTITUTE(SUBSTITUTE(PROPER(SUBSTITUTE(E67,"_"," "))&amp;" ", "Id ", "ID"), " ", "")</f>
        <v>Udf15</v>
      </c>
      <c r="Y67" s="3" t="str">
        <f>IF(F67="date","alter table "&amp;SchemaName&amp;"."&amp;N67&amp;" add "&amp;X67&amp;"DateDimId int null references DateDimensions(DateDimensionId);  exec db.ColumnPropertySet '"&amp;$N67&amp;"', '"&amp;$X67&amp;"DateDimId', '"&amp;$E67&amp;"', @propertyName='BaseField', @tableSchema='"&amp;SchemaName&amp;"'","")</f>
        <v/>
      </c>
      <c r="AA67" s="3" t="str">
        <f>IF(LEN(TRIM(H67))=0,"","exec db.ColumnPropertySet '"&amp;$N67&amp;"', '"&amp;$E67&amp;"', '"&amp;H67&amp;"', @propertyName='DisplayName', @tableSchema='"&amp;SchemaName&amp;"'")</f>
        <v>exec db.ColumnPropertySet 'Eligibility', 'udf15', 'UDF 15', @propertyName='DisplayName', @tableSchema='deerwalk'</v>
      </c>
    </row>
    <row r="68" spans="1:27" ht="14.25" customHeight="1" x14ac:dyDescent="0.45">
      <c r="A68" s="3" t="str">
        <f>N68&amp;"."&amp;E68</f>
        <v>Eligibility.udf16</v>
      </c>
      <c r="B68" t="s">
        <v>85</v>
      </c>
      <c r="C68">
        <v>67</v>
      </c>
      <c r="D68" t="s">
        <v>796</v>
      </c>
      <c r="E68" t="s">
        <v>165</v>
      </c>
      <c r="F68" t="s">
        <v>7</v>
      </c>
      <c r="G68" t="s">
        <v>836</v>
      </c>
      <c r="H68" s="4" t="s">
        <v>975</v>
      </c>
      <c r="I68" t="s">
        <v>166</v>
      </c>
      <c r="J68" t="s">
        <v>796</v>
      </c>
      <c r="L68" s="4"/>
      <c r="M68" s="3" t="b">
        <f>LEFT(E68,3)="udf"</f>
        <v>1</v>
      </c>
      <c r="N68" s="3" t="str">
        <f>VLOOKUP(B68,TableMap,3,FALSE)</f>
        <v>Eligibility</v>
      </c>
      <c r="O68" s="3" t="str">
        <f>IF(OR(F68="varchar", F68=""),"varchar("&amp;G68&amp;")", F68) &amp; IF(LEN(TRIM(D68))&gt;0," not null ","")</f>
        <v>varchar(100)</v>
      </c>
      <c r="Q68" s="3" t="str">
        <f>IF(ISBLANK(P68),O68,P68)</f>
        <v>varchar(100)</v>
      </c>
      <c r="R68" s="3" t="str">
        <f>"alter table "&amp;SchemaName&amp;"."&amp;N68&amp;" add "&amp;E68&amp;" "&amp;Q68</f>
        <v>alter table deerwalk.Eligibility add udf16 varchar(100)</v>
      </c>
      <c r="S68" s="3" t="str">
        <f>IF(LEN(TRIM(I68))&gt;0,"exec db.ColumnPropertySet '"&amp;$N68&amp;"', '"&amp;$E68&amp;"', '"&amp;I68&amp;"', @tableSchema='"&amp;SchemaName&amp;"'","")</f>
        <v>exec db.ColumnPropertySet 'Eligibility', 'udf16', 'User Defined Field 16', @tableSchema='deerwalk'</v>
      </c>
      <c r="T68" s="3" t="str">
        <f>IF(LEN(TRIM(J68))=0,"","exec db.ColumnPropertySet '"&amp;$N68&amp;"', '"&amp;$E68&amp;"', '"&amp;J68&amp;"', @propertyName='SampleData', @tableSchema='"&amp;SchemaName&amp;"'")</f>
        <v/>
      </c>
      <c r="U68" s="3" t="str">
        <f>IF(M68,"exec db.ColumnPropertySet '"&amp;$N68&amp;"', '"&amp;$E68&amp;"', 'UserDefinedData', @propertyName='CustomAttribute', @tableSchema='"&amp;SchemaName&amp;"'", "")</f>
        <v>exec db.ColumnPropertySet 'Eligibility', 'udf16', 'UserDefinedData', @propertyName='CustomAttribute', @tableSchema='deerwalk'</v>
      </c>
      <c r="V68" s="3" t="str">
        <f>IF(LEN(TRIM(" "&amp;I68))&gt;0,"/// &lt;summary&gt;"&amp;I68&amp;"&lt;/summary&gt;
"&amp;"[Description("""&amp;I68&amp;""")]
","")&amp;IF(F68="date","[DataType(DataType.Date)]
","")&amp;IF(D68="1","[Required]
","")&amp;"[Column("""&amp;E68&amp;""")]
"&amp;IF(LEN(TRIM(" "&amp;J68))&gt;0,"[SampleData("""&amp;J68&amp;""")]
","")&amp;IF(LEN(TRIM(" "&amp;G68))&gt;0,"[MaxLength("&amp;G68&amp;")]
","")&amp;"public "&amp;IF(F68="","string",VLOOKUP(F68,TypeMap,2,FALSE))&amp;" "&amp;E68&amp;" { get; set; }
"</f>
        <v xml:space="preserve">/// &lt;summary&gt;User Defined Field 16&lt;/summary&gt;
[Description("User Defined Field 16")]
[Column("udf16")]
[MaxLength(100)]
public string udf16 { get; set; }
</v>
      </c>
      <c r="W68" s="5" t="str">
        <f>"@Html.DescriptionListElement(model =&gt; model."&amp;E68&amp;")"</f>
        <v>@Html.DescriptionListElement(model =&gt; model.udf16)</v>
      </c>
      <c r="X68" s="3" t="str">
        <f>SUBSTITUTE(SUBSTITUTE(PROPER(SUBSTITUTE(E68,"_"," "))&amp;" ", "Id ", "ID"), " ", "")</f>
        <v>Udf16</v>
      </c>
      <c r="Y68" s="3" t="str">
        <f>IF(F68="date","alter table "&amp;SchemaName&amp;"."&amp;N68&amp;" add "&amp;X68&amp;"DateDimId int null references DateDimensions(DateDimensionId);  exec db.ColumnPropertySet '"&amp;$N68&amp;"', '"&amp;$X68&amp;"DateDimId', '"&amp;$E68&amp;"', @propertyName='BaseField', @tableSchema='"&amp;SchemaName&amp;"'","")</f>
        <v/>
      </c>
      <c r="AA68" s="3" t="str">
        <f>IF(LEN(TRIM(H68))=0,"","exec db.ColumnPropertySet '"&amp;$N68&amp;"', '"&amp;$E68&amp;"', '"&amp;H68&amp;"', @propertyName='DisplayName', @tableSchema='"&amp;SchemaName&amp;"'")</f>
        <v>exec db.ColumnPropertySet 'Eligibility', 'udf16', 'UDF 16', @propertyName='DisplayName', @tableSchema='deerwalk'</v>
      </c>
    </row>
    <row r="69" spans="1:27" ht="14.25" customHeight="1" x14ac:dyDescent="0.45">
      <c r="A69" s="3" t="str">
        <f>N69&amp;"."&amp;E69</f>
        <v>Eligibility.udf17</v>
      </c>
      <c r="B69" t="s">
        <v>85</v>
      </c>
      <c r="C69">
        <v>68</v>
      </c>
      <c r="D69" t="s">
        <v>796</v>
      </c>
      <c r="E69" t="s">
        <v>167</v>
      </c>
      <c r="F69" t="s">
        <v>7</v>
      </c>
      <c r="G69" t="s">
        <v>836</v>
      </c>
      <c r="H69" s="4" t="s">
        <v>976</v>
      </c>
      <c r="I69" t="s">
        <v>168</v>
      </c>
      <c r="J69" t="s">
        <v>796</v>
      </c>
      <c r="L69" s="4"/>
      <c r="M69" s="3" t="b">
        <f>LEFT(E69,3)="udf"</f>
        <v>1</v>
      </c>
      <c r="N69" s="3" t="str">
        <f>VLOOKUP(B69,TableMap,3,FALSE)</f>
        <v>Eligibility</v>
      </c>
      <c r="O69" s="3" t="str">
        <f>IF(OR(F69="varchar", F69=""),"varchar("&amp;G69&amp;")", F69) &amp; IF(LEN(TRIM(D69))&gt;0," not null ","")</f>
        <v>varchar(100)</v>
      </c>
      <c r="Q69" s="3" t="str">
        <f>IF(ISBLANK(P69),O69,P69)</f>
        <v>varchar(100)</v>
      </c>
      <c r="R69" s="3" t="str">
        <f>"alter table "&amp;SchemaName&amp;"."&amp;N69&amp;" add "&amp;E69&amp;" "&amp;Q69</f>
        <v>alter table deerwalk.Eligibility add udf17 varchar(100)</v>
      </c>
      <c r="S69" s="3" t="str">
        <f>IF(LEN(TRIM(I69))&gt;0,"exec db.ColumnPropertySet '"&amp;$N69&amp;"', '"&amp;$E69&amp;"', '"&amp;I69&amp;"', @tableSchema='"&amp;SchemaName&amp;"'","")</f>
        <v>exec db.ColumnPropertySet 'Eligibility', 'udf17', 'User Defined Field 17', @tableSchema='deerwalk'</v>
      </c>
      <c r="T69" s="3" t="str">
        <f>IF(LEN(TRIM(J69))=0,"","exec db.ColumnPropertySet '"&amp;$N69&amp;"', '"&amp;$E69&amp;"', '"&amp;J69&amp;"', @propertyName='SampleData', @tableSchema='"&amp;SchemaName&amp;"'")</f>
        <v/>
      </c>
      <c r="U69" s="3" t="str">
        <f>IF(M69,"exec db.ColumnPropertySet '"&amp;$N69&amp;"', '"&amp;$E69&amp;"', 'UserDefinedData', @propertyName='CustomAttribute', @tableSchema='"&amp;SchemaName&amp;"'", "")</f>
        <v>exec db.ColumnPropertySet 'Eligibility', 'udf17', 'UserDefinedData', @propertyName='CustomAttribute', @tableSchema='deerwalk'</v>
      </c>
      <c r="V69" s="3" t="str">
        <f>IF(LEN(TRIM(" "&amp;I69))&gt;0,"/// &lt;summary&gt;"&amp;I69&amp;"&lt;/summary&gt;
"&amp;"[Description("""&amp;I69&amp;""")]
","")&amp;IF(F69="date","[DataType(DataType.Date)]
","")&amp;IF(D69="1","[Required]
","")&amp;"[Column("""&amp;E69&amp;""")]
"&amp;IF(LEN(TRIM(" "&amp;J69))&gt;0,"[SampleData("""&amp;J69&amp;""")]
","")&amp;IF(LEN(TRIM(" "&amp;G69))&gt;0,"[MaxLength("&amp;G69&amp;")]
","")&amp;"public "&amp;IF(F69="","string",VLOOKUP(F69,TypeMap,2,FALSE))&amp;" "&amp;E69&amp;" { get; set; }
"</f>
        <v xml:space="preserve">/// &lt;summary&gt;User Defined Field 17&lt;/summary&gt;
[Description("User Defined Field 17")]
[Column("udf17")]
[MaxLength(100)]
public string udf17 { get; set; }
</v>
      </c>
      <c r="W69" s="5" t="str">
        <f>"@Html.DescriptionListElement(model =&gt; model."&amp;E69&amp;")"</f>
        <v>@Html.DescriptionListElement(model =&gt; model.udf17)</v>
      </c>
      <c r="X69" s="3" t="str">
        <f>SUBSTITUTE(SUBSTITUTE(PROPER(SUBSTITUTE(E69,"_"," "))&amp;" ", "Id ", "ID"), " ", "")</f>
        <v>Udf17</v>
      </c>
      <c r="Y69" s="3" t="str">
        <f>IF(F69="date","alter table "&amp;SchemaName&amp;"."&amp;N69&amp;" add "&amp;X69&amp;"DateDimId int null references DateDimensions(DateDimensionId);  exec db.ColumnPropertySet '"&amp;$N69&amp;"', '"&amp;$X69&amp;"DateDimId', '"&amp;$E69&amp;"', @propertyName='BaseField', @tableSchema='"&amp;SchemaName&amp;"'","")</f>
        <v/>
      </c>
      <c r="AA69" s="3" t="str">
        <f>IF(LEN(TRIM(H69))=0,"","exec db.ColumnPropertySet '"&amp;$N69&amp;"', '"&amp;$E69&amp;"', '"&amp;H69&amp;"', @propertyName='DisplayName', @tableSchema='"&amp;SchemaName&amp;"'")</f>
        <v>exec db.ColumnPropertySet 'Eligibility', 'udf17', 'UDF 17', @propertyName='DisplayName', @tableSchema='deerwalk'</v>
      </c>
    </row>
    <row r="70" spans="1:27" ht="14.25" customHeight="1" x14ac:dyDescent="0.45">
      <c r="A70" s="3" t="str">
        <f>N70&amp;"."&amp;E70</f>
        <v>Eligibility.udf18</v>
      </c>
      <c r="B70" t="s">
        <v>85</v>
      </c>
      <c r="C70">
        <v>69</v>
      </c>
      <c r="D70" t="s">
        <v>796</v>
      </c>
      <c r="E70" t="s">
        <v>169</v>
      </c>
      <c r="F70" t="s">
        <v>7</v>
      </c>
      <c r="G70" t="s">
        <v>836</v>
      </c>
      <c r="H70" s="4" t="s">
        <v>977</v>
      </c>
      <c r="I70" t="s">
        <v>170</v>
      </c>
      <c r="J70" t="s">
        <v>796</v>
      </c>
      <c r="L70" s="4"/>
      <c r="M70" s="3" t="b">
        <f>LEFT(E70,3)="udf"</f>
        <v>1</v>
      </c>
      <c r="N70" s="3" t="str">
        <f>VLOOKUP(B70,TableMap,3,FALSE)</f>
        <v>Eligibility</v>
      </c>
      <c r="O70" s="3" t="str">
        <f>IF(OR(F70="varchar", F70=""),"varchar("&amp;G70&amp;")", F70) &amp; IF(LEN(TRIM(D70))&gt;0," not null ","")</f>
        <v>varchar(100)</v>
      </c>
      <c r="Q70" s="3" t="str">
        <f>IF(ISBLANK(P70),O70,P70)</f>
        <v>varchar(100)</v>
      </c>
      <c r="R70" s="3" t="str">
        <f>"alter table "&amp;SchemaName&amp;"."&amp;N70&amp;" add "&amp;E70&amp;" "&amp;Q70</f>
        <v>alter table deerwalk.Eligibility add udf18 varchar(100)</v>
      </c>
      <c r="S70" s="3" t="str">
        <f>IF(LEN(TRIM(I70))&gt;0,"exec db.ColumnPropertySet '"&amp;$N70&amp;"', '"&amp;$E70&amp;"', '"&amp;I70&amp;"', @tableSchema='"&amp;SchemaName&amp;"'","")</f>
        <v>exec db.ColumnPropertySet 'Eligibility', 'udf18', 'User Defined Field 18', @tableSchema='deerwalk'</v>
      </c>
      <c r="T70" s="3" t="str">
        <f>IF(LEN(TRIM(J70))=0,"","exec db.ColumnPropertySet '"&amp;$N70&amp;"', '"&amp;$E70&amp;"', '"&amp;J70&amp;"', @propertyName='SampleData', @tableSchema='"&amp;SchemaName&amp;"'")</f>
        <v/>
      </c>
      <c r="U70" s="3" t="str">
        <f>IF(M70,"exec db.ColumnPropertySet '"&amp;$N70&amp;"', '"&amp;$E70&amp;"', 'UserDefinedData', @propertyName='CustomAttribute', @tableSchema='"&amp;SchemaName&amp;"'", "")</f>
        <v>exec db.ColumnPropertySet 'Eligibility', 'udf18', 'UserDefinedData', @propertyName='CustomAttribute', @tableSchema='deerwalk'</v>
      </c>
      <c r="V70" s="3" t="str">
        <f>IF(LEN(TRIM(" "&amp;I70))&gt;0,"/// &lt;summary&gt;"&amp;I70&amp;"&lt;/summary&gt;
"&amp;"[Description("""&amp;I70&amp;""")]
","")&amp;IF(F70="date","[DataType(DataType.Date)]
","")&amp;IF(D70="1","[Required]
","")&amp;"[Column("""&amp;E70&amp;""")]
"&amp;IF(LEN(TRIM(" "&amp;J70))&gt;0,"[SampleData("""&amp;J70&amp;""")]
","")&amp;IF(LEN(TRIM(" "&amp;G70))&gt;0,"[MaxLength("&amp;G70&amp;")]
","")&amp;"public "&amp;IF(F70="","string",VLOOKUP(F70,TypeMap,2,FALSE))&amp;" "&amp;E70&amp;" { get; set; }
"</f>
        <v xml:space="preserve">/// &lt;summary&gt;User Defined Field 18&lt;/summary&gt;
[Description("User Defined Field 18")]
[Column("udf18")]
[MaxLength(100)]
public string udf18 { get; set; }
</v>
      </c>
      <c r="W70" s="5" t="str">
        <f>"@Html.DescriptionListElement(model =&gt; model."&amp;E70&amp;")"</f>
        <v>@Html.DescriptionListElement(model =&gt; model.udf18)</v>
      </c>
      <c r="X70" s="3" t="str">
        <f>SUBSTITUTE(SUBSTITUTE(PROPER(SUBSTITUTE(E70,"_"," "))&amp;" ", "Id ", "ID"), " ", "")</f>
        <v>Udf18</v>
      </c>
      <c r="Y70" s="3" t="str">
        <f>IF(F70="date","alter table "&amp;SchemaName&amp;"."&amp;N70&amp;" add "&amp;X70&amp;"DateDimId int null references DateDimensions(DateDimensionId);  exec db.ColumnPropertySet '"&amp;$N70&amp;"', '"&amp;$X70&amp;"DateDimId', '"&amp;$E70&amp;"', @propertyName='BaseField', @tableSchema='"&amp;SchemaName&amp;"'","")</f>
        <v/>
      </c>
      <c r="AA70" s="3" t="str">
        <f>IF(LEN(TRIM(H70))=0,"","exec db.ColumnPropertySet '"&amp;$N70&amp;"', '"&amp;$E70&amp;"', '"&amp;H70&amp;"', @propertyName='DisplayName', @tableSchema='"&amp;SchemaName&amp;"'")</f>
        <v>exec db.ColumnPropertySet 'Eligibility', 'udf18', 'UDF 18', @propertyName='DisplayName', @tableSchema='deerwalk'</v>
      </c>
    </row>
    <row r="71" spans="1:27" ht="14.25" customHeight="1" x14ac:dyDescent="0.45">
      <c r="A71" s="3" t="str">
        <f>N71&amp;"."&amp;E71</f>
        <v>Eligibility.udf19</v>
      </c>
      <c r="B71" t="s">
        <v>85</v>
      </c>
      <c r="C71">
        <v>70</v>
      </c>
      <c r="D71" t="s">
        <v>796</v>
      </c>
      <c r="E71" t="s">
        <v>171</v>
      </c>
      <c r="F71" t="s">
        <v>7</v>
      </c>
      <c r="G71" t="s">
        <v>836</v>
      </c>
      <c r="H71" s="4" t="s">
        <v>978</v>
      </c>
      <c r="I71" t="s">
        <v>172</v>
      </c>
      <c r="J71" t="s">
        <v>796</v>
      </c>
      <c r="L71" s="4"/>
      <c r="M71" s="3" t="b">
        <f>LEFT(E71,3)="udf"</f>
        <v>1</v>
      </c>
      <c r="N71" s="3" t="str">
        <f>VLOOKUP(B71,TableMap,3,FALSE)</f>
        <v>Eligibility</v>
      </c>
      <c r="O71" s="3" t="str">
        <f>IF(OR(F71="varchar", F71=""),"varchar("&amp;G71&amp;")", F71) &amp; IF(LEN(TRIM(D71))&gt;0," not null ","")</f>
        <v>varchar(100)</v>
      </c>
      <c r="Q71" s="3" t="str">
        <f>IF(ISBLANK(P71),O71,P71)</f>
        <v>varchar(100)</v>
      </c>
      <c r="R71" s="3" t="str">
        <f>"alter table "&amp;SchemaName&amp;"."&amp;N71&amp;" add "&amp;E71&amp;" "&amp;Q71</f>
        <v>alter table deerwalk.Eligibility add udf19 varchar(100)</v>
      </c>
      <c r="S71" s="3" t="str">
        <f>IF(LEN(TRIM(I71))&gt;0,"exec db.ColumnPropertySet '"&amp;$N71&amp;"', '"&amp;$E71&amp;"', '"&amp;I71&amp;"', @tableSchema='"&amp;SchemaName&amp;"'","")</f>
        <v>exec db.ColumnPropertySet 'Eligibility', 'udf19', 'User Defined Field 19', @tableSchema='deerwalk'</v>
      </c>
      <c r="T71" s="3" t="str">
        <f>IF(LEN(TRIM(J71))=0,"","exec db.ColumnPropertySet '"&amp;$N71&amp;"', '"&amp;$E71&amp;"', '"&amp;J71&amp;"', @propertyName='SampleData', @tableSchema='"&amp;SchemaName&amp;"'")</f>
        <v/>
      </c>
      <c r="U71" s="3" t="str">
        <f>IF(M71,"exec db.ColumnPropertySet '"&amp;$N71&amp;"', '"&amp;$E71&amp;"', 'UserDefinedData', @propertyName='CustomAttribute', @tableSchema='"&amp;SchemaName&amp;"'", "")</f>
        <v>exec db.ColumnPropertySet 'Eligibility', 'udf19', 'UserDefinedData', @propertyName='CustomAttribute', @tableSchema='deerwalk'</v>
      </c>
      <c r="V71" s="3" t="str">
        <f>IF(LEN(TRIM(" "&amp;I71))&gt;0,"/// &lt;summary&gt;"&amp;I71&amp;"&lt;/summary&gt;
"&amp;"[Description("""&amp;I71&amp;""")]
","")&amp;IF(F71="date","[DataType(DataType.Date)]
","")&amp;IF(D71="1","[Required]
","")&amp;"[Column("""&amp;E71&amp;""")]
"&amp;IF(LEN(TRIM(" "&amp;J71))&gt;0,"[SampleData("""&amp;J71&amp;""")]
","")&amp;IF(LEN(TRIM(" "&amp;G71))&gt;0,"[MaxLength("&amp;G71&amp;")]
","")&amp;"public "&amp;IF(F71="","string",VLOOKUP(F71,TypeMap,2,FALSE))&amp;" "&amp;E71&amp;" { get; set; }
"</f>
        <v xml:space="preserve">/// &lt;summary&gt;User Defined Field 19&lt;/summary&gt;
[Description("User Defined Field 19")]
[Column("udf19")]
[MaxLength(100)]
public string udf19 { get; set; }
</v>
      </c>
      <c r="W71" s="5" t="str">
        <f>"@Html.DescriptionListElement(model =&gt; model."&amp;E71&amp;")"</f>
        <v>@Html.DescriptionListElement(model =&gt; model.udf19)</v>
      </c>
      <c r="X71" s="3" t="str">
        <f>SUBSTITUTE(SUBSTITUTE(PROPER(SUBSTITUTE(E71,"_"," "))&amp;" ", "Id ", "ID"), " ", "")</f>
        <v>Udf19</v>
      </c>
      <c r="Y71" s="3" t="str">
        <f>IF(F71="date","alter table "&amp;SchemaName&amp;"."&amp;N71&amp;" add "&amp;X71&amp;"DateDimId int null references DateDimensions(DateDimensionId);  exec db.ColumnPropertySet '"&amp;$N71&amp;"', '"&amp;$X71&amp;"DateDimId', '"&amp;$E71&amp;"', @propertyName='BaseField', @tableSchema='"&amp;SchemaName&amp;"'","")</f>
        <v/>
      </c>
      <c r="AA71" s="3" t="str">
        <f>IF(LEN(TRIM(H71))=0,"","exec db.ColumnPropertySet '"&amp;$N71&amp;"', '"&amp;$E71&amp;"', '"&amp;H71&amp;"', @propertyName='DisplayName', @tableSchema='"&amp;SchemaName&amp;"'")</f>
        <v>exec db.ColumnPropertySet 'Eligibility', 'udf19', 'UDF 19', @propertyName='DisplayName', @tableSchema='deerwalk'</v>
      </c>
    </row>
    <row r="72" spans="1:27" ht="14.25" customHeight="1" x14ac:dyDescent="0.45">
      <c r="A72" s="3" t="str">
        <f>N72&amp;"."&amp;E72</f>
        <v>Eligibility.udf20</v>
      </c>
      <c r="B72" t="s">
        <v>85</v>
      </c>
      <c r="C72">
        <v>71</v>
      </c>
      <c r="D72" t="s">
        <v>796</v>
      </c>
      <c r="E72" t="s">
        <v>173</v>
      </c>
      <c r="F72" t="s">
        <v>7</v>
      </c>
      <c r="G72" t="s">
        <v>836</v>
      </c>
      <c r="H72" s="4" t="s">
        <v>979</v>
      </c>
      <c r="I72" t="s">
        <v>174</v>
      </c>
      <c r="J72" t="s">
        <v>796</v>
      </c>
      <c r="L72" s="4"/>
      <c r="M72" s="3" t="b">
        <f>LEFT(E72,3)="udf"</f>
        <v>1</v>
      </c>
      <c r="N72" s="3" t="str">
        <f>VLOOKUP(B72,TableMap,3,FALSE)</f>
        <v>Eligibility</v>
      </c>
      <c r="O72" s="3" t="str">
        <f>IF(OR(F72="varchar", F72=""),"varchar("&amp;G72&amp;")", F72) &amp; IF(LEN(TRIM(D72))&gt;0," not null ","")</f>
        <v>varchar(100)</v>
      </c>
      <c r="Q72" s="3" t="str">
        <f>IF(ISBLANK(P72),O72,P72)</f>
        <v>varchar(100)</v>
      </c>
      <c r="R72" s="3" t="str">
        <f>"alter table "&amp;SchemaName&amp;"."&amp;N72&amp;" add "&amp;E72&amp;" "&amp;Q72</f>
        <v>alter table deerwalk.Eligibility add udf20 varchar(100)</v>
      </c>
      <c r="S72" s="3" t="str">
        <f>IF(LEN(TRIM(I72))&gt;0,"exec db.ColumnPropertySet '"&amp;$N72&amp;"', '"&amp;$E72&amp;"', '"&amp;I72&amp;"', @tableSchema='"&amp;SchemaName&amp;"'","")</f>
        <v>exec db.ColumnPropertySet 'Eligibility', 'udf20', 'User Defined Field 20', @tableSchema='deerwalk'</v>
      </c>
      <c r="T72" s="3" t="str">
        <f>IF(LEN(TRIM(J72))=0,"","exec db.ColumnPropertySet '"&amp;$N72&amp;"', '"&amp;$E72&amp;"', '"&amp;J72&amp;"', @propertyName='SampleData', @tableSchema='"&amp;SchemaName&amp;"'")</f>
        <v/>
      </c>
      <c r="U72" s="3" t="str">
        <f>IF(M72,"exec db.ColumnPropertySet '"&amp;$N72&amp;"', '"&amp;$E72&amp;"', 'UserDefinedData', @propertyName='CustomAttribute', @tableSchema='"&amp;SchemaName&amp;"'", "")</f>
        <v>exec db.ColumnPropertySet 'Eligibility', 'udf20', 'UserDefinedData', @propertyName='CustomAttribute', @tableSchema='deerwalk'</v>
      </c>
      <c r="V72" s="3" t="str">
        <f>IF(LEN(TRIM(" "&amp;I72))&gt;0,"/// &lt;summary&gt;"&amp;I72&amp;"&lt;/summary&gt;
"&amp;"[Description("""&amp;I72&amp;""")]
","")&amp;IF(F72="date","[DataType(DataType.Date)]
","")&amp;IF(D72="1","[Required]
","")&amp;"[Column("""&amp;E72&amp;""")]
"&amp;IF(LEN(TRIM(" "&amp;J72))&gt;0,"[SampleData("""&amp;J72&amp;""")]
","")&amp;IF(LEN(TRIM(" "&amp;G72))&gt;0,"[MaxLength("&amp;G72&amp;")]
","")&amp;"public "&amp;IF(F72="","string",VLOOKUP(F72,TypeMap,2,FALSE))&amp;" "&amp;E72&amp;" { get; set; }
"</f>
        <v xml:space="preserve">/// &lt;summary&gt;User Defined Field 20&lt;/summary&gt;
[Description("User Defined Field 20")]
[Column("udf20")]
[MaxLength(100)]
public string udf20 { get; set; }
</v>
      </c>
      <c r="W72" s="5" t="str">
        <f>"@Html.DescriptionListElement(model =&gt; model."&amp;E72&amp;")"</f>
        <v>@Html.DescriptionListElement(model =&gt; model.udf20)</v>
      </c>
      <c r="X72" s="3" t="str">
        <f>SUBSTITUTE(SUBSTITUTE(PROPER(SUBSTITUTE(E72,"_"," "))&amp;" ", "Id ", "ID"), " ", "")</f>
        <v>Udf20</v>
      </c>
      <c r="Y72" s="3" t="str">
        <f>IF(F72="date","alter table "&amp;SchemaName&amp;"."&amp;N72&amp;" add "&amp;X72&amp;"DateDimId int null references DateDimensions(DateDimensionId);  exec db.ColumnPropertySet '"&amp;$N72&amp;"', '"&amp;$X72&amp;"DateDimId', '"&amp;$E72&amp;"', @propertyName='BaseField', @tableSchema='"&amp;SchemaName&amp;"'","")</f>
        <v/>
      </c>
      <c r="AA72" s="3" t="str">
        <f>IF(LEN(TRIM(H72))=0,"","exec db.ColumnPropertySet '"&amp;$N72&amp;"', '"&amp;$E72&amp;"', '"&amp;H72&amp;"', @propertyName='DisplayName', @tableSchema='"&amp;SchemaName&amp;"'")</f>
        <v>exec db.ColumnPropertySet 'Eligibility', 'udf20', 'UDF 20', @propertyName='DisplayName', @tableSchema='deerwalk'</v>
      </c>
    </row>
    <row r="73" spans="1:27" ht="14.25" customHeight="1" x14ac:dyDescent="0.45">
      <c r="A73" s="3" t="str">
        <f>N73&amp;"."&amp;E73</f>
        <v>Eligibility.dw_member_id</v>
      </c>
      <c r="B73" t="s">
        <v>85</v>
      </c>
      <c r="C73">
        <v>72</v>
      </c>
      <c r="D73" t="s">
        <v>796</v>
      </c>
      <c r="E73" t="s">
        <v>175</v>
      </c>
      <c r="F73" t="s">
        <v>7</v>
      </c>
      <c r="G73" t="s">
        <v>861</v>
      </c>
      <c r="H73" s="4" t="s">
        <v>176</v>
      </c>
      <c r="I73" t="s">
        <v>176</v>
      </c>
      <c r="J73" t="s">
        <v>177</v>
      </c>
      <c r="L73" s="4"/>
      <c r="M73" s="3" t="b">
        <f>LEFT(E73,3)="udf"</f>
        <v>0</v>
      </c>
      <c r="N73" s="3" t="str">
        <f>VLOOKUP(B73,TableMap,3,FALSE)</f>
        <v>Eligibility</v>
      </c>
      <c r="O73" s="3" t="str">
        <f>IF(OR(F73="varchar", F73=""),"varchar("&amp;G73&amp;")", F73) &amp; IF(LEN(TRIM(D73))&gt;0," not null ","")</f>
        <v>varchar(50)</v>
      </c>
      <c r="Q73" s="3" t="str">
        <f>IF(ISBLANK(P73),O73,P73)</f>
        <v>varchar(50)</v>
      </c>
      <c r="R73" s="3" t="str">
        <f>"alter table "&amp;SchemaName&amp;"."&amp;N73&amp;" add "&amp;E73&amp;" "&amp;Q73</f>
        <v>alter table deerwalk.Eligibility add dw_member_id varchar(50)</v>
      </c>
      <c r="S73" s="3" t="str">
        <f>IF(LEN(TRIM(I73))&gt;0,"exec db.ColumnPropertySet '"&amp;$N73&amp;"', '"&amp;$E73&amp;"', '"&amp;I73&amp;"', @tableSchema='"&amp;SchemaName&amp;"'","")</f>
        <v>exec db.ColumnPropertySet 'Eligibility', 'dw_member_id', 'Member ID', @tableSchema='deerwalk'</v>
      </c>
      <c r="T73" s="3" t="str">
        <f>IF(LEN(TRIM(J73))=0,"","exec db.ColumnPropertySet '"&amp;$N73&amp;"', '"&amp;$E73&amp;"', '"&amp;J73&amp;"', @propertyName='SampleData', @tableSchema='"&amp;SchemaName&amp;"'")</f>
        <v>exec db.ColumnPropertySet 'Eligibility', 'dw_member_id', 'Hash Encrypted', @propertyName='SampleData', @tableSchema='deerwalk'</v>
      </c>
      <c r="U73" s="3" t="str">
        <f>IF(M73,"exec db.ColumnPropertySet '"&amp;$N73&amp;"', '"&amp;$E73&amp;"', 'UserDefinedData', @propertyName='CustomAttribute', @tableSchema='"&amp;SchemaName&amp;"'", "")</f>
        <v/>
      </c>
      <c r="V73" s="3" t="str">
        <f>IF(LEN(TRIM(" "&amp;I73))&gt;0,"/// &lt;summary&gt;"&amp;I73&amp;"&lt;/summary&gt;
"&amp;"[Description("""&amp;I73&amp;""")]
","")&amp;IF(F73="date","[DataType(DataType.Date)]
","")&amp;IF(D73="1","[Required]
","")&amp;"[Column("""&amp;E73&amp;""")]
"&amp;IF(LEN(TRIM(" "&amp;J73))&gt;0,"[SampleData("""&amp;J73&amp;""")]
","")&amp;IF(LEN(TRIM(" "&amp;G73))&gt;0,"[MaxLength("&amp;G73&amp;")]
","")&amp;"public "&amp;IF(F73="","string",VLOOKUP(F73,TypeMap,2,FALSE))&amp;" "&amp;E73&amp;" { get; set; }
"</f>
        <v xml:space="preserve">/// &lt;summary&gt;Member ID&lt;/summary&gt;
[Description("Member ID")]
[Column("dw_member_id")]
[SampleData("Hash Encrypted")]
[MaxLength(50)]
public string dw_member_id { get; set; }
</v>
      </c>
      <c r="W73" s="5" t="str">
        <f>"@Html.DescriptionListElement(model =&gt; model."&amp;E73&amp;")"</f>
        <v>@Html.DescriptionListElement(model =&gt; model.dw_member_id)</v>
      </c>
      <c r="X73" s="3" t="str">
        <f>SUBSTITUTE(SUBSTITUTE(PROPER(SUBSTITUTE(E73,"_"," "))&amp;" ", "Id ", "ID"), " ", "")</f>
        <v>DwMemberID</v>
      </c>
      <c r="Y73" s="3" t="str">
        <f>IF(F73="date","alter table "&amp;SchemaName&amp;"."&amp;N73&amp;" add "&amp;X73&amp;"DateDimId int null references DateDimensions(DateDimensionId);  exec db.ColumnPropertySet '"&amp;$N73&amp;"', '"&amp;$X73&amp;"DateDimId', '"&amp;$E73&amp;"', @propertyName='BaseField', @tableSchema='"&amp;SchemaName&amp;"'","")</f>
        <v/>
      </c>
      <c r="AA73" s="3" t="str">
        <f>IF(LEN(TRIM(H73))=0,"","exec db.ColumnPropertySet '"&amp;$N73&amp;"', '"&amp;$E73&amp;"', '"&amp;H73&amp;"', @propertyName='DisplayName', @tableSchema='"&amp;SchemaName&amp;"'")</f>
        <v>exec db.ColumnPropertySet 'Eligibility', 'dw_member_id', 'Member ID', @propertyName='DisplayName', @tableSchema='deerwalk'</v>
      </c>
    </row>
    <row r="74" spans="1:27" ht="14.25" customHeight="1" x14ac:dyDescent="0.45">
      <c r="A74" s="3" t="str">
        <f>N74&amp;"."&amp;E74</f>
        <v>Eligibility.dw_rawfilename</v>
      </c>
      <c r="B74" t="s">
        <v>85</v>
      </c>
      <c r="C74">
        <v>73</v>
      </c>
      <c r="D74" t="s">
        <v>796</v>
      </c>
      <c r="E74" t="s">
        <v>178</v>
      </c>
      <c r="F74" t="s">
        <v>7</v>
      </c>
      <c r="G74" t="s">
        <v>819</v>
      </c>
      <c r="H74" s="4" t="s">
        <v>1024</v>
      </c>
      <c r="I74" t="s">
        <v>179</v>
      </c>
      <c r="J74" t="s">
        <v>796</v>
      </c>
      <c r="L74" s="4"/>
      <c r="M74" s="3" t="b">
        <f>LEFT(E74,3)="udf"</f>
        <v>0</v>
      </c>
      <c r="N74" s="3" t="str">
        <f>VLOOKUP(B74,TableMap,3,FALSE)</f>
        <v>Eligibility</v>
      </c>
      <c r="O74" s="3" t="str">
        <f>IF(OR(F74="varchar", F74=""),"varchar("&amp;G74&amp;")", F74) &amp; IF(LEN(TRIM(D74))&gt;0," not null ","")</f>
        <v>varchar(500)</v>
      </c>
      <c r="Q74" s="3" t="str">
        <f>IF(ISBLANK(P74),O74,P74)</f>
        <v>varchar(500)</v>
      </c>
      <c r="R74" s="3" t="str">
        <f>"alter table "&amp;SchemaName&amp;"."&amp;N74&amp;" add "&amp;E74&amp;" "&amp;Q74</f>
        <v>alter table deerwalk.Eligibility add dw_rawfilename varchar(500)</v>
      </c>
      <c r="S74" s="3" t="str">
        <f>IF(LEN(TRIM(I74))&gt;0,"exec db.ColumnPropertySet '"&amp;$N74&amp;"', '"&amp;$E74&amp;"', '"&amp;I74&amp;"', @tableSchema='"&amp;SchemaName&amp;"'","")</f>
        <v>exec db.ColumnPropertySet 'Eligibility', 'dw_rawfilename', 'User Defined Field', @tableSchema='deerwalk'</v>
      </c>
      <c r="T74" s="3" t="str">
        <f>IF(LEN(TRIM(J74))=0,"","exec db.ColumnPropertySet '"&amp;$N74&amp;"', '"&amp;$E74&amp;"', '"&amp;J74&amp;"', @propertyName='SampleData', @tableSchema='"&amp;SchemaName&amp;"'")</f>
        <v/>
      </c>
      <c r="U74" s="3" t="str">
        <f>IF(M74,"exec db.ColumnPropertySet '"&amp;$N74&amp;"', '"&amp;$E74&amp;"', 'UserDefinedData', @propertyName='CustomAttribute', @tableSchema='"&amp;SchemaName&amp;"'", "")</f>
        <v/>
      </c>
      <c r="V74" s="3" t="str">
        <f>IF(LEN(TRIM(" "&amp;I74))&gt;0,"/// &lt;summary&gt;"&amp;I74&amp;"&lt;/summary&gt;
"&amp;"[Description("""&amp;I74&amp;""")]
","")&amp;IF(F74="date","[DataType(DataType.Date)]
","")&amp;IF(D74="1","[Required]
","")&amp;"[Column("""&amp;E74&amp;""")]
"&amp;IF(LEN(TRIM(" "&amp;J74))&gt;0,"[SampleData("""&amp;J74&amp;""")]
","")&amp;IF(LEN(TRIM(" "&amp;G74))&gt;0,"[MaxLength("&amp;G74&amp;")]
","")&amp;"public "&amp;IF(F74="","string",VLOOKUP(F74,TypeMap,2,FALSE))&amp;" "&amp;E74&amp;" { get; set; }
"</f>
        <v xml:space="preserve">/// &lt;summary&gt;User Defined Field&lt;/summary&gt;
[Description("User Defined Field")]
[Column("dw_rawfilename")]
[MaxLength(500)]
public string dw_rawfilename { get; set; }
</v>
      </c>
      <c r="W74" s="5" t="str">
        <f>"@Html.DescriptionListElement(model =&gt; model."&amp;E74&amp;")"</f>
        <v>@Html.DescriptionListElement(model =&gt; model.dw_rawfilename)</v>
      </c>
      <c r="X74" s="3" t="str">
        <f>SUBSTITUTE(SUBSTITUTE(PROPER(SUBSTITUTE(E74,"_"," "))&amp;" ", "Id ", "ID"), " ", "")</f>
        <v>DwRawfilename</v>
      </c>
      <c r="Y74" s="3" t="str">
        <f>IF(F74="date","alter table "&amp;SchemaName&amp;"."&amp;N74&amp;" add "&amp;X74&amp;"DateDimId int null references DateDimensions(DateDimensionId);  exec db.ColumnPropertySet '"&amp;$N74&amp;"', '"&amp;$X74&amp;"DateDimId', '"&amp;$E74&amp;"', @propertyName='BaseField', @tableSchema='"&amp;SchemaName&amp;"'","")</f>
        <v/>
      </c>
      <c r="AA74" s="3" t="str">
        <f>IF(LEN(TRIM(H74))=0,"","exec db.ColumnPropertySet '"&amp;$N74&amp;"', '"&amp;$E74&amp;"', '"&amp;H74&amp;"', @propertyName='DisplayName', @tableSchema='"&amp;SchemaName&amp;"'")</f>
        <v>exec db.ColumnPropertySet 'Eligibility', 'dw_rawfilename', 'Raw Filename', @propertyName='DisplayName', @tableSchema='deerwalk'</v>
      </c>
    </row>
    <row r="75" spans="1:27" ht="14.25" customHeight="1" x14ac:dyDescent="0.45">
      <c r="A75" s="3" t="str">
        <f>N75&amp;"."&amp;E75</f>
        <v>Eligibility.udf21</v>
      </c>
      <c r="B75" t="s">
        <v>85</v>
      </c>
      <c r="C75">
        <v>74</v>
      </c>
      <c r="D75" t="s">
        <v>796</v>
      </c>
      <c r="E75" t="s">
        <v>180</v>
      </c>
      <c r="F75" t="s">
        <v>7</v>
      </c>
      <c r="G75" t="s">
        <v>836</v>
      </c>
      <c r="H75" s="4" t="s">
        <v>980</v>
      </c>
      <c r="I75" t="s">
        <v>179</v>
      </c>
      <c r="J75" t="s">
        <v>796</v>
      </c>
      <c r="L75" s="4"/>
      <c r="M75" s="3" t="b">
        <f>LEFT(E75,3)="udf"</f>
        <v>1</v>
      </c>
      <c r="N75" s="3" t="str">
        <f>VLOOKUP(B75,TableMap,3,FALSE)</f>
        <v>Eligibility</v>
      </c>
      <c r="O75" s="3" t="str">
        <f>IF(OR(F75="varchar", F75=""),"varchar("&amp;G75&amp;")", F75) &amp; IF(LEN(TRIM(D75))&gt;0," not null ","")</f>
        <v>varchar(100)</v>
      </c>
      <c r="Q75" s="3" t="str">
        <f>IF(ISBLANK(P75),O75,P75)</f>
        <v>varchar(100)</v>
      </c>
      <c r="R75" s="3" t="str">
        <f>"alter table "&amp;SchemaName&amp;"."&amp;N75&amp;" add "&amp;E75&amp;" "&amp;Q75</f>
        <v>alter table deerwalk.Eligibility add udf21 varchar(100)</v>
      </c>
      <c r="S75" s="3" t="str">
        <f>IF(LEN(TRIM(I75))&gt;0,"exec db.ColumnPropertySet '"&amp;$N75&amp;"', '"&amp;$E75&amp;"', '"&amp;I75&amp;"', @tableSchema='"&amp;SchemaName&amp;"'","")</f>
        <v>exec db.ColumnPropertySet 'Eligibility', 'udf21', 'User Defined Field', @tableSchema='deerwalk'</v>
      </c>
      <c r="T75" s="3" t="str">
        <f>IF(LEN(TRIM(J75))=0,"","exec db.ColumnPropertySet '"&amp;$N75&amp;"', '"&amp;$E75&amp;"', '"&amp;J75&amp;"', @propertyName='SampleData', @tableSchema='"&amp;SchemaName&amp;"'")</f>
        <v/>
      </c>
      <c r="U75" s="3" t="str">
        <f>IF(M75,"exec db.ColumnPropertySet '"&amp;$N75&amp;"', '"&amp;$E75&amp;"', 'UserDefinedData', @propertyName='CustomAttribute', @tableSchema='"&amp;SchemaName&amp;"'", "")</f>
        <v>exec db.ColumnPropertySet 'Eligibility', 'udf21', 'UserDefinedData', @propertyName='CustomAttribute', @tableSchema='deerwalk'</v>
      </c>
      <c r="V75" s="3" t="str">
        <f>IF(LEN(TRIM(" "&amp;I75))&gt;0,"/// &lt;summary&gt;"&amp;I75&amp;"&lt;/summary&gt;
"&amp;"[Description("""&amp;I75&amp;""")]
","")&amp;IF(F75="date","[DataType(DataType.Date)]
","")&amp;IF(D75="1","[Required]
","")&amp;"[Column("""&amp;E75&amp;""")]
"&amp;IF(LEN(TRIM(" "&amp;J75))&gt;0,"[SampleData("""&amp;J75&amp;""")]
","")&amp;IF(LEN(TRIM(" "&amp;G75))&gt;0,"[MaxLength("&amp;G75&amp;")]
","")&amp;"public "&amp;IF(F75="","string",VLOOKUP(F75,TypeMap,2,FALSE))&amp;" "&amp;E75&amp;" { get; set; }
"</f>
        <v xml:space="preserve">/// &lt;summary&gt;User Defined Field&lt;/summary&gt;
[Description("User Defined Field")]
[Column("udf21")]
[MaxLength(100)]
public string udf21 { get; set; }
</v>
      </c>
      <c r="W75" s="5" t="str">
        <f>"@Html.DescriptionListElement(model =&gt; model."&amp;E75&amp;")"</f>
        <v>@Html.DescriptionListElement(model =&gt; model.udf21)</v>
      </c>
      <c r="X75" s="3" t="str">
        <f>SUBSTITUTE(SUBSTITUTE(PROPER(SUBSTITUTE(E75,"_"," "))&amp;" ", "Id ", "ID"), " ", "")</f>
        <v>Udf21</v>
      </c>
      <c r="Y75" s="3" t="str">
        <f>IF(F75="date","alter table "&amp;SchemaName&amp;"."&amp;N75&amp;" add "&amp;X75&amp;"DateDimId int null references DateDimensions(DateDimensionId);  exec db.ColumnPropertySet '"&amp;$N75&amp;"', '"&amp;$X75&amp;"DateDimId', '"&amp;$E75&amp;"', @propertyName='BaseField', @tableSchema='"&amp;SchemaName&amp;"'","")</f>
        <v/>
      </c>
      <c r="AA75" s="3" t="str">
        <f>IF(LEN(TRIM(H75))=0,"","exec db.ColumnPropertySet '"&amp;$N75&amp;"', '"&amp;$E75&amp;"', '"&amp;H75&amp;"', @propertyName='DisplayName', @tableSchema='"&amp;SchemaName&amp;"'")</f>
        <v>exec db.ColumnPropertySet 'Eligibility', 'udf21', 'UDF 21', @propertyName='DisplayName', @tableSchema='deerwalk'</v>
      </c>
    </row>
    <row r="76" spans="1:27" ht="14.25" customHeight="1" x14ac:dyDescent="0.45">
      <c r="A76" s="3" t="str">
        <f>N76&amp;"."&amp;E76</f>
        <v>Eligibility.udf22</v>
      </c>
      <c r="B76" t="s">
        <v>85</v>
      </c>
      <c r="C76">
        <v>75</v>
      </c>
      <c r="D76" t="s">
        <v>796</v>
      </c>
      <c r="E76" t="s">
        <v>181</v>
      </c>
      <c r="F76" t="s">
        <v>7</v>
      </c>
      <c r="G76" t="s">
        <v>836</v>
      </c>
      <c r="H76" s="4" t="s">
        <v>981</v>
      </c>
      <c r="I76" t="s">
        <v>179</v>
      </c>
      <c r="J76" t="s">
        <v>796</v>
      </c>
      <c r="L76" s="4"/>
      <c r="M76" s="3" t="b">
        <f>LEFT(E76,3)="udf"</f>
        <v>1</v>
      </c>
      <c r="N76" s="3" t="str">
        <f>VLOOKUP(B76,TableMap,3,FALSE)</f>
        <v>Eligibility</v>
      </c>
      <c r="O76" s="3" t="str">
        <f>IF(OR(F76="varchar", F76=""),"varchar("&amp;G76&amp;")", F76) &amp; IF(LEN(TRIM(D76))&gt;0," not null ","")</f>
        <v>varchar(100)</v>
      </c>
      <c r="Q76" s="3" t="str">
        <f>IF(ISBLANK(P76),O76,P76)</f>
        <v>varchar(100)</v>
      </c>
      <c r="R76" s="3" t="str">
        <f>"alter table "&amp;SchemaName&amp;"."&amp;N76&amp;" add "&amp;E76&amp;" "&amp;Q76</f>
        <v>alter table deerwalk.Eligibility add udf22 varchar(100)</v>
      </c>
      <c r="S76" s="3" t="str">
        <f>IF(LEN(TRIM(I76))&gt;0,"exec db.ColumnPropertySet '"&amp;$N76&amp;"', '"&amp;$E76&amp;"', '"&amp;I76&amp;"', @tableSchema='"&amp;SchemaName&amp;"'","")</f>
        <v>exec db.ColumnPropertySet 'Eligibility', 'udf22', 'User Defined Field', @tableSchema='deerwalk'</v>
      </c>
      <c r="T76" s="3" t="str">
        <f>IF(LEN(TRIM(J76))=0,"","exec db.ColumnPropertySet '"&amp;$N76&amp;"', '"&amp;$E76&amp;"', '"&amp;J76&amp;"', @propertyName='SampleData', @tableSchema='"&amp;SchemaName&amp;"'")</f>
        <v/>
      </c>
      <c r="U76" s="3" t="str">
        <f>IF(M76,"exec db.ColumnPropertySet '"&amp;$N76&amp;"', '"&amp;$E76&amp;"', 'UserDefinedData', @propertyName='CustomAttribute', @tableSchema='"&amp;SchemaName&amp;"'", "")</f>
        <v>exec db.ColumnPropertySet 'Eligibility', 'udf22', 'UserDefinedData', @propertyName='CustomAttribute', @tableSchema='deerwalk'</v>
      </c>
      <c r="V76" s="3" t="str">
        <f>IF(LEN(TRIM(" "&amp;I76))&gt;0,"/// &lt;summary&gt;"&amp;I76&amp;"&lt;/summary&gt;
"&amp;"[Description("""&amp;I76&amp;""")]
","")&amp;IF(F76="date","[DataType(DataType.Date)]
","")&amp;IF(D76="1","[Required]
","")&amp;"[Column("""&amp;E76&amp;""")]
"&amp;IF(LEN(TRIM(" "&amp;J76))&gt;0,"[SampleData("""&amp;J76&amp;""")]
","")&amp;IF(LEN(TRIM(" "&amp;G76))&gt;0,"[MaxLength("&amp;G76&amp;")]
","")&amp;"public "&amp;IF(F76="","string",VLOOKUP(F76,TypeMap,2,FALSE))&amp;" "&amp;E76&amp;" { get; set; }
"</f>
        <v xml:space="preserve">/// &lt;summary&gt;User Defined Field&lt;/summary&gt;
[Description("User Defined Field")]
[Column("udf22")]
[MaxLength(100)]
public string udf22 { get; set; }
</v>
      </c>
      <c r="W76" s="5" t="str">
        <f>"@Html.DescriptionListElement(model =&gt; model."&amp;E76&amp;")"</f>
        <v>@Html.DescriptionListElement(model =&gt; model.udf22)</v>
      </c>
      <c r="X76" s="3" t="str">
        <f>SUBSTITUTE(SUBSTITUTE(PROPER(SUBSTITUTE(E76,"_"," "))&amp;" ", "Id ", "ID"), " ", "")</f>
        <v>Udf22</v>
      </c>
      <c r="Y76" s="3" t="str">
        <f>IF(F76="date","alter table "&amp;SchemaName&amp;"."&amp;N76&amp;" add "&amp;X76&amp;"DateDimId int null references DateDimensions(DateDimensionId);  exec db.ColumnPropertySet '"&amp;$N76&amp;"', '"&amp;$X76&amp;"DateDimId', '"&amp;$E76&amp;"', @propertyName='BaseField', @tableSchema='"&amp;SchemaName&amp;"'","")</f>
        <v/>
      </c>
      <c r="AA76" s="3" t="str">
        <f>IF(LEN(TRIM(H76))=0,"","exec db.ColumnPropertySet '"&amp;$N76&amp;"', '"&amp;$E76&amp;"', '"&amp;H76&amp;"', @propertyName='DisplayName', @tableSchema='"&amp;SchemaName&amp;"'")</f>
        <v>exec db.ColumnPropertySet 'Eligibility', 'udf22', 'UDF 22', @propertyName='DisplayName', @tableSchema='deerwalk'</v>
      </c>
    </row>
    <row r="77" spans="1:27" ht="14.25" customHeight="1" x14ac:dyDescent="0.45">
      <c r="A77" s="3" t="str">
        <f>N77&amp;"."&amp;E77</f>
        <v>Eligibility.udf23</v>
      </c>
      <c r="B77" t="s">
        <v>85</v>
      </c>
      <c r="C77">
        <v>76</v>
      </c>
      <c r="D77" t="s">
        <v>796</v>
      </c>
      <c r="E77" t="s">
        <v>182</v>
      </c>
      <c r="F77" t="s">
        <v>7</v>
      </c>
      <c r="G77" t="s">
        <v>836</v>
      </c>
      <c r="H77" s="4" t="s">
        <v>982</v>
      </c>
      <c r="I77" t="s">
        <v>179</v>
      </c>
      <c r="J77" t="s">
        <v>796</v>
      </c>
      <c r="L77" s="4"/>
      <c r="M77" s="3" t="b">
        <f>LEFT(E77,3)="udf"</f>
        <v>1</v>
      </c>
      <c r="N77" s="3" t="str">
        <f>VLOOKUP(B77,TableMap,3,FALSE)</f>
        <v>Eligibility</v>
      </c>
      <c r="O77" s="3" t="str">
        <f>IF(OR(F77="varchar", F77=""),"varchar("&amp;G77&amp;")", F77) &amp; IF(LEN(TRIM(D77))&gt;0," not null ","")</f>
        <v>varchar(100)</v>
      </c>
      <c r="Q77" s="3" t="str">
        <f>IF(ISBLANK(P77),O77,P77)</f>
        <v>varchar(100)</v>
      </c>
      <c r="R77" s="3" t="str">
        <f>"alter table "&amp;SchemaName&amp;"."&amp;N77&amp;" add "&amp;E77&amp;" "&amp;Q77</f>
        <v>alter table deerwalk.Eligibility add udf23 varchar(100)</v>
      </c>
      <c r="S77" s="3" t="str">
        <f>IF(LEN(TRIM(I77))&gt;0,"exec db.ColumnPropertySet '"&amp;$N77&amp;"', '"&amp;$E77&amp;"', '"&amp;I77&amp;"', @tableSchema='"&amp;SchemaName&amp;"'","")</f>
        <v>exec db.ColumnPropertySet 'Eligibility', 'udf23', 'User Defined Field', @tableSchema='deerwalk'</v>
      </c>
      <c r="T77" s="3" t="str">
        <f>IF(LEN(TRIM(J77))=0,"","exec db.ColumnPropertySet '"&amp;$N77&amp;"', '"&amp;$E77&amp;"', '"&amp;J77&amp;"', @propertyName='SampleData', @tableSchema='"&amp;SchemaName&amp;"'")</f>
        <v/>
      </c>
      <c r="U77" s="3" t="str">
        <f>IF(M77,"exec db.ColumnPropertySet '"&amp;$N77&amp;"', '"&amp;$E77&amp;"', 'UserDefinedData', @propertyName='CustomAttribute', @tableSchema='"&amp;SchemaName&amp;"'", "")</f>
        <v>exec db.ColumnPropertySet 'Eligibility', 'udf23', 'UserDefinedData', @propertyName='CustomAttribute', @tableSchema='deerwalk'</v>
      </c>
      <c r="V77" s="3" t="str">
        <f>IF(LEN(TRIM(" "&amp;I77))&gt;0,"/// &lt;summary&gt;"&amp;I77&amp;"&lt;/summary&gt;
"&amp;"[Description("""&amp;I77&amp;""")]
","")&amp;IF(F77="date","[DataType(DataType.Date)]
","")&amp;IF(D77="1","[Required]
","")&amp;"[Column("""&amp;E77&amp;""")]
"&amp;IF(LEN(TRIM(" "&amp;J77))&gt;0,"[SampleData("""&amp;J77&amp;""")]
","")&amp;IF(LEN(TRIM(" "&amp;G77))&gt;0,"[MaxLength("&amp;G77&amp;")]
","")&amp;"public "&amp;IF(F77="","string",VLOOKUP(F77,TypeMap,2,FALSE))&amp;" "&amp;E77&amp;" { get; set; }
"</f>
        <v xml:space="preserve">/// &lt;summary&gt;User Defined Field&lt;/summary&gt;
[Description("User Defined Field")]
[Column("udf23")]
[MaxLength(100)]
public string udf23 { get; set; }
</v>
      </c>
      <c r="W77" s="5" t="str">
        <f>"@Html.DescriptionListElement(model =&gt; model."&amp;E77&amp;")"</f>
        <v>@Html.DescriptionListElement(model =&gt; model.udf23)</v>
      </c>
      <c r="X77" s="3" t="str">
        <f>SUBSTITUTE(SUBSTITUTE(PROPER(SUBSTITUTE(E77,"_"," "))&amp;" ", "Id ", "ID"), " ", "")</f>
        <v>Udf23</v>
      </c>
      <c r="Y77" s="3" t="str">
        <f>IF(F77="date","alter table "&amp;SchemaName&amp;"."&amp;N77&amp;" add "&amp;X77&amp;"DateDimId int null references DateDimensions(DateDimensionId);  exec db.ColumnPropertySet '"&amp;$N77&amp;"', '"&amp;$X77&amp;"DateDimId', '"&amp;$E77&amp;"', @propertyName='BaseField', @tableSchema='"&amp;SchemaName&amp;"'","")</f>
        <v/>
      </c>
      <c r="AA77" s="3" t="str">
        <f>IF(LEN(TRIM(H77))=0,"","exec db.ColumnPropertySet '"&amp;$N77&amp;"', '"&amp;$E77&amp;"', '"&amp;H77&amp;"', @propertyName='DisplayName', @tableSchema='"&amp;SchemaName&amp;"'")</f>
        <v>exec db.ColumnPropertySet 'Eligibility', 'udf23', 'UDF 23', @propertyName='DisplayName', @tableSchema='deerwalk'</v>
      </c>
    </row>
    <row r="78" spans="1:27" ht="14.25" customHeight="1" x14ac:dyDescent="0.45">
      <c r="A78" s="3" t="str">
        <f>N78&amp;"."&amp;E78</f>
        <v>Eligibility.udf24</v>
      </c>
      <c r="B78" t="s">
        <v>85</v>
      </c>
      <c r="C78">
        <v>77</v>
      </c>
      <c r="D78" t="s">
        <v>796</v>
      </c>
      <c r="E78" t="s">
        <v>183</v>
      </c>
      <c r="F78" t="s">
        <v>7</v>
      </c>
      <c r="G78" t="s">
        <v>836</v>
      </c>
      <c r="H78" s="4" t="s">
        <v>983</v>
      </c>
      <c r="I78" t="s">
        <v>179</v>
      </c>
      <c r="J78" t="s">
        <v>796</v>
      </c>
      <c r="L78" s="4"/>
      <c r="M78" s="3" t="b">
        <f>LEFT(E78,3)="udf"</f>
        <v>1</v>
      </c>
      <c r="N78" s="3" t="str">
        <f>VLOOKUP(B78,TableMap,3,FALSE)</f>
        <v>Eligibility</v>
      </c>
      <c r="O78" s="3" t="str">
        <f>IF(OR(F78="varchar", F78=""),"varchar("&amp;G78&amp;")", F78) &amp; IF(LEN(TRIM(D78))&gt;0," not null ","")</f>
        <v>varchar(100)</v>
      </c>
      <c r="Q78" s="3" t="str">
        <f>IF(ISBLANK(P78),O78,P78)</f>
        <v>varchar(100)</v>
      </c>
      <c r="R78" s="3" t="str">
        <f>"alter table "&amp;SchemaName&amp;"."&amp;N78&amp;" add "&amp;E78&amp;" "&amp;Q78</f>
        <v>alter table deerwalk.Eligibility add udf24 varchar(100)</v>
      </c>
      <c r="S78" s="3" t="str">
        <f>IF(LEN(TRIM(I78))&gt;0,"exec db.ColumnPropertySet '"&amp;$N78&amp;"', '"&amp;$E78&amp;"', '"&amp;I78&amp;"', @tableSchema='"&amp;SchemaName&amp;"'","")</f>
        <v>exec db.ColumnPropertySet 'Eligibility', 'udf24', 'User Defined Field', @tableSchema='deerwalk'</v>
      </c>
      <c r="T78" s="3" t="str">
        <f>IF(LEN(TRIM(J78))=0,"","exec db.ColumnPropertySet '"&amp;$N78&amp;"', '"&amp;$E78&amp;"', '"&amp;J78&amp;"', @propertyName='SampleData', @tableSchema='"&amp;SchemaName&amp;"'")</f>
        <v/>
      </c>
      <c r="U78" s="3" t="str">
        <f>IF(M78,"exec db.ColumnPropertySet '"&amp;$N78&amp;"', '"&amp;$E78&amp;"', 'UserDefinedData', @propertyName='CustomAttribute', @tableSchema='"&amp;SchemaName&amp;"'", "")</f>
        <v>exec db.ColumnPropertySet 'Eligibility', 'udf24', 'UserDefinedData', @propertyName='CustomAttribute', @tableSchema='deerwalk'</v>
      </c>
      <c r="V78" s="3" t="str">
        <f>IF(LEN(TRIM(" "&amp;I78))&gt;0,"/// &lt;summary&gt;"&amp;I78&amp;"&lt;/summary&gt;
"&amp;"[Description("""&amp;I78&amp;""")]
","")&amp;IF(F78="date","[DataType(DataType.Date)]
","")&amp;IF(D78="1","[Required]
","")&amp;"[Column("""&amp;E78&amp;""")]
"&amp;IF(LEN(TRIM(" "&amp;J78))&gt;0,"[SampleData("""&amp;J78&amp;""")]
","")&amp;IF(LEN(TRIM(" "&amp;G78))&gt;0,"[MaxLength("&amp;G78&amp;")]
","")&amp;"public "&amp;IF(F78="","string",VLOOKUP(F78,TypeMap,2,FALSE))&amp;" "&amp;E78&amp;" { get; set; }
"</f>
        <v xml:space="preserve">/// &lt;summary&gt;User Defined Field&lt;/summary&gt;
[Description("User Defined Field")]
[Column("udf24")]
[MaxLength(100)]
public string udf24 { get; set; }
</v>
      </c>
      <c r="W78" s="5" t="str">
        <f>"@Html.DescriptionListElement(model =&gt; model."&amp;E78&amp;")"</f>
        <v>@Html.DescriptionListElement(model =&gt; model.udf24)</v>
      </c>
      <c r="X78" s="3" t="str">
        <f>SUBSTITUTE(SUBSTITUTE(PROPER(SUBSTITUTE(E78,"_"," "))&amp;" ", "Id ", "ID"), " ", "")</f>
        <v>Udf24</v>
      </c>
      <c r="Y78" s="3" t="str">
        <f>IF(F78="date","alter table "&amp;SchemaName&amp;"."&amp;N78&amp;" add "&amp;X78&amp;"DateDimId int null references DateDimensions(DateDimensionId);  exec db.ColumnPropertySet '"&amp;$N78&amp;"', '"&amp;$X78&amp;"DateDimId', '"&amp;$E78&amp;"', @propertyName='BaseField', @tableSchema='"&amp;SchemaName&amp;"'","")</f>
        <v/>
      </c>
      <c r="AA78" s="3" t="str">
        <f>IF(LEN(TRIM(H78))=0,"","exec db.ColumnPropertySet '"&amp;$N78&amp;"', '"&amp;$E78&amp;"', '"&amp;H78&amp;"', @propertyName='DisplayName', @tableSchema='"&amp;SchemaName&amp;"'")</f>
        <v>exec db.ColumnPropertySet 'Eligibility', 'udf24', 'UDF 24', @propertyName='DisplayName', @tableSchema='deerwalk'</v>
      </c>
    </row>
    <row r="79" spans="1:27" ht="14.25" customHeight="1" x14ac:dyDescent="0.45">
      <c r="A79" s="3" t="str">
        <f>N79&amp;"."&amp;E79</f>
        <v>Eligibility.udf25</v>
      </c>
      <c r="B79" t="s">
        <v>85</v>
      </c>
      <c r="C79">
        <v>78</v>
      </c>
      <c r="D79" t="s">
        <v>796</v>
      </c>
      <c r="E79" t="s">
        <v>184</v>
      </c>
      <c r="F79" t="s">
        <v>7</v>
      </c>
      <c r="G79" t="s">
        <v>836</v>
      </c>
      <c r="H79" s="4" t="s">
        <v>984</v>
      </c>
      <c r="I79" t="s">
        <v>179</v>
      </c>
      <c r="J79" t="s">
        <v>796</v>
      </c>
      <c r="L79" s="4"/>
      <c r="M79" s="3" t="b">
        <f>LEFT(E79,3)="udf"</f>
        <v>1</v>
      </c>
      <c r="N79" s="3" t="str">
        <f>VLOOKUP(B79,TableMap,3,FALSE)</f>
        <v>Eligibility</v>
      </c>
      <c r="O79" s="3" t="str">
        <f>IF(OR(F79="varchar", F79=""),"varchar("&amp;G79&amp;")", F79) &amp; IF(LEN(TRIM(D79))&gt;0," not null ","")</f>
        <v>varchar(100)</v>
      </c>
      <c r="Q79" s="3" t="str">
        <f>IF(ISBLANK(P79),O79,P79)</f>
        <v>varchar(100)</v>
      </c>
      <c r="R79" s="3" t="str">
        <f>"alter table "&amp;SchemaName&amp;"."&amp;N79&amp;" add "&amp;E79&amp;" "&amp;Q79</f>
        <v>alter table deerwalk.Eligibility add udf25 varchar(100)</v>
      </c>
      <c r="S79" s="3" t="str">
        <f>IF(LEN(TRIM(I79))&gt;0,"exec db.ColumnPropertySet '"&amp;$N79&amp;"', '"&amp;$E79&amp;"', '"&amp;I79&amp;"', @tableSchema='"&amp;SchemaName&amp;"'","")</f>
        <v>exec db.ColumnPropertySet 'Eligibility', 'udf25', 'User Defined Field', @tableSchema='deerwalk'</v>
      </c>
      <c r="T79" s="3" t="str">
        <f>IF(LEN(TRIM(J79))=0,"","exec db.ColumnPropertySet '"&amp;$N79&amp;"', '"&amp;$E79&amp;"', '"&amp;J79&amp;"', @propertyName='SampleData', @tableSchema='"&amp;SchemaName&amp;"'")</f>
        <v/>
      </c>
      <c r="U79" s="3" t="str">
        <f>IF(M79,"exec db.ColumnPropertySet '"&amp;$N79&amp;"', '"&amp;$E79&amp;"', 'UserDefinedData', @propertyName='CustomAttribute', @tableSchema='"&amp;SchemaName&amp;"'", "")</f>
        <v>exec db.ColumnPropertySet 'Eligibility', 'udf25', 'UserDefinedData', @propertyName='CustomAttribute', @tableSchema='deerwalk'</v>
      </c>
      <c r="V79" s="3" t="str">
        <f>IF(LEN(TRIM(" "&amp;I79))&gt;0,"/// &lt;summary&gt;"&amp;I79&amp;"&lt;/summary&gt;
"&amp;"[Description("""&amp;I79&amp;""")]
","")&amp;IF(F79="date","[DataType(DataType.Date)]
","")&amp;IF(D79="1","[Required]
","")&amp;"[Column("""&amp;E79&amp;""")]
"&amp;IF(LEN(TRIM(" "&amp;J79))&gt;0,"[SampleData("""&amp;J79&amp;""")]
","")&amp;IF(LEN(TRIM(" "&amp;G79))&gt;0,"[MaxLength("&amp;G79&amp;")]
","")&amp;"public "&amp;IF(F79="","string",VLOOKUP(F79,TypeMap,2,FALSE))&amp;" "&amp;E79&amp;" { get; set; }
"</f>
        <v xml:space="preserve">/// &lt;summary&gt;User Defined Field&lt;/summary&gt;
[Description("User Defined Field")]
[Column("udf25")]
[MaxLength(100)]
public string udf25 { get; set; }
</v>
      </c>
      <c r="W79" s="5" t="str">
        <f>"@Html.DescriptionListElement(model =&gt; model."&amp;E79&amp;")"</f>
        <v>@Html.DescriptionListElement(model =&gt; model.udf25)</v>
      </c>
      <c r="X79" s="3" t="str">
        <f>SUBSTITUTE(SUBSTITUTE(PROPER(SUBSTITUTE(E79,"_"," "))&amp;" ", "Id ", "ID"), " ", "")</f>
        <v>Udf25</v>
      </c>
      <c r="Y79" s="3" t="str">
        <f>IF(F79="date","alter table "&amp;SchemaName&amp;"."&amp;N79&amp;" add "&amp;X79&amp;"DateDimId int null references DateDimensions(DateDimensionId);  exec db.ColumnPropertySet '"&amp;$N79&amp;"', '"&amp;$X79&amp;"DateDimId', '"&amp;$E79&amp;"', @propertyName='BaseField', @tableSchema='"&amp;SchemaName&amp;"'","")</f>
        <v/>
      </c>
      <c r="AA79" s="3" t="str">
        <f>IF(LEN(TRIM(H79))=0,"","exec db.ColumnPropertySet '"&amp;$N79&amp;"', '"&amp;$E79&amp;"', '"&amp;H79&amp;"', @propertyName='DisplayName', @tableSchema='"&amp;SchemaName&amp;"'")</f>
        <v>exec db.ColumnPropertySet 'Eligibility', 'udf25', 'UDF 25', @propertyName='DisplayName', @tableSchema='deerwalk'</v>
      </c>
    </row>
    <row r="80" spans="1:27" ht="14.25" customHeight="1" x14ac:dyDescent="0.45">
      <c r="A80" s="3" t="str">
        <f>N80&amp;"."&amp;E80</f>
        <v>Eligibility.udf26</v>
      </c>
      <c r="B80" t="s">
        <v>85</v>
      </c>
      <c r="C80">
        <v>79</v>
      </c>
      <c r="D80" t="s">
        <v>796</v>
      </c>
      <c r="E80" t="s">
        <v>185</v>
      </c>
      <c r="F80" t="s">
        <v>7</v>
      </c>
      <c r="G80" t="s">
        <v>836</v>
      </c>
      <c r="H80" s="4" t="s">
        <v>985</v>
      </c>
      <c r="I80" t="s">
        <v>179</v>
      </c>
      <c r="J80" t="s">
        <v>796</v>
      </c>
      <c r="L80" s="4"/>
      <c r="M80" s="3" t="b">
        <f>LEFT(E80,3)="udf"</f>
        <v>1</v>
      </c>
      <c r="N80" s="3" t="str">
        <f>VLOOKUP(B80,TableMap,3,FALSE)</f>
        <v>Eligibility</v>
      </c>
      <c r="O80" s="3" t="str">
        <f>IF(OR(F80="varchar", F80=""),"varchar("&amp;G80&amp;")", F80) &amp; IF(LEN(TRIM(D80))&gt;0," not null ","")</f>
        <v>varchar(100)</v>
      </c>
      <c r="Q80" s="3" t="str">
        <f>IF(ISBLANK(P80),O80,P80)</f>
        <v>varchar(100)</v>
      </c>
      <c r="R80" s="3" t="str">
        <f>"alter table "&amp;SchemaName&amp;"."&amp;N80&amp;" add "&amp;E80&amp;" "&amp;Q80</f>
        <v>alter table deerwalk.Eligibility add udf26 varchar(100)</v>
      </c>
      <c r="S80" s="3" t="str">
        <f>IF(LEN(TRIM(I80))&gt;0,"exec db.ColumnPropertySet '"&amp;$N80&amp;"', '"&amp;$E80&amp;"', '"&amp;I80&amp;"', @tableSchema='"&amp;SchemaName&amp;"'","")</f>
        <v>exec db.ColumnPropertySet 'Eligibility', 'udf26', 'User Defined Field', @tableSchema='deerwalk'</v>
      </c>
      <c r="T80" s="3" t="str">
        <f>IF(LEN(TRIM(J80))=0,"","exec db.ColumnPropertySet '"&amp;$N80&amp;"', '"&amp;$E80&amp;"', '"&amp;J80&amp;"', @propertyName='SampleData', @tableSchema='"&amp;SchemaName&amp;"'")</f>
        <v/>
      </c>
      <c r="U80" s="3" t="str">
        <f>IF(M80,"exec db.ColumnPropertySet '"&amp;$N80&amp;"', '"&amp;$E80&amp;"', 'UserDefinedData', @propertyName='CustomAttribute', @tableSchema='"&amp;SchemaName&amp;"'", "")</f>
        <v>exec db.ColumnPropertySet 'Eligibility', 'udf26', 'UserDefinedData', @propertyName='CustomAttribute', @tableSchema='deerwalk'</v>
      </c>
      <c r="V80" s="3" t="str">
        <f>IF(LEN(TRIM(" "&amp;I80))&gt;0,"/// &lt;summary&gt;"&amp;I80&amp;"&lt;/summary&gt;
"&amp;"[Description("""&amp;I80&amp;""")]
","")&amp;IF(F80="date","[DataType(DataType.Date)]
","")&amp;IF(D80="1","[Required]
","")&amp;"[Column("""&amp;E80&amp;""")]
"&amp;IF(LEN(TRIM(" "&amp;J80))&gt;0,"[SampleData("""&amp;J80&amp;""")]
","")&amp;IF(LEN(TRIM(" "&amp;G80))&gt;0,"[MaxLength("&amp;G80&amp;")]
","")&amp;"public "&amp;IF(F80="","string",VLOOKUP(F80,TypeMap,2,FALSE))&amp;" "&amp;E80&amp;" { get; set; }
"</f>
        <v xml:space="preserve">/// &lt;summary&gt;User Defined Field&lt;/summary&gt;
[Description("User Defined Field")]
[Column("udf26")]
[MaxLength(100)]
public string udf26 { get; set; }
</v>
      </c>
      <c r="W80" s="5" t="str">
        <f>"@Html.DescriptionListElement(model =&gt; model."&amp;E80&amp;")"</f>
        <v>@Html.DescriptionListElement(model =&gt; model.udf26)</v>
      </c>
      <c r="X80" s="3" t="str">
        <f>SUBSTITUTE(SUBSTITUTE(PROPER(SUBSTITUTE(E80,"_"," "))&amp;" ", "Id ", "ID"), " ", "")</f>
        <v>Udf26</v>
      </c>
      <c r="Y80" s="3" t="str">
        <f>IF(F80="date","alter table "&amp;SchemaName&amp;"."&amp;N80&amp;" add "&amp;X80&amp;"DateDimId int null references DateDimensions(DateDimensionId);  exec db.ColumnPropertySet '"&amp;$N80&amp;"', '"&amp;$X80&amp;"DateDimId', '"&amp;$E80&amp;"', @propertyName='BaseField', @tableSchema='"&amp;SchemaName&amp;"'","")</f>
        <v/>
      </c>
      <c r="AA80" s="3" t="str">
        <f>IF(LEN(TRIM(H80))=0,"","exec db.ColumnPropertySet '"&amp;$N80&amp;"', '"&amp;$E80&amp;"', '"&amp;H80&amp;"', @propertyName='DisplayName', @tableSchema='"&amp;SchemaName&amp;"'")</f>
        <v>exec db.ColumnPropertySet 'Eligibility', 'udf26', 'UDF 26', @propertyName='DisplayName', @tableSchema='deerwalk'</v>
      </c>
    </row>
    <row r="81" spans="1:27" ht="14.25" customHeight="1" x14ac:dyDescent="0.45">
      <c r="A81" s="3" t="str">
        <f>N81&amp;"."&amp;E81</f>
        <v>Eligibility.udf27</v>
      </c>
      <c r="B81" t="s">
        <v>85</v>
      </c>
      <c r="C81">
        <v>80</v>
      </c>
      <c r="D81" t="s">
        <v>796</v>
      </c>
      <c r="E81" t="s">
        <v>186</v>
      </c>
      <c r="F81" t="s">
        <v>7</v>
      </c>
      <c r="G81" t="s">
        <v>836</v>
      </c>
      <c r="H81" s="4" t="s">
        <v>986</v>
      </c>
      <c r="I81" t="s">
        <v>179</v>
      </c>
      <c r="J81" t="s">
        <v>796</v>
      </c>
      <c r="L81" s="4"/>
      <c r="M81" s="3" t="b">
        <f>LEFT(E81,3)="udf"</f>
        <v>1</v>
      </c>
      <c r="N81" s="3" t="str">
        <f>VLOOKUP(B81,TableMap,3,FALSE)</f>
        <v>Eligibility</v>
      </c>
      <c r="O81" s="3" t="str">
        <f>IF(OR(F81="varchar", F81=""),"varchar("&amp;G81&amp;")", F81) &amp; IF(LEN(TRIM(D81))&gt;0," not null ","")</f>
        <v>varchar(100)</v>
      </c>
      <c r="Q81" s="3" t="str">
        <f>IF(ISBLANK(P81),O81,P81)</f>
        <v>varchar(100)</v>
      </c>
      <c r="R81" s="3" t="str">
        <f>"alter table "&amp;SchemaName&amp;"."&amp;N81&amp;" add "&amp;E81&amp;" "&amp;Q81</f>
        <v>alter table deerwalk.Eligibility add udf27 varchar(100)</v>
      </c>
      <c r="S81" s="3" t="str">
        <f>IF(LEN(TRIM(I81))&gt;0,"exec db.ColumnPropertySet '"&amp;$N81&amp;"', '"&amp;$E81&amp;"', '"&amp;I81&amp;"', @tableSchema='"&amp;SchemaName&amp;"'","")</f>
        <v>exec db.ColumnPropertySet 'Eligibility', 'udf27', 'User Defined Field', @tableSchema='deerwalk'</v>
      </c>
      <c r="T81" s="3" t="str">
        <f>IF(LEN(TRIM(J81))=0,"","exec db.ColumnPropertySet '"&amp;$N81&amp;"', '"&amp;$E81&amp;"', '"&amp;J81&amp;"', @propertyName='SampleData', @tableSchema='"&amp;SchemaName&amp;"'")</f>
        <v/>
      </c>
      <c r="U81" s="3" t="str">
        <f>IF(M81,"exec db.ColumnPropertySet '"&amp;$N81&amp;"', '"&amp;$E81&amp;"', 'UserDefinedData', @propertyName='CustomAttribute', @tableSchema='"&amp;SchemaName&amp;"'", "")</f>
        <v>exec db.ColumnPropertySet 'Eligibility', 'udf27', 'UserDefinedData', @propertyName='CustomAttribute', @tableSchema='deerwalk'</v>
      </c>
      <c r="V81" s="3" t="str">
        <f>IF(LEN(TRIM(" "&amp;I81))&gt;0,"/// &lt;summary&gt;"&amp;I81&amp;"&lt;/summary&gt;
"&amp;"[Description("""&amp;I81&amp;""")]
","")&amp;IF(F81="date","[DataType(DataType.Date)]
","")&amp;IF(D81="1","[Required]
","")&amp;"[Column("""&amp;E81&amp;""")]
"&amp;IF(LEN(TRIM(" "&amp;J81))&gt;0,"[SampleData("""&amp;J81&amp;""")]
","")&amp;IF(LEN(TRIM(" "&amp;G81))&gt;0,"[MaxLength("&amp;G81&amp;")]
","")&amp;"public "&amp;IF(F81="","string",VLOOKUP(F81,TypeMap,2,FALSE))&amp;" "&amp;E81&amp;" { get; set; }
"</f>
        <v xml:space="preserve">/// &lt;summary&gt;User Defined Field&lt;/summary&gt;
[Description("User Defined Field")]
[Column("udf27")]
[MaxLength(100)]
public string udf27 { get; set; }
</v>
      </c>
      <c r="W81" s="5" t="str">
        <f>"@Html.DescriptionListElement(model =&gt; model."&amp;E81&amp;")"</f>
        <v>@Html.DescriptionListElement(model =&gt; model.udf27)</v>
      </c>
      <c r="X81" s="3" t="str">
        <f>SUBSTITUTE(SUBSTITUTE(PROPER(SUBSTITUTE(E81,"_"," "))&amp;" ", "Id ", "ID"), " ", "")</f>
        <v>Udf27</v>
      </c>
      <c r="Y81" s="3" t="str">
        <f>IF(F81="date","alter table "&amp;SchemaName&amp;"."&amp;N81&amp;" add "&amp;X81&amp;"DateDimId int null references DateDimensions(DateDimensionId);  exec db.ColumnPropertySet '"&amp;$N81&amp;"', '"&amp;$X81&amp;"DateDimId', '"&amp;$E81&amp;"', @propertyName='BaseField', @tableSchema='"&amp;SchemaName&amp;"'","")</f>
        <v/>
      </c>
      <c r="AA81" s="3" t="str">
        <f>IF(LEN(TRIM(H81))=0,"","exec db.ColumnPropertySet '"&amp;$N81&amp;"', '"&amp;$E81&amp;"', '"&amp;H81&amp;"', @propertyName='DisplayName', @tableSchema='"&amp;SchemaName&amp;"'")</f>
        <v>exec db.ColumnPropertySet 'Eligibility', 'udf27', 'UDF 27', @propertyName='DisplayName', @tableSchema='deerwalk'</v>
      </c>
    </row>
    <row r="82" spans="1:27" ht="14.25" customHeight="1" x14ac:dyDescent="0.45">
      <c r="A82" s="3" t="str">
        <f>N82&amp;"."&amp;E82</f>
        <v>Eligibility.udf28</v>
      </c>
      <c r="B82" t="s">
        <v>85</v>
      </c>
      <c r="C82">
        <v>81</v>
      </c>
      <c r="D82" t="s">
        <v>796</v>
      </c>
      <c r="E82" t="s">
        <v>187</v>
      </c>
      <c r="F82" t="s">
        <v>7</v>
      </c>
      <c r="G82" t="s">
        <v>836</v>
      </c>
      <c r="H82" s="4" t="s">
        <v>987</v>
      </c>
      <c r="I82" t="s">
        <v>179</v>
      </c>
      <c r="J82" t="s">
        <v>796</v>
      </c>
      <c r="L82" s="4"/>
      <c r="M82" s="3" t="b">
        <f>LEFT(E82,3)="udf"</f>
        <v>1</v>
      </c>
      <c r="N82" s="3" t="str">
        <f>VLOOKUP(B82,TableMap,3,FALSE)</f>
        <v>Eligibility</v>
      </c>
      <c r="O82" s="3" t="str">
        <f>IF(OR(F82="varchar", F82=""),"varchar("&amp;G82&amp;")", F82) &amp; IF(LEN(TRIM(D82))&gt;0," not null ","")</f>
        <v>varchar(100)</v>
      </c>
      <c r="Q82" s="3" t="str">
        <f>IF(ISBLANK(P82),O82,P82)</f>
        <v>varchar(100)</v>
      </c>
      <c r="R82" s="3" t="str">
        <f>"alter table "&amp;SchemaName&amp;"."&amp;N82&amp;" add "&amp;E82&amp;" "&amp;Q82</f>
        <v>alter table deerwalk.Eligibility add udf28 varchar(100)</v>
      </c>
      <c r="S82" s="3" t="str">
        <f>IF(LEN(TRIM(I82))&gt;0,"exec db.ColumnPropertySet '"&amp;$N82&amp;"', '"&amp;$E82&amp;"', '"&amp;I82&amp;"', @tableSchema='"&amp;SchemaName&amp;"'","")</f>
        <v>exec db.ColumnPropertySet 'Eligibility', 'udf28', 'User Defined Field', @tableSchema='deerwalk'</v>
      </c>
      <c r="T82" s="3" t="str">
        <f>IF(LEN(TRIM(J82))=0,"","exec db.ColumnPropertySet '"&amp;$N82&amp;"', '"&amp;$E82&amp;"', '"&amp;J82&amp;"', @propertyName='SampleData', @tableSchema='"&amp;SchemaName&amp;"'")</f>
        <v/>
      </c>
      <c r="U82" s="3" t="str">
        <f>IF(M82,"exec db.ColumnPropertySet '"&amp;$N82&amp;"', '"&amp;$E82&amp;"', 'UserDefinedData', @propertyName='CustomAttribute', @tableSchema='"&amp;SchemaName&amp;"'", "")</f>
        <v>exec db.ColumnPropertySet 'Eligibility', 'udf28', 'UserDefinedData', @propertyName='CustomAttribute', @tableSchema='deerwalk'</v>
      </c>
      <c r="V82" s="3" t="str">
        <f>IF(LEN(TRIM(" "&amp;I82))&gt;0,"/// &lt;summary&gt;"&amp;I82&amp;"&lt;/summary&gt;
"&amp;"[Description("""&amp;I82&amp;""")]
","")&amp;IF(F82="date","[DataType(DataType.Date)]
","")&amp;IF(D82="1","[Required]
","")&amp;"[Column("""&amp;E82&amp;""")]
"&amp;IF(LEN(TRIM(" "&amp;J82))&gt;0,"[SampleData("""&amp;J82&amp;""")]
","")&amp;IF(LEN(TRIM(" "&amp;G82))&gt;0,"[MaxLength("&amp;G82&amp;")]
","")&amp;"public "&amp;IF(F82="","string",VLOOKUP(F82,TypeMap,2,FALSE))&amp;" "&amp;E82&amp;" { get; set; }
"</f>
        <v xml:space="preserve">/// &lt;summary&gt;User Defined Field&lt;/summary&gt;
[Description("User Defined Field")]
[Column("udf28")]
[MaxLength(100)]
public string udf28 { get; set; }
</v>
      </c>
      <c r="W82" s="5" t="str">
        <f>"@Html.DescriptionListElement(model =&gt; model."&amp;E82&amp;")"</f>
        <v>@Html.DescriptionListElement(model =&gt; model.udf28)</v>
      </c>
      <c r="X82" s="3" t="str">
        <f>SUBSTITUTE(SUBSTITUTE(PROPER(SUBSTITUTE(E82,"_"," "))&amp;" ", "Id ", "ID"), " ", "")</f>
        <v>Udf28</v>
      </c>
      <c r="Y82" s="3" t="str">
        <f>IF(F82="date","alter table "&amp;SchemaName&amp;"."&amp;N82&amp;" add "&amp;X82&amp;"DateDimId int null references DateDimensions(DateDimensionId);  exec db.ColumnPropertySet '"&amp;$N82&amp;"', '"&amp;$X82&amp;"DateDimId', '"&amp;$E82&amp;"', @propertyName='BaseField', @tableSchema='"&amp;SchemaName&amp;"'","")</f>
        <v/>
      </c>
      <c r="AA82" s="3" t="str">
        <f>IF(LEN(TRIM(H82))=0,"","exec db.ColumnPropertySet '"&amp;$N82&amp;"', '"&amp;$E82&amp;"', '"&amp;H82&amp;"', @propertyName='DisplayName', @tableSchema='"&amp;SchemaName&amp;"'")</f>
        <v>exec db.ColumnPropertySet 'Eligibility', 'udf28', 'UDF 28', @propertyName='DisplayName', @tableSchema='deerwalk'</v>
      </c>
    </row>
    <row r="83" spans="1:27" ht="14.25" customHeight="1" x14ac:dyDescent="0.45">
      <c r="A83" s="3" t="str">
        <f>N83&amp;"."&amp;E83</f>
        <v>Eligibility.udf29</v>
      </c>
      <c r="B83" t="s">
        <v>85</v>
      </c>
      <c r="C83">
        <v>82</v>
      </c>
      <c r="D83" t="s">
        <v>796</v>
      </c>
      <c r="E83" t="s">
        <v>188</v>
      </c>
      <c r="F83" t="s">
        <v>7</v>
      </c>
      <c r="G83" t="s">
        <v>836</v>
      </c>
      <c r="H83" s="4" t="s">
        <v>988</v>
      </c>
      <c r="I83" t="s">
        <v>179</v>
      </c>
      <c r="J83" t="s">
        <v>796</v>
      </c>
      <c r="L83" s="4"/>
      <c r="M83" s="3" t="b">
        <f>LEFT(E83,3)="udf"</f>
        <v>1</v>
      </c>
      <c r="N83" s="3" t="str">
        <f>VLOOKUP(B83,TableMap,3,FALSE)</f>
        <v>Eligibility</v>
      </c>
      <c r="O83" s="3" t="str">
        <f>IF(OR(F83="varchar", F83=""),"varchar("&amp;G83&amp;")", F83) &amp; IF(LEN(TRIM(D83))&gt;0," not null ","")</f>
        <v>varchar(100)</v>
      </c>
      <c r="Q83" s="3" t="str">
        <f>IF(ISBLANK(P83),O83,P83)</f>
        <v>varchar(100)</v>
      </c>
      <c r="R83" s="3" t="str">
        <f>"alter table "&amp;SchemaName&amp;"."&amp;N83&amp;" add "&amp;E83&amp;" "&amp;Q83</f>
        <v>alter table deerwalk.Eligibility add udf29 varchar(100)</v>
      </c>
      <c r="S83" s="3" t="str">
        <f>IF(LEN(TRIM(I83))&gt;0,"exec db.ColumnPropertySet '"&amp;$N83&amp;"', '"&amp;$E83&amp;"', '"&amp;I83&amp;"', @tableSchema='"&amp;SchemaName&amp;"'","")</f>
        <v>exec db.ColumnPropertySet 'Eligibility', 'udf29', 'User Defined Field', @tableSchema='deerwalk'</v>
      </c>
      <c r="T83" s="3" t="str">
        <f>IF(LEN(TRIM(J83))=0,"","exec db.ColumnPropertySet '"&amp;$N83&amp;"', '"&amp;$E83&amp;"', '"&amp;J83&amp;"', @propertyName='SampleData', @tableSchema='"&amp;SchemaName&amp;"'")</f>
        <v/>
      </c>
      <c r="U83" s="3" t="str">
        <f>IF(M83,"exec db.ColumnPropertySet '"&amp;$N83&amp;"', '"&amp;$E83&amp;"', 'UserDefinedData', @propertyName='CustomAttribute', @tableSchema='"&amp;SchemaName&amp;"'", "")</f>
        <v>exec db.ColumnPropertySet 'Eligibility', 'udf29', 'UserDefinedData', @propertyName='CustomAttribute', @tableSchema='deerwalk'</v>
      </c>
      <c r="V83" s="3" t="str">
        <f>IF(LEN(TRIM(" "&amp;I83))&gt;0,"/// &lt;summary&gt;"&amp;I83&amp;"&lt;/summary&gt;
"&amp;"[Description("""&amp;I83&amp;""")]
","")&amp;IF(F83="date","[DataType(DataType.Date)]
","")&amp;IF(D83="1","[Required]
","")&amp;"[Column("""&amp;E83&amp;""")]
"&amp;IF(LEN(TRIM(" "&amp;J83))&gt;0,"[SampleData("""&amp;J83&amp;""")]
","")&amp;IF(LEN(TRIM(" "&amp;G83))&gt;0,"[MaxLength("&amp;G83&amp;")]
","")&amp;"public "&amp;IF(F83="","string",VLOOKUP(F83,TypeMap,2,FALSE))&amp;" "&amp;E83&amp;" { get; set; }
"</f>
        <v xml:space="preserve">/// &lt;summary&gt;User Defined Field&lt;/summary&gt;
[Description("User Defined Field")]
[Column("udf29")]
[MaxLength(100)]
public string udf29 { get; set; }
</v>
      </c>
      <c r="W83" s="5" t="str">
        <f>"@Html.DescriptionListElement(model =&gt; model."&amp;E83&amp;")"</f>
        <v>@Html.DescriptionListElement(model =&gt; model.udf29)</v>
      </c>
      <c r="X83" s="3" t="str">
        <f>SUBSTITUTE(SUBSTITUTE(PROPER(SUBSTITUTE(E83,"_"," "))&amp;" ", "Id ", "ID"), " ", "")</f>
        <v>Udf29</v>
      </c>
      <c r="Y83" s="3" t="str">
        <f>IF(F83="date","alter table "&amp;SchemaName&amp;"."&amp;N83&amp;" add "&amp;X83&amp;"DateDimId int null references DateDimensions(DateDimensionId);  exec db.ColumnPropertySet '"&amp;$N83&amp;"', '"&amp;$X83&amp;"DateDimId', '"&amp;$E83&amp;"', @propertyName='BaseField', @tableSchema='"&amp;SchemaName&amp;"'","")</f>
        <v/>
      </c>
      <c r="AA83" s="3" t="str">
        <f>IF(LEN(TRIM(H83))=0,"","exec db.ColumnPropertySet '"&amp;$N83&amp;"', '"&amp;$E83&amp;"', '"&amp;H83&amp;"', @propertyName='DisplayName', @tableSchema='"&amp;SchemaName&amp;"'")</f>
        <v>exec db.ColumnPropertySet 'Eligibility', 'udf29', 'UDF 29', @propertyName='DisplayName', @tableSchema='deerwalk'</v>
      </c>
    </row>
    <row r="84" spans="1:27" ht="14.25" customHeight="1" x14ac:dyDescent="0.45">
      <c r="A84" s="3" t="str">
        <f>N84&amp;"."&amp;E84</f>
        <v>Eligibility.udf30</v>
      </c>
      <c r="B84" t="s">
        <v>85</v>
      </c>
      <c r="C84">
        <v>83</v>
      </c>
      <c r="D84" t="s">
        <v>796</v>
      </c>
      <c r="E84" t="s">
        <v>189</v>
      </c>
      <c r="F84" t="s">
        <v>7</v>
      </c>
      <c r="G84" t="s">
        <v>836</v>
      </c>
      <c r="H84" s="4" t="s">
        <v>989</v>
      </c>
      <c r="I84" t="s">
        <v>179</v>
      </c>
      <c r="J84" t="s">
        <v>796</v>
      </c>
      <c r="L84" s="4"/>
      <c r="M84" s="3" t="b">
        <f>LEFT(E84,3)="udf"</f>
        <v>1</v>
      </c>
      <c r="N84" s="3" t="str">
        <f>VLOOKUP(B84,TableMap,3,FALSE)</f>
        <v>Eligibility</v>
      </c>
      <c r="O84" s="3" t="str">
        <f>IF(OR(F84="varchar", F84=""),"varchar("&amp;G84&amp;")", F84) &amp; IF(LEN(TRIM(D84))&gt;0," not null ","")</f>
        <v>varchar(100)</v>
      </c>
      <c r="Q84" s="3" t="str">
        <f>IF(ISBLANK(P84),O84,P84)</f>
        <v>varchar(100)</v>
      </c>
      <c r="R84" s="3" t="str">
        <f>"alter table "&amp;SchemaName&amp;"."&amp;N84&amp;" add "&amp;E84&amp;" "&amp;Q84</f>
        <v>alter table deerwalk.Eligibility add udf30 varchar(100)</v>
      </c>
      <c r="S84" s="3" t="str">
        <f>IF(LEN(TRIM(I84))&gt;0,"exec db.ColumnPropertySet '"&amp;$N84&amp;"', '"&amp;$E84&amp;"', '"&amp;I84&amp;"', @tableSchema='"&amp;SchemaName&amp;"'","")</f>
        <v>exec db.ColumnPropertySet 'Eligibility', 'udf30', 'User Defined Field', @tableSchema='deerwalk'</v>
      </c>
      <c r="T84" s="3" t="str">
        <f>IF(LEN(TRIM(J84))=0,"","exec db.ColumnPropertySet '"&amp;$N84&amp;"', '"&amp;$E84&amp;"', '"&amp;J84&amp;"', @propertyName='SampleData', @tableSchema='"&amp;SchemaName&amp;"'")</f>
        <v/>
      </c>
      <c r="U84" s="3" t="str">
        <f>IF(M84,"exec db.ColumnPropertySet '"&amp;$N84&amp;"', '"&amp;$E84&amp;"', 'UserDefinedData', @propertyName='CustomAttribute', @tableSchema='"&amp;SchemaName&amp;"'", "")</f>
        <v>exec db.ColumnPropertySet 'Eligibility', 'udf30', 'UserDefinedData', @propertyName='CustomAttribute', @tableSchema='deerwalk'</v>
      </c>
      <c r="V84" s="3" t="str">
        <f>IF(LEN(TRIM(" "&amp;I84))&gt;0,"/// &lt;summary&gt;"&amp;I84&amp;"&lt;/summary&gt;
"&amp;"[Description("""&amp;I84&amp;""")]
","")&amp;IF(F84="date","[DataType(DataType.Date)]
","")&amp;IF(D84="1","[Required]
","")&amp;"[Column("""&amp;E84&amp;""")]
"&amp;IF(LEN(TRIM(" "&amp;J84))&gt;0,"[SampleData("""&amp;J84&amp;""")]
","")&amp;IF(LEN(TRIM(" "&amp;G84))&gt;0,"[MaxLength("&amp;G84&amp;")]
","")&amp;"public "&amp;IF(F84="","string",VLOOKUP(F84,TypeMap,2,FALSE))&amp;" "&amp;E84&amp;" { get; set; }
"</f>
        <v xml:space="preserve">/// &lt;summary&gt;User Defined Field&lt;/summary&gt;
[Description("User Defined Field")]
[Column("udf30")]
[MaxLength(100)]
public string udf30 { get; set; }
</v>
      </c>
      <c r="W84" s="5" t="str">
        <f>"@Html.DescriptionListElement(model =&gt; model."&amp;E84&amp;")"</f>
        <v>@Html.DescriptionListElement(model =&gt; model.udf30)</v>
      </c>
      <c r="X84" s="3" t="str">
        <f>SUBSTITUTE(SUBSTITUTE(PROPER(SUBSTITUTE(E84,"_"," "))&amp;" ", "Id ", "ID"), " ", "")</f>
        <v>Udf30</v>
      </c>
      <c r="Y84" s="3" t="str">
        <f>IF(F84="date","alter table "&amp;SchemaName&amp;"."&amp;N84&amp;" add "&amp;X84&amp;"DateDimId int null references DateDimensions(DateDimensionId);  exec db.ColumnPropertySet '"&amp;$N84&amp;"', '"&amp;$X84&amp;"DateDimId', '"&amp;$E84&amp;"', @propertyName='BaseField', @tableSchema='"&amp;SchemaName&amp;"'","")</f>
        <v/>
      </c>
      <c r="AA84" s="3" t="str">
        <f>IF(LEN(TRIM(H84))=0,"","exec db.ColumnPropertySet '"&amp;$N84&amp;"', '"&amp;$E84&amp;"', '"&amp;H84&amp;"', @propertyName='DisplayName', @tableSchema='"&amp;SchemaName&amp;"'")</f>
        <v>exec db.ColumnPropertySet 'Eligibility', 'udf30', 'UDF 30', @propertyName='DisplayName', @tableSchema='deerwalk'</v>
      </c>
    </row>
    <row r="85" spans="1:27" ht="14.25" customHeight="1" x14ac:dyDescent="0.45">
      <c r="A85" s="3" t="str">
        <f>N85&amp;"."&amp;E85</f>
        <v>Eligibility.udf31</v>
      </c>
      <c r="B85" t="s">
        <v>85</v>
      </c>
      <c r="C85">
        <v>84</v>
      </c>
      <c r="D85" t="s">
        <v>796</v>
      </c>
      <c r="E85" t="s">
        <v>190</v>
      </c>
      <c r="F85" t="s">
        <v>7</v>
      </c>
      <c r="G85" t="s">
        <v>836</v>
      </c>
      <c r="H85" s="4" t="s">
        <v>990</v>
      </c>
      <c r="I85" t="s">
        <v>179</v>
      </c>
      <c r="J85" t="s">
        <v>796</v>
      </c>
      <c r="L85" s="4"/>
      <c r="M85" s="3" t="b">
        <f>LEFT(E85,3)="udf"</f>
        <v>1</v>
      </c>
      <c r="N85" s="3" t="str">
        <f>VLOOKUP(B85,TableMap,3,FALSE)</f>
        <v>Eligibility</v>
      </c>
      <c r="O85" s="3" t="str">
        <f>IF(OR(F85="varchar", F85=""),"varchar("&amp;G85&amp;")", F85) &amp; IF(LEN(TRIM(D85))&gt;0," not null ","")</f>
        <v>varchar(100)</v>
      </c>
      <c r="Q85" s="3" t="str">
        <f>IF(ISBLANK(P85),O85,P85)</f>
        <v>varchar(100)</v>
      </c>
      <c r="R85" s="3" t="str">
        <f>"alter table "&amp;SchemaName&amp;"."&amp;N85&amp;" add "&amp;E85&amp;" "&amp;Q85</f>
        <v>alter table deerwalk.Eligibility add udf31 varchar(100)</v>
      </c>
      <c r="S85" s="3" t="str">
        <f>IF(LEN(TRIM(I85))&gt;0,"exec db.ColumnPropertySet '"&amp;$N85&amp;"', '"&amp;$E85&amp;"', '"&amp;I85&amp;"', @tableSchema='"&amp;SchemaName&amp;"'","")</f>
        <v>exec db.ColumnPropertySet 'Eligibility', 'udf31', 'User Defined Field', @tableSchema='deerwalk'</v>
      </c>
      <c r="T85" s="3" t="str">
        <f>IF(LEN(TRIM(J85))=0,"","exec db.ColumnPropertySet '"&amp;$N85&amp;"', '"&amp;$E85&amp;"', '"&amp;J85&amp;"', @propertyName='SampleData', @tableSchema='"&amp;SchemaName&amp;"'")</f>
        <v/>
      </c>
      <c r="U85" s="3" t="str">
        <f>IF(M85,"exec db.ColumnPropertySet '"&amp;$N85&amp;"', '"&amp;$E85&amp;"', 'UserDefinedData', @propertyName='CustomAttribute', @tableSchema='"&amp;SchemaName&amp;"'", "")</f>
        <v>exec db.ColumnPropertySet 'Eligibility', 'udf31', 'UserDefinedData', @propertyName='CustomAttribute', @tableSchema='deerwalk'</v>
      </c>
      <c r="V85" s="3" t="str">
        <f>IF(LEN(TRIM(" "&amp;I85))&gt;0,"/// &lt;summary&gt;"&amp;I85&amp;"&lt;/summary&gt;
"&amp;"[Description("""&amp;I85&amp;""")]
","")&amp;IF(F85="date","[DataType(DataType.Date)]
","")&amp;IF(D85="1","[Required]
","")&amp;"[Column("""&amp;E85&amp;""")]
"&amp;IF(LEN(TRIM(" "&amp;J85))&gt;0,"[SampleData("""&amp;J85&amp;""")]
","")&amp;IF(LEN(TRIM(" "&amp;G85))&gt;0,"[MaxLength("&amp;G85&amp;")]
","")&amp;"public "&amp;IF(F85="","string",VLOOKUP(F85,TypeMap,2,FALSE))&amp;" "&amp;E85&amp;" { get; set; }
"</f>
        <v xml:space="preserve">/// &lt;summary&gt;User Defined Field&lt;/summary&gt;
[Description("User Defined Field")]
[Column("udf31")]
[MaxLength(100)]
public string udf31 { get; set; }
</v>
      </c>
      <c r="W85" s="5" t="str">
        <f>"@Html.DescriptionListElement(model =&gt; model."&amp;E85&amp;")"</f>
        <v>@Html.DescriptionListElement(model =&gt; model.udf31)</v>
      </c>
      <c r="X85" s="3" t="str">
        <f>SUBSTITUTE(SUBSTITUTE(PROPER(SUBSTITUTE(E85,"_"," "))&amp;" ", "Id ", "ID"), " ", "")</f>
        <v>Udf31</v>
      </c>
      <c r="Y85" s="3" t="str">
        <f>IF(F85="date","alter table "&amp;SchemaName&amp;"."&amp;N85&amp;" add "&amp;X85&amp;"DateDimId int null references DateDimensions(DateDimensionId);  exec db.ColumnPropertySet '"&amp;$N85&amp;"', '"&amp;$X85&amp;"DateDimId', '"&amp;$E85&amp;"', @propertyName='BaseField', @tableSchema='"&amp;SchemaName&amp;"'","")</f>
        <v/>
      </c>
      <c r="AA85" s="3" t="str">
        <f>IF(LEN(TRIM(H85))=0,"","exec db.ColumnPropertySet '"&amp;$N85&amp;"', '"&amp;$E85&amp;"', '"&amp;H85&amp;"', @propertyName='DisplayName', @tableSchema='"&amp;SchemaName&amp;"'")</f>
        <v>exec db.ColumnPropertySet 'Eligibility', 'udf31', 'UDF 31', @propertyName='DisplayName', @tableSchema='deerwalk'</v>
      </c>
    </row>
    <row r="86" spans="1:27" ht="14.25" customHeight="1" x14ac:dyDescent="0.45">
      <c r="A86" s="3" t="str">
        <f>N86&amp;"."&amp;E86</f>
        <v>Eligibility.udf32</v>
      </c>
      <c r="B86" t="s">
        <v>85</v>
      </c>
      <c r="C86">
        <v>85</v>
      </c>
      <c r="D86" t="s">
        <v>796</v>
      </c>
      <c r="E86" t="s">
        <v>191</v>
      </c>
      <c r="F86" t="s">
        <v>7</v>
      </c>
      <c r="G86" t="s">
        <v>836</v>
      </c>
      <c r="H86" s="4" t="s">
        <v>991</v>
      </c>
      <c r="I86" t="s">
        <v>179</v>
      </c>
      <c r="J86" t="s">
        <v>796</v>
      </c>
      <c r="L86" s="4"/>
      <c r="M86" s="3" t="b">
        <f>LEFT(E86,3)="udf"</f>
        <v>1</v>
      </c>
      <c r="N86" s="3" t="str">
        <f>VLOOKUP(B86,TableMap,3,FALSE)</f>
        <v>Eligibility</v>
      </c>
      <c r="O86" s="3" t="str">
        <f>IF(OR(F86="varchar", F86=""),"varchar("&amp;G86&amp;")", F86) &amp; IF(LEN(TRIM(D86))&gt;0," not null ","")</f>
        <v>varchar(100)</v>
      </c>
      <c r="Q86" s="3" t="str">
        <f>IF(ISBLANK(P86),O86,P86)</f>
        <v>varchar(100)</v>
      </c>
      <c r="R86" s="3" t="str">
        <f>"alter table "&amp;SchemaName&amp;"."&amp;N86&amp;" add "&amp;E86&amp;" "&amp;Q86</f>
        <v>alter table deerwalk.Eligibility add udf32 varchar(100)</v>
      </c>
      <c r="S86" s="3" t="str">
        <f>IF(LEN(TRIM(I86))&gt;0,"exec db.ColumnPropertySet '"&amp;$N86&amp;"', '"&amp;$E86&amp;"', '"&amp;I86&amp;"', @tableSchema='"&amp;SchemaName&amp;"'","")</f>
        <v>exec db.ColumnPropertySet 'Eligibility', 'udf32', 'User Defined Field', @tableSchema='deerwalk'</v>
      </c>
      <c r="T86" s="3" t="str">
        <f>IF(LEN(TRIM(J86))=0,"","exec db.ColumnPropertySet '"&amp;$N86&amp;"', '"&amp;$E86&amp;"', '"&amp;J86&amp;"', @propertyName='SampleData', @tableSchema='"&amp;SchemaName&amp;"'")</f>
        <v/>
      </c>
      <c r="U86" s="3" t="str">
        <f>IF(M86,"exec db.ColumnPropertySet '"&amp;$N86&amp;"', '"&amp;$E86&amp;"', 'UserDefinedData', @propertyName='CustomAttribute', @tableSchema='"&amp;SchemaName&amp;"'", "")</f>
        <v>exec db.ColumnPropertySet 'Eligibility', 'udf32', 'UserDefinedData', @propertyName='CustomAttribute', @tableSchema='deerwalk'</v>
      </c>
      <c r="V86" s="3" t="str">
        <f>IF(LEN(TRIM(" "&amp;I86))&gt;0,"/// &lt;summary&gt;"&amp;I86&amp;"&lt;/summary&gt;
"&amp;"[Description("""&amp;I86&amp;""")]
","")&amp;IF(F86="date","[DataType(DataType.Date)]
","")&amp;IF(D86="1","[Required]
","")&amp;"[Column("""&amp;E86&amp;""")]
"&amp;IF(LEN(TRIM(" "&amp;J86))&gt;0,"[SampleData("""&amp;J86&amp;""")]
","")&amp;IF(LEN(TRIM(" "&amp;G86))&gt;0,"[MaxLength("&amp;G86&amp;")]
","")&amp;"public "&amp;IF(F86="","string",VLOOKUP(F86,TypeMap,2,FALSE))&amp;" "&amp;E86&amp;" { get; set; }
"</f>
        <v xml:space="preserve">/// &lt;summary&gt;User Defined Field&lt;/summary&gt;
[Description("User Defined Field")]
[Column("udf32")]
[MaxLength(100)]
public string udf32 { get; set; }
</v>
      </c>
      <c r="W86" s="5" t="str">
        <f>"@Html.DescriptionListElement(model =&gt; model."&amp;E86&amp;")"</f>
        <v>@Html.DescriptionListElement(model =&gt; model.udf32)</v>
      </c>
      <c r="X86" s="3" t="str">
        <f>SUBSTITUTE(SUBSTITUTE(PROPER(SUBSTITUTE(E86,"_"," "))&amp;" ", "Id ", "ID"), " ", "")</f>
        <v>Udf32</v>
      </c>
      <c r="Y86" s="3" t="str">
        <f>IF(F86="date","alter table "&amp;SchemaName&amp;"."&amp;N86&amp;" add "&amp;X86&amp;"DateDimId int null references DateDimensions(DateDimensionId);  exec db.ColumnPropertySet '"&amp;$N86&amp;"', '"&amp;$X86&amp;"DateDimId', '"&amp;$E86&amp;"', @propertyName='BaseField', @tableSchema='"&amp;SchemaName&amp;"'","")</f>
        <v/>
      </c>
      <c r="AA86" s="3" t="str">
        <f>IF(LEN(TRIM(H86))=0,"","exec db.ColumnPropertySet '"&amp;$N86&amp;"', '"&amp;$E86&amp;"', '"&amp;H86&amp;"', @propertyName='DisplayName', @tableSchema='"&amp;SchemaName&amp;"'")</f>
        <v>exec db.ColumnPropertySet 'Eligibility', 'udf32', 'UDF 32', @propertyName='DisplayName', @tableSchema='deerwalk'</v>
      </c>
    </row>
    <row r="87" spans="1:27" ht="14.25" customHeight="1" x14ac:dyDescent="0.45">
      <c r="A87" s="3" t="str">
        <f>N87&amp;"."&amp;E87</f>
        <v>Eligibility.udf33</v>
      </c>
      <c r="B87" t="s">
        <v>85</v>
      </c>
      <c r="C87">
        <v>86</v>
      </c>
      <c r="D87" t="s">
        <v>796</v>
      </c>
      <c r="E87" t="s">
        <v>192</v>
      </c>
      <c r="F87" t="s">
        <v>7</v>
      </c>
      <c r="G87" t="s">
        <v>836</v>
      </c>
      <c r="H87" s="4" t="s">
        <v>992</v>
      </c>
      <c r="I87" t="s">
        <v>179</v>
      </c>
      <c r="J87" t="s">
        <v>796</v>
      </c>
      <c r="L87" s="4"/>
      <c r="M87" s="3" t="b">
        <f>LEFT(E87,3)="udf"</f>
        <v>1</v>
      </c>
      <c r="N87" s="3" t="str">
        <f>VLOOKUP(B87,TableMap,3,FALSE)</f>
        <v>Eligibility</v>
      </c>
      <c r="O87" s="3" t="str">
        <f>IF(OR(F87="varchar", F87=""),"varchar("&amp;G87&amp;")", F87) &amp; IF(LEN(TRIM(D87))&gt;0," not null ","")</f>
        <v>varchar(100)</v>
      </c>
      <c r="Q87" s="3" t="str">
        <f>IF(ISBLANK(P87),O87,P87)</f>
        <v>varchar(100)</v>
      </c>
      <c r="R87" s="3" t="str">
        <f>"alter table "&amp;SchemaName&amp;"."&amp;N87&amp;" add "&amp;E87&amp;" "&amp;Q87</f>
        <v>alter table deerwalk.Eligibility add udf33 varchar(100)</v>
      </c>
      <c r="S87" s="3" t="str">
        <f>IF(LEN(TRIM(I87))&gt;0,"exec db.ColumnPropertySet '"&amp;$N87&amp;"', '"&amp;$E87&amp;"', '"&amp;I87&amp;"', @tableSchema='"&amp;SchemaName&amp;"'","")</f>
        <v>exec db.ColumnPropertySet 'Eligibility', 'udf33', 'User Defined Field', @tableSchema='deerwalk'</v>
      </c>
      <c r="T87" s="3" t="str">
        <f>IF(LEN(TRIM(J87))=0,"","exec db.ColumnPropertySet '"&amp;$N87&amp;"', '"&amp;$E87&amp;"', '"&amp;J87&amp;"', @propertyName='SampleData', @tableSchema='"&amp;SchemaName&amp;"'")</f>
        <v/>
      </c>
      <c r="U87" s="3" t="str">
        <f>IF(M87,"exec db.ColumnPropertySet '"&amp;$N87&amp;"', '"&amp;$E87&amp;"', 'UserDefinedData', @propertyName='CustomAttribute', @tableSchema='"&amp;SchemaName&amp;"'", "")</f>
        <v>exec db.ColumnPropertySet 'Eligibility', 'udf33', 'UserDefinedData', @propertyName='CustomAttribute', @tableSchema='deerwalk'</v>
      </c>
      <c r="V87" s="3" t="str">
        <f>IF(LEN(TRIM(" "&amp;I87))&gt;0,"/// &lt;summary&gt;"&amp;I87&amp;"&lt;/summary&gt;
"&amp;"[Description("""&amp;I87&amp;""")]
","")&amp;IF(F87="date","[DataType(DataType.Date)]
","")&amp;IF(D87="1","[Required]
","")&amp;"[Column("""&amp;E87&amp;""")]
"&amp;IF(LEN(TRIM(" "&amp;J87))&gt;0,"[SampleData("""&amp;J87&amp;""")]
","")&amp;IF(LEN(TRIM(" "&amp;G87))&gt;0,"[MaxLength("&amp;G87&amp;")]
","")&amp;"public "&amp;IF(F87="","string",VLOOKUP(F87,TypeMap,2,FALSE))&amp;" "&amp;E87&amp;" { get; set; }
"</f>
        <v xml:space="preserve">/// &lt;summary&gt;User Defined Field&lt;/summary&gt;
[Description("User Defined Field")]
[Column("udf33")]
[MaxLength(100)]
public string udf33 { get; set; }
</v>
      </c>
      <c r="W87" s="5" t="str">
        <f>"@Html.DescriptionListElement(model =&gt; model."&amp;E87&amp;")"</f>
        <v>@Html.DescriptionListElement(model =&gt; model.udf33)</v>
      </c>
      <c r="X87" s="3" t="str">
        <f>SUBSTITUTE(SUBSTITUTE(PROPER(SUBSTITUTE(E87,"_"," "))&amp;" ", "Id ", "ID"), " ", "")</f>
        <v>Udf33</v>
      </c>
      <c r="Y87" s="3" t="str">
        <f>IF(F87="date","alter table "&amp;SchemaName&amp;"."&amp;N87&amp;" add "&amp;X87&amp;"DateDimId int null references DateDimensions(DateDimensionId);  exec db.ColumnPropertySet '"&amp;$N87&amp;"', '"&amp;$X87&amp;"DateDimId', '"&amp;$E87&amp;"', @propertyName='BaseField', @tableSchema='"&amp;SchemaName&amp;"'","")</f>
        <v/>
      </c>
      <c r="AA87" s="3" t="str">
        <f>IF(LEN(TRIM(H87))=0,"","exec db.ColumnPropertySet '"&amp;$N87&amp;"', '"&amp;$E87&amp;"', '"&amp;H87&amp;"', @propertyName='DisplayName', @tableSchema='"&amp;SchemaName&amp;"'")</f>
        <v>exec db.ColumnPropertySet 'Eligibility', 'udf33', 'UDF 33', @propertyName='DisplayName', @tableSchema='deerwalk'</v>
      </c>
    </row>
    <row r="88" spans="1:27" ht="14.25" customHeight="1" x14ac:dyDescent="0.45">
      <c r="A88" s="3" t="str">
        <f>N88&amp;"."&amp;E88</f>
        <v>Eligibility.udf34</v>
      </c>
      <c r="B88" t="s">
        <v>85</v>
      </c>
      <c r="C88">
        <v>87</v>
      </c>
      <c r="D88" t="s">
        <v>796</v>
      </c>
      <c r="E88" t="s">
        <v>193</v>
      </c>
      <c r="F88" t="s">
        <v>7</v>
      </c>
      <c r="G88" t="s">
        <v>836</v>
      </c>
      <c r="H88" s="4" t="s">
        <v>993</v>
      </c>
      <c r="I88" t="s">
        <v>179</v>
      </c>
      <c r="J88" t="s">
        <v>796</v>
      </c>
      <c r="L88" s="4"/>
      <c r="M88" s="3" t="b">
        <f>LEFT(E88,3)="udf"</f>
        <v>1</v>
      </c>
      <c r="N88" s="3" t="str">
        <f>VLOOKUP(B88,TableMap,3,FALSE)</f>
        <v>Eligibility</v>
      </c>
      <c r="O88" s="3" t="str">
        <f>IF(OR(F88="varchar", F88=""),"varchar("&amp;G88&amp;")", F88) &amp; IF(LEN(TRIM(D88))&gt;0," not null ","")</f>
        <v>varchar(100)</v>
      </c>
      <c r="Q88" s="3" t="str">
        <f>IF(ISBLANK(P88),O88,P88)</f>
        <v>varchar(100)</v>
      </c>
      <c r="R88" s="3" t="str">
        <f>"alter table "&amp;SchemaName&amp;"."&amp;N88&amp;" add "&amp;E88&amp;" "&amp;Q88</f>
        <v>alter table deerwalk.Eligibility add udf34 varchar(100)</v>
      </c>
      <c r="S88" s="3" t="str">
        <f>IF(LEN(TRIM(I88))&gt;0,"exec db.ColumnPropertySet '"&amp;$N88&amp;"', '"&amp;$E88&amp;"', '"&amp;I88&amp;"', @tableSchema='"&amp;SchemaName&amp;"'","")</f>
        <v>exec db.ColumnPropertySet 'Eligibility', 'udf34', 'User Defined Field', @tableSchema='deerwalk'</v>
      </c>
      <c r="T88" s="3" t="str">
        <f>IF(LEN(TRIM(J88))=0,"","exec db.ColumnPropertySet '"&amp;$N88&amp;"', '"&amp;$E88&amp;"', '"&amp;J88&amp;"', @propertyName='SampleData', @tableSchema='"&amp;SchemaName&amp;"'")</f>
        <v/>
      </c>
      <c r="U88" s="3" t="str">
        <f>IF(M88,"exec db.ColumnPropertySet '"&amp;$N88&amp;"', '"&amp;$E88&amp;"', 'UserDefinedData', @propertyName='CustomAttribute', @tableSchema='"&amp;SchemaName&amp;"'", "")</f>
        <v>exec db.ColumnPropertySet 'Eligibility', 'udf34', 'UserDefinedData', @propertyName='CustomAttribute', @tableSchema='deerwalk'</v>
      </c>
      <c r="V88" s="3" t="str">
        <f>IF(LEN(TRIM(" "&amp;I88))&gt;0,"/// &lt;summary&gt;"&amp;I88&amp;"&lt;/summary&gt;
"&amp;"[Description("""&amp;I88&amp;""")]
","")&amp;IF(F88="date","[DataType(DataType.Date)]
","")&amp;IF(D88="1","[Required]
","")&amp;"[Column("""&amp;E88&amp;""")]
"&amp;IF(LEN(TRIM(" "&amp;J88))&gt;0,"[SampleData("""&amp;J88&amp;""")]
","")&amp;IF(LEN(TRIM(" "&amp;G88))&gt;0,"[MaxLength("&amp;G88&amp;")]
","")&amp;"public "&amp;IF(F88="","string",VLOOKUP(F88,TypeMap,2,FALSE))&amp;" "&amp;E88&amp;" { get; set; }
"</f>
        <v xml:space="preserve">/// &lt;summary&gt;User Defined Field&lt;/summary&gt;
[Description("User Defined Field")]
[Column("udf34")]
[MaxLength(100)]
public string udf34 { get; set; }
</v>
      </c>
      <c r="W88" s="5" t="str">
        <f>"@Html.DescriptionListElement(model =&gt; model."&amp;E88&amp;")"</f>
        <v>@Html.DescriptionListElement(model =&gt; model.udf34)</v>
      </c>
      <c r="X88" s="3" t="str">
        <f>SUBSTITUTE(SUBSTITUTE(PROPER(SUBSTITUTE(E88,"_"," "))&amp;" ", "Id ", "ID"), " ", "")</f>
        <v>Udf34</v>
      </c>
      <c r="Y88" s="3" t="str">
        <f>IF(F88="date","alter table "&amp;SchemaName&amp;"."&amp;N88&amp;" add "&amp;X88&amp;"DateDimId int null references DateDimensions(DateDimensionId);  exec db.ColumnPropertySet '"&amp;$N88&amp;"', '"&amp;$X88&amp;"DateDimId', '"&amp;$E88&amp;"', @propertyName='BaseField', @tableSchema='"&amp;SchemaName&amp;"'","")</f>
        <v/>
      </c>
      <c r="AA88" s="3" t="str">
        <f>IF(LEN(TRIM(H88))=0,"","exec db.ColumnPropertySet '"&amp;$N88&amp;"', '"&amp;$E88&amp;"', '"&amp;H88&amp;"', @propertyName='DisplayName', @tableSchema='"&amp;SchemaName&amp;"'")</f>
        <v>exec db.ColumnPropertySet 'Eligibility', 'udf34', 'UDF 34', @propertyName='DisplayName', @tableSchema='deerwalk'</v>
      </c>
    </row>
    <row r="89" spans="1:27" ht="14.25" customHeight="1" x14ac:dyDescent="0.45">
      <c r="A89" s="3" t="str">
        <f>N89&amp;"."&amp;E89</f>
        <v>Eligibility.udf35</v>
      </c>
      <c r="B89" t="s">
        <v>85</v>
      </c>
      <c r="C89">
        <v>88</v>
      </c>
      <c r="D89" t="s">
        <v>796</v>
      </c>
      <c r="E89" t="s">
        <v>194</v>
      </c>
      <c r="F89" t="s">
        <v>7</v>
      </c>
      <c r="G89" t="s">
        <v>836</v>
      </c>
      <c r="H89" s="4" t="s">
        <v>994</v>
      </c>
      <c r="I89" t="s">
        <v>179</v>
      </c>
      <c r="J89" t="s">
        <v>796</v>
      </c>
      <c r="L89" s="4"/>
      <c r="M89" s="3" t="b">
        <f>LEFT(E89,3)="udf"</f>
        <v>1</v>
      </c>
      <c r="N89" s="3" t="str">
        <f>VLOOKUP(B89,TableMap,3,FALSE)</f>
        <v>Eligibility</v>
      </c>
      <c r="O89" s="3" t="str">
        <f>IF(OR(F89="varchar", F89=""),"varchar("&amp;G89&amp;")", F89) &amp; IF(LEN(TRIM(D89))&gt;0," not null ","")</f>
        <v>varchar(100)</v>
      </c>
      <c r="Q89" s="3" t="str">
        <f>IF(ISBLANK(P89),O89,P89)</f>
        <v>varchar(100)</v>
      </c>
      <c r="R89" s="3" t="str">
        <f>"alter table "&amp;SchemaName&amp;"."&amp;N89&amp;" add "&amp;E89&amp;" "&amp;Q89</f>
        <v>alter table deerwalk.Eligibility add udf35 varchar(100)</v>
      </c>
      <c r="S89" s="3" t="str">
        <f>IF(LEN(TRIM(I89))&gt;0,"exec db.ColumnPropertySet '"&amp;$N89&amp;"', '"&amp;$E89&amp;"', '"&amp;I89&amp;"', @tableSchema='"&amp;SchemaName&amp;"'","")</f>
        <v>exec db.ColumnPropertySet 'Eligibility', 'udf35', 'User Defined Field', @tableSchema='deerwalk'</v>
      </c>
      <c r="T89" s="3" t="str">
        <f>IF(LEN(TRIM(J89))=0,"","exec db.ColumnPropertySet '"&amp;$N89&amp;"', '"&amp;$E89&amp;"', '"&amp;J89&amp;"', @propertyName='SampleData', @tableSchema='"&amp;SchemaName&amp;"'")</f>
        <v/>
      </c>
      <c r="U89" s="3" t="str">
        <f>IF(M89,"exec db.ColumnPropertySet '"&amp;$N89&amp;"', '"&amp;$E89&amp;"', 'UserDefinedData', @propertyName='CustomAttribute', @tableSchema='"&amp;SchemaName&amp;"'", "")</f>
        <v>exec db.ColumnPropertySet 'Eligibility', 'udf35', 'UserDefinedData', @propertyName='CustomAttribute', @tableSchema='deerwalk'</v>
      </c>
      <c r="V89" s="3" t="str">
        <f>IF(LEN(TRIM(" "&amp;I89))&gt;0,"/// &lt;summary&gt;"&amp;I89&amp;"&lt;/summary&gt;
"&amp;"[Description("""&amp;I89&amp;""")]
","")&amp;IF(F89="date","[DataType(DataType.Date)]
","")&amp;IF(D89="1","[Required]
","")&amp;"[Column("""&amp;E89&amp;""")]
"&amp;IF(LEN(TRIM(" "&amp;J89))&gt;0,"[SampleData("""&amp;J89&amp;""")]
","")&amp;IF(LEN(TRIM(" "&amp;G89))&gt;0,"[MaxLength("&amp;G89&amp;")]
","")&amp;"public "&amp;IF(F89="","string",VLOOKUP(F89,TypeMap,2,FALSE))&amp;" "&amp;E89&amp;" { get; set; }
"</f>
        <v xml:space="preserve">/// &lt;summary&gt;User Defined Field&lt;/summary&gt;
[Description("User Defined Field")]
[Column("udf35")]
[MaxLength(100)]
public string udf35 { get; set; }
</v>
      </c>
      <c r="W89" s="5" t="str">
        <f>"@Html.DescriptionListElement(model =&gt; model."&amp;E89&amp;")"</f>
        <v>@Html.DescriptionListElement(model =&gt; model.udf35)</v>
      </c>
      <c r="X89" s="3" t="str">
        <f>SUBSTITUTE(SUBSTITUTE(PROPER(SUBSTITUTE(E89,"_"," "))&amp;" ", "Id ", "ID"), " ", "")</f>
        <v>Udf35</v>
      </c>
      <c r="Y89" s="3" t="str">
        <f>IF(F89="date","alter table "&amp;SchemaName&amp;"."&amp;N89&amp;" add "&amp;X89&amp;"DateDimId int null references DateDimensions(DateDimensionId);  exec db.ColumnPropertySet '"&amp;$N89&amp;"', '"&amp;$X89&amp;"DateDimId', '"&amp;$E89&amp;"', @propertyName='BaseField', @tableSchema='"&amp;SchemaName&amp;"'","")</f>
        <v/>
      </c>
      <c r="AA89" s="3" t="str">
        <f>IF(LEN(TRIM(H89))=0,"","exec db.ColumnPropertySet '"&amp;$N89&amp;"', '"&amp;$E89&amp;"', '"&amp;H89&amp;"', @propertyName='DisplayName', @tableSchema='"&amp;SchemaName&amp;"'")</f>
        <v>exec db.ColumnPropertySet 'Eligibility', 'udf35', 'UDF 35', @propertyName='DisplayName', @tableSchema='deerwalk'</v>
      </c>
    </row>
    <row r="90" spans="1:27" ht="14.25" customHeight="1" x14ac:dyDescent="0.45">
      <c r="A90" s="3" t="str">
        <f>N90&amp;"."&amp;E90</f>
        <v>Eligibility.udf36</v>
      </c>
      <c r="B90" t="s">
        <v>85</v>
      </c>
      <c r="C90">
        <v>89</v>
      </c>
      <c r="D90" t="s">
        <v>796</v>
      </c>
      <c r="E90" t="s">
        <v>195</v>
      </c>
      <c r="F90" t="s">
        <v>7</v>
      </c>
      <c r="G90" t="s">
        <v>836</v>
      </c>
      <c r="H90" s="4" t="s">
        <v>995</v>
      </c>
      <c r="I90" t="s">
        <v>179</v>
      </c>
      <c r="J90" t="s">
        <v>796</v>
      </c>
      <c r="L90" s="4"/>
      <c r="M90" s="3" t="b">
        <f>LEFT(E90,3)="udf"</f>
        <v>1</v>
      </c>
      <c r="N90" s="3" t="str">
        <f>VLOOKUP(B90,TableMap,3,FALSE)</f>
        <v>Eligibility</v>
      </c>
      <c r="O90" s="3" t="str">
        <f>IF(OR(F90="varchar", F90=""),"varchar("&amp;G90&amp;")", F90) &amp; IF(LEN(TRIM(D90))&gt;0," not null ","")</f>
        <v>varchar(100)</v>
      </c>
      <c r="Q90" s="3" t="str">
        <f>IF(ISBLANK(P90),O90,P90)</f>
        <v>varchar(100)</v>
      </c>
      <c r="R90" s="3" t="str">
        <f>"alter table "&amp;SchemaName&amp;"."&amp;N90&amp;" add "&amp;E90&amp;" "&amp;Q90</f>
        <v>alter table deerwalk.Eligibility add udf36 varchar(100)</v>
      </c>
      <c r="S90" s="3" t="str">
        <f>IF(LEN(TRIM(I90))&gt;0,"exec db.ColumnPropertySet '"&amp;$N90&amp;"', '"&amp;$E90&amp;"', '"&amp;I90&amp;"', @tableSchema='"&amp;SchemaName&amp;"'","")</f>
        <v>exec db.ColumnPropertySet 'Eligibility', 'udf36', 'User Defined Field', @tableSchema='deerwalk'</v>
      </c>
      <c r="T90" s="3" t="str">
        <f>IF(LEN(TRIM(J90))=0,"","exec db.ColumnPropertySet '"&amp;$N90&amp;"', '"&amp;$E90&amp;"', '"&amp;J90&amp;"', @propertyName='SampleData', @tableSchema='"&amp;SchemaName&amp;"'")</f>
        <v/>
      </c>
      <c r="U90" s="3" t="str">
        <f>IF(M90,"exec db.ColumnPropertySet '"&amp;$N90&amp;"', '"&amp;$E90&amp;"', 'UserDefinedData', @propertyName='CustomAttribute', @tableSchema='"&amp;SchemaName&amp;"'", "")</f>
        <v>exec db.ColumnPropertySet 'Eligibility', 'udf36', 'UserDefinedData', @propertyName='CustomAttribute', @tableSchema='deerwalk'</v>
      </c>
      <c r="V90" s="3" t="str">
        <f>IF(LEN(TRIM(" "&amp;I90))&gt;0,"/// &lt;summary&gt;"&amp;I90&amp;"&lt;/summary&gt;
"&amp;"[Description("""&amp;I90&amp;""")]
","")&amp;IF(F90="date","[DataType(DataType.Date)]
","")&amp;IF(D90="1","[Required]
","")&amp;"[Column("""&amp;E90&amp;""")]
"&amp;IF(LEN(TRIM(" "&amp;J90))&gt;0,"[SampleData("""&amp;J90&amp;""")]
","")&amp;IF(LEN(TRIM(" "&amp;G90))&gt;0,"[MaxLength("&amp;G90&amp;")]
","")&amp;"public "&amp;IF(F90="","string",VLOOKUP(F90,TypeMap,2,FALSE))&amp;" "&amp;E90&amp;" { get; set; }
"</f>
        <v xml:space="preserve">/// &lt;summary&gt;User Defined Field&lt;/summary&gt;
[Description("User Defined Field")]
[Column("udf36")]
[MaxLength(100)]
public string udf36 { get; set; }
</v>
      </c>
      <c r="W90" s="5" t="str">
        <f>"@Html.DescriptionListElement(model =&gt; model."&amp;E90&amp;")"</f>
        <v>@Html.DescriptionListElement(model =&gt; model.udf36)</v>
      </c>
      <c r="X90" s="3" t="str">
        <f>SUBSTITUTE(SUBSTITUTE(PROPER(SUBSTITUTE(E90,"_"," "))&amp;" ", "Id ", "ID"), " ", "")</f>
        <v>Udf36</v>
      </c>
      <c r="Y90" s="3" t="str">
        <f>IF(F90="date","alter table "&amp;SchemaName&amp;"."&amp;N90&amp;" add "&amp;X90&amp;"DateDimId int null references DateDimensions(DateDimensionId);  exec db.ColumnPropertySet '"&amp;$N90&amp;"', '"&amp;$X90&amp;"DateDimId', '"&amp;$E90&amp;"', @propertyName='BaseField', @tableSchema='"&amp;SchemaName&amp;"'","")</f>
        <v/>
      </c>
      <c r="AA90" s="3" t="str">
        <f>IF(LEN(TRIM(H90))=0,"","exec db.ColumnPropertySet '"&amp;$N90&amp;"', '"&amp;$E90&amp;"', '"&amp;H90&amp;"', @propertyName='DisplayName', @tableSchema='"&amp;SchemaName&amp;"'")</f>
        <v>exec db.ColumnPropertySet 'Eligibility', 'udf36', 'UDF 36', @propertyName='DisplayName', @tableSchema='deerwalk'</v>
      </c>
    </row>
    <row r="91" spans="1:27" ht="14.25" customHeight="1" x14ac:dyDescent="0.45">
      <c r="A91" s="3" t="str">
        <f>N91&amp;"."&amp;E91</f>
        <v>Eligibility.udf37</v>
      </c>
      <c r="B91" t="s">
        <v>85</v>
      </c>
      <c r="C91">
        <v>90</v>
      </c>
      <c r="D91" t="s">
        <v>796</v>
      </c>
      <c r="E91" t="s">
        <v>196</v>
      </c>
      <c r="F91" t="s">
        <v>7</v>
      </c>
      <c r="G91" t="s">
        <v>836</v>
      </c>
      <c r="H91" s="4" t="s">
        <v>996</v>
      </c>
      <c r="I91" t="s">
        <v>179</v>
      </c>
      <c r="J91" t="s">
        <v>796</v>
      </c>
      <c r="L91" s="4"/>
      <c r="M91" s="3" t="b">
        <f>LEFT(E91,3)="udf"</f>
        <v>1</v>
      </c>
      <c r="N91" s="3" t="str">
        <f>VLOOKUP(B91,TableMap,3,FALSE)</f>
        <v>Eligibility</v>
      </c>
      <c r="O91" s="3" t="str">
        <f>IF(OR(F91="varchar", F91=""),"varchar("&amp;G91&amp;")", F91) &amp; IF(LEN(TRIM(D91))&gt;0," not null ","")</f>
        <v>varchar(100)</v>
      </c>
      <c r="Q91" s="3" t="str">
        <f>IF(ISBLANK(P91),O91,P91)</f>
        <v>varchar(100)</v>
      </c>
      <c r="R91" s="3" t="str">
        <f>"alter table "&amp;SchemaName&amp;"."&amp;N91&amp;" add "&amp;E91&amp;" "&amp;Q91</f>
        <v>alter table deerwalk.Eligibility add udf37 varchar(100)</v>
      </c>
      <c r="S91" s="3" t="str">
        <f>IF(LEN(TRIM(I91))&gt;0,"exec db.ColumnPropertySet '"&amp;$N91&amp;"', '"&amp;$E91&amp;"', '"&amp;I91&amp;"', @tableSchema='"&amp;SchemaName&amp;"'","")</f>
        <v>exec db.ColumnPropertySet 'Eligibility', 'udf37', 'User Defined Field', @tableSchema='deerwalk'</v>
      </c>
      <c r="T91" s="3" t="str">
        <f>IF(LEN(TRIM(J91))=0,"","exec db.ColumnPropertySet '"&amp;$N91&amp;"', '"&amp;$E91&amp;"', '"&amp;J91&amp;"', @propertyName='SampleData', @tableSchema='"&amp;SchemaName&amp;"'")</f>
        <v/>
      </c>
      <c r="U91" s="3" t="str">
        <f>IF(M91,"exec db.ColumnPropertySet '"&amp;$N91&amp;"', '"&amp;$E91&amp;"', 'UserDefinedData', @propertyName='CustomAttribute', @tableSchema='"&amp;SchemaName&amp;"'", "")</f>
        <v>exec db.ColumnPropertySet 'Eligibility', 'udf37', 'UserDefinedData', @propertyName='CustomAttribute', @tableSchema='deerwalk'</v>
      </c>
      <c r="V91" s="3" t="str">
        <f>IF(LEN(TRIM(" "&amp;I91))&gt;0,"/// &lt;summary&gt;"&amp;I91&amp;"&lt;/summary&gt;
"&amp;"[Description("""&amp;I91&amp;""")]
","")&amp;IF(F91="date","[DataType(DataType.Date)]
","")&amp;IF(D91="1","[Required]
","")&amp;"[Column("""&amp;E91&amp;""")]
"&amp;IF(LEN(TRIM(" "&amp;J91))&gt;0,"[SampleData("""&amp;J91&amp;""")]
","")&amp;IF(LEN(TRIM(" "&amp;G91))&gt;0,"[MaxLength("&amp;G91&amp;")]
","")&amp;"public "&amp;IF(F91="","string",VLOOKUP(F91,TypeMap,2,FALSE))&amp;" "&amp;E91&amp;" { get; set; }
"</f>
        <v xml:space="preserve">/// &lt;summary&gt;User Defined Field&lt;/summary&gt;
[Description("User Defined Field")]
[Column("udf37")]
[MaxLength(100)]
public string udf37 { get; set; }
</v>
      </c>
      <c r="W91" s="5" t="str">
        <f>"@Html.DescriptionListElement(model =&gt; model."&amp;E91&amp;")"</f>
        <v>@Html.DescriptionListElement(model =&gt; model.udf37)</v>
      </c>
      <c r="X91" s="3" t="str">
        <f>SUBSTITUTE(SUBSTITUTE(PROPER(SUBSTITUTE(E91,"_"," "))&amp;" ", "Id ", "ID"), " ", "")</f>
        <v>Udf37</v>
      </c>
      <c r="Y91" s="3" t="str">
        <f>IF(F91="date","alter table "&amp;SchemaName&amp;"."&amp;N91&amp;" add "&amp;X91&amp;"DateDimId int null references DateDimensions(DateDimensionId);  exec db.ColumnPropertySet '"&amp;$N91&amp;"', '"&amp;$X91&amp;"DateDimId', '"&amp;$E91&amp;"', @propertyName='BaseField', @tableSchema='"&amp;SchemaName&amp;"'","")</f>
        <v/>
      </c>
      <c r="AA91" s="3" t="str">
        <f>IF(LEN(TRIM(H91))=0,"","exec db.ColumnPropertySet '"&amp;$N91&amp;"', '"&amp;$E91&amp;"', '"&amp;H91&amp;"', @propertyName='DisplayName', @tableSchema='"&amp;SchemaName&amp;"'")</f>
        <v>exec db.ColumnPropertySet 'Eligibility', 'udf37', 'UDF 37', @propertyName='DisplayName', @tableSchema='deerwalk'</v>
      </c>
    </row>
    <row r="92" spans="1:27" ht="14.25" customHeight="1" x14ac:dyDescent="0.45">
      <c r="A92" s="3" t="str">
        <f>N92&amp;"."&amp;E92</f>
        <v>Eligibility.udf38</v>
      </c>
      <c r="B92" t="s">
        <v>85</v>
      </c>
      <c r="C92">
        <v>91</v>
      </c>
      <c r="D92" t="s">
        <v>796</v>
      </c>
      <c r="E92" t="s">
        <v>197</v>
      </c>
      <c r="F92" t="s">
        <v>7</v>
      </c>
      <c r="G92" t="s">
        <v>836</v>
      </c>
      <c r="H92" s="4" t="s">
        <v>997</v>
      </c>
      <c r="I92" t="s">
        <v>179</v>
      </c>
      <c r="J92" t="s">
        <v>796</v>
      </c>
      <c r="L92" s="4"/>
      <c r="M92" s="3" t="b">
        <f>LEFT(E92,3)="udf"</f>
        <v>1</v>
      </c>
      <c r="N92" s="3" t="str">
        <f>VLOOKUP(B92,TableMap,3,FALSE)</f>
        <v>Eligibility</v>
      </c>
      <c r="O92" s="3" t="str">
        <f>IF(OR(F92="varchar", F92=""),"varchar("&amp;G92&amp;")", F92) &amp; IF(LEN(TRIM(D92))&gt;0," not null ","")</f>
        <v>varchar(100)</v>
      </c>
      <c r="Q92" s="3" t="str">
        <f>IF(ISBLANK(P92),O92,P92)</f>
        <v>varchar(100)</v>
      </c>
      <c r="R92" s="3" t="str">
        <f>"alter table "&amp;SchemaName&amp;"."&amp;N92&amp;" add "&amp;E92&amp;" "&amp;Q92</f>
        <v>alter table deerwalk.Eligibility add udf38 varchar(100)</v>
      </c>
      <c r="S92" s="3" t="str">
        <f>IF(LEN(TRIM(I92))&gt;0,"exec db.ColumnPropertySet '"&amp;$N92&amp;"', '"&amp;$E92&amp;"', '"&amp;I92&amp;"', @tableSchema='"&amp;SchemaName&amp;"'","")</f>
        <v>exec db.ColumnPropertySet 'Eligibility', 'udf38', 'User Defined Field', @tableSchema='deerwalk'</v>
      </c>
      <c r="T92" s="3" t="str">
        <f>IF(LEN(TRIM(J92))=0,"","exec db.ColumnPropertySet '"&amp;$N92&amp;"', '"&amp;$E92&amp;"', '"&amp;J92&amp;"', @propertyName='SampleData', @tableSchema='"&amp;SchemaName&amp;"'")</f>
        <v/>
      </c>
      <c r="U92" s="3" t="str">
        <f>IF(M92,"exec db.ColumnPropertySet '"&amp;$N92&amp;"', '"&amp;$E92&amp;"', 'UserDefinedData', @propertyName='CustomAttribute', @tableSchema='"&amp;SchemaName&amp;"'", "")</f>
        <v>exec db.ColumnPropertySet 'Eligibility', 'udf38', 'UserDefinedData', @propertyName='CustomAttribute', @tableSchema='deerwalk'</v>
      </c>
      <c r="V92" s="3" t="str">
        <f>IF(LEN(TRIM(" "&amp;I92))&gt;0,"/// &lt;summary&gt;"&amp;I92&amp;"&lt;/summary&gt;
"&amp;"[Description("""&amp;I92&amp;""")]
","")&amp;IF(F92="date","[DataType(DataType.Date)]
","")&amp;IF(D92="1","[Required]
","")&amp;"[Column("""&amp;E92&amp;""")]
"&amp;IF(LEN(TRIM(" "&amp;J92))&gt;0,"[SampleData("""&amp;J92&amp;""")]
","")&amp;IF(LEN(TRIM(" "&amp;G92))&gt;0,"[MaxLength("&amp;G92&amp;")]
","")&amp;"public "&amp;IF(F92="","string",VLOOKUP(F92,TypeMap,2,FALSE))&amp;" "&amp;E92&amp;" { get; set; }
"</f>
        <v xml:space="preserve">/// &lt;summary&gt;User Defined Field&lt;/summary&gt;
[Description("User Defined Field")]
[Column("udf38")]
[MaxLength(100)]
public string udf38 { get; set; }
</v>
      </c>
      <c r="W92" s="5" t="str">
        <f>"@Html.DescriptionListElement(model =&gt; model."&amp;E92&amp;")"</f>
        <v>@Html.DescriptionListElement(model =&gt; model.udf38)</v>
      </c>
      <c r="X92" s="3" t="str">
        <f>SUBSTITUTE(SUBSTITUTE(PROPER(SUBSTITUTE(E92,"_"," "))&amp;" ", "Id ", "ID"), " ", "")</f>
        <v>Udf38</v>
      </c>
      <c r="Y92" s="3" t="str">
        <f>IF(F92="date","alter table "&amp;SchemaName&amp;"."&amp;N92&amp;" add "&amp;X92&amp;"DateDimId int null references DateDimensions(DateDimensionId);  exec db.ColumnPropertySet '"&amp;$N92&amp;"', '"&amp;$X92&amp;"DateDimId', '"&amp;$E92&amp;"', @propertyName='BaseField', @tableSchema='"&amp;SchemaName&amp;"'","")</f>
        <v/>
      </c>
      <c r="AA92" s="3" t="str">
        <f>IF(LEN(TRIM(H92))=0,"","exec db.ColumnPropertySet '"&amp;$N92&amp;"', '"&amp;$E92&amp;"', '"&amp;H92&amp;"', @propertyName='DisplayName', @tableSchema='"&amp;SchemaName&amp;"'")</f>
        <v>exec db.ColumnPropertySet 'Eligibility', 'udf38', 'UDF 38', @propertyName='DisplayName', @tableSchema='deerwalk'</v>
      </c>
    </row>
    <row r="93" spans="1:27" ht="14.25" customHeight="1" x14ac:dyDescent="0.45">
      <c r="A93" s="3" t="str">
        <f>N93&amp;"."&amp;E93</f>
        <v>Eligibility.udf39</v>
      </c>
      <c r="B93" t="s">
        <v>85</v>
      </c>
      <c r="C93">
        <v>92</v>
      </c>
      <c r="D93" t="s">
        <v>796</v>
      </c>
      <c r="E93" t="s">
        <v>198</v>
      </c>
      <c r="F93" t="s">
        <v>7</v>
      </c>
      <c r="G93" t="s">
        <v>836</v>
      </c>
      <c r="H93" s="4" t="s">
        <v>998</v>
      </c>
      <c r="I93" t="s">
        <v>179</v>
      </c>
      <c r="J93" t="s">
        <v>796</v>
      </c>
      <c r="L93" s="4"/>
      <c r="M93" s="3" t="b">
        <f>LEFT(E93,3)="udf"</f>
        <v>1</v>
      </c>
      <c r="N93" s="3" t="str">
        <f>VLOOKUP(B93,TableMap,3,FALSE)</f>
        <v>Eligibility</v>
      </c>
      <c r="O93" s="3" t="str">
        <f>IF(OR(F93="varchar", F93=""),"varchar("&amp;G93&amp;")", F93) &amp; IF(LEN(TRIM(D93))&gt;0," not null ","")</f>
        <v>varchar(100)</v>
      </c>
      <c r="Q93" s="3" t="str">
        <f>IF(ISBLANK(P93),O93,P93)</f>
        <v>varchar(100)</v>
      </c>
      <c r="R93" s="3" t="str">
        <f>"alter table "&amp;SchemaName&amp;"."&amp;N93&amp;" add "&amp;E93&amp;" "&amp;Q93</f>
        <v>alter table deerwalk.Eligibility add udf39 varchar(100)</v>
      </c>
      <c r="S93" s="3" t="str">
        <f>IF(LEN(TRIM(I93))&gt;0,"exec db.ColumnPropertySet '"&amp;$N93&amp;"', '"&amp;$E93&amp;"', '"&amp;I93&amp;"', @tableSchema='"&amp;SchemaName&amp;"'","")</f>
        <v>exec db.ColumnPropertySet 'Eligibility', 'udf39', 'User Defined Field', @tableSchema='deerwalk'</v>
      </c>
      <c r="T93" s="3" t="str">
        <f>IF(LEN(TRIM(J93))=0,"","exec db.ColumnPropertySet '"&amp;$N93&amp;"', '"&amp;$E93&amp;"', '"&amp;J93&amp;"', @propertyName='SampleData', @tableSchema='"&amp;SchemaName&amp;"'")</f>
        <v/>
      </c>
      <c r="U93" s="3" t="str">
        <f>IF(M93,"exec db.ColumnPropertySet '"&amp;$N93&amp;"', '"&amp;$E93&amp;"', 'UserDefinedData', @propertyName='CustomAttribute', @tableSchema='"&amp;SchemaName&amp;"'", "")</f>
        <v>exec db.ColumnPropertySet 'Eligibility', 'udf39', 'UserDefinedData', @propertyName='CustomAttribute', @tableSchema='deerwalk'</v>
      </c>
      <c r="V93" s="3" t="str">
        <f>IF(LEN(TRIM(" "&amp;I93))&gt;0,"/// &lt;summary&gt;"&amp;I93&amp;"&lt;/summary&gt;
"&amp;"[Description("""&amp;I93&amp;""")]
","")&amp;IF(F93="date","[DataType(DataType.Date)]
","")&amp;IF(D93="1","[Required]
","")&amp;"[Column("""&amp;E93&amp;""")]
"&amp;IF(LEN(TRIM(" "&amp;J93))&gt;0,"[SampleData("""&amp;J93&amp;""")]
","")&amp;IF(LEN(TRIM(" "&amp;G93))&gt;0,"[MaxLength("&amp;G93&amp;")]
","")&amp;"public "&amp;IF(F93="","string",VLOOKUP(F93,TypeMap,2,FALSE))&amp;" "&amp;E93&amp;" { get; set; }
"</f>
        <v xml:space="preserve">/// &lt;summary&gt;User Defined Field&lt;/summary&gt;
[Description("User Defined Field")]
[Column("udf39")]
[MaxLength(100)]
public string udf39 { get; set; }
</v>
      </c>
      <c r="W93" s="5" t="str">
        <f>"@Html.DescriptionListElement(model =&gt; model."&amp;E93&amp;")"</f>
        <v>@Html.DescriptionListElement(model =&gt; model.udf39)</v>
      </c>
      <c r="X93" s="3" t="str">
        <f>SUBSTITUTE(SUBSTITUTE(PROPER(SUBSTITUTE(E93,"_"," "))&amp;" ", "Id ", "ID"), " ", "")</f>
        <v>Udf39</v>
      </c>
      <c r="Y93" s="3" t="str">
        <f>IF(F93="date","alter table "&amp;SchemaName&amp;"."&amp;N93&amp;" add "&amp;X93&amp;"DateDimId int null references DateDimensions(DateDimensionId);  exec db.ColumnPropertySet '"&amp;$N93&amp;"', '"&amp;$X93&amp;"DateDimId', '"&amp;$E93&amp;"', @propertyName='BaseField', @tableSchema='"&amp;SchemaName&amp;"'","")</f>
        <v/>
      </c>
      <c r="AA93" s="3" t="str">
        <f>IF(LEN(TRIM(H93))=0,"","exec db.ColumnPropertySet '"&amp;$N93&amp;"', '"&amp;$E93&amp;"', '"&amp;H93&amp;"', @propertyName='DisplayName', @tableSchema='"&amp;SchemaName&amp;"'")</f>
        <v>exec db.ColumnPropertySet 'Eligibility', 'udf39', 'UDF 39', @propertyName='DisplayName', @tableSchema='deerwalk'</v>
      </c>
    </row>
    <row r="94" spans="1:27" ht="14.25" customHeight="1" x14ac:dyDescent="0.45">
      <c r="A94" s="3" t="str">
        <f>N94&amp;"."&amp;E94</f>
        <v>Eligibility.udf40</v>
      </c>
      <c r="B94" t="s">
        <v>85</v>
      </c>
      <c r="C94">
        <v>93</v>
      </c>
      <c r="D94" t="s">
        <v>796</v>
      </c>
      <c r="E94" t="s">
        <v>199</v>
      </c>
      <c r="F94" t="s">
        <v>7</v>
      </c>
      <c r="G94" t="s">
        <v>836</v>
      </c>
      <c r="H94" s="4" t="s">
        <v>999</v>
      </c>
      <c r="I94" t="s">
        <v>179</v>
      </c>
      <c r="J94" t="s">
        <v>796</v>
      </c>
      <c r="L94" s="4"/>
      <c r="M94" s="3" t="b">
        <f>LEFT(E94,3)="udf"</f>
        <v>1</v>
      </c>
      <c r="N94" s="3" t="str">
        <f>VLOOKUP(B94,TableMap,3,FALSE)</f>
        <v>Eligibility</v>
      </c>
      <c r="O94" s="3" t="str">
        <f>IF(OR(F94="varchar", F94=""),"varchar("&amp;G94&amp;")", F94) &amp; IF(LEN(TRIM(D94))&gt;0," not null ","")</f>
        <v>varchar(100)</v>
      </c>
      <c r="Q94" s="3" t="str">
        <f>IF(ISBLANK(P94),O94,P94)</f>
        <v>varchar(100)</v>
      </c>
      <c r="R94" s="3" t="str">
        <f>"alter table "&amp;SchemaName&amp;"."&amp;N94&amp;" add "&amp;E94&amp;" "&amp;Q94</f>
        <v>alter table deerwalk.Eligibility add udf40 varchar(100)</v>
      </c>
      <c r="S94" s="3" t="str">
        <f>IF(LEN(TRIM(I94))&gt;0,"exec db.ColumnPropertySet '"&amp;$N94&amp;"', '"&amp;$E94&amp;"', '"&amp;I94&amp;"', @tableSchema='"&amp;SchemaName&amp;"'","")</f>
        <v>exec db.ColumnPropertySet 'Eligibility', 'udf40', 'User Defined Field', @tableSchema='deerwalk'</v>
      </c>
      <c r="T94" s="3" t="str">
        <f>IF(LEN(TRIM(J94))=0,"","exec db.ColumnPropertySet '"&amp;$N94&amp;"', '"&amp;$E94&amp;"', '"&amp;J94&amp;"', @propertyName='SampleData', @tableSchema='"&amp;SchemaName&amp;"'")</f>
        <v/>
      </c>
      <c r="U94" s="3" t="str">
        <f>IF(M94,"exec db.ColumnPropertySet '"&amp;$N94&amp;"', '"&amp;$E94&amp;"', 'UserDefinedData', @propertyName='CustomAttribute', @tableSchema='"&amp;SchemaName&amp;"'", "")</f>
        <v>exec db.ColumnPropertySet 'Eligibility', 'udf40', 'UserDefinedData', @propertyName='CustomAttribute', @tableSchema='deerwalk'</v>
      </c>
      <c r="V94" s="3" t="str">
        <f>IF(LEN(TRIM(" "&amp;I94))&gt;0,"/// &lt;summary&gt;"&amp;I94&amp;"&lt;/summary&gt;
"&amp;"[Description("""&amp;I94&amp;""")]
","")&amp;IF(F94="date","[DataType(DataType.Date)]
","")&amp;IF(D94="1","[Required]
","")&amp;"[Column("""&amp;E94&amp;""")]
"&amp;IF(LEN(TRIM(" "&amp;J94))&gt;0,"[SampleData("""&amp;J94&amp;""")]
","")&amp;IF(LEN(TRIM(" "&amp;G94))&gt;0,"[MaxLength("&amp;G94&amp;")]
","")&amp;"public "&amp;IF(F94="","string",VLOOKUP(F94,TypeMap,2,FALSE))&amp;" "&amp;E94&amp;" { get; set; }
"</f>
        <v xml:space="preserve">/// &lt;summary&gt;User Defined Field&lt;/summary&gt;
[Description("User Defined Field")]
[Column("udf40")]
[MaxLength(100)]
public string udf40 { get; set; }
</v>
      </c>
      <c r="W94" s="5" t="str">
        <f>"@Html.DescriptionListElement(model =&gt; model."&amp;E94&amp;")"</f>
        <v>@Html.DescriptionListElement(model =&gt; model.udf40)</v>
      </c>
      <c r="X94" s="3" t="str">
        <f>SUBSTITUTE(SUBSTITUTE(PROPER(SUBSTITUTE(E94,"_"," "))&amp;" ", "Id ", "ID"), " ", "")</f>
        <v>Udf40</v>
      </c>
      <c r="Y94" s="3" t="str">
        <f>IF(F94="date","alter table "&amp;SchemaName&amp;"."&amp;N94&amp;" add "&amp;X94&amp;"DateDimId int null references DateDimensions(DateDimensionId);  exec db.ColumnPropertySet '"&amp;$N94&amp;"', '"&amp;$X94&amp;"DateDimId', '"&amp;$E94&amp;"', @propertyName='BaseField', @tableSchema='"&amp;SchemaName&amp;"'","")</f>
        <v/>
      </c>
      <c r="AA94" s="3" t="str">
        <f>IF(LEN(TRIM(H94))=0,"","exec db.ColumnPropertySet '"&amp;$N94&amp;"', '"&amp;$E94&amp;"', '"&amp;H94&amp;"', @propertyName='DisplayName', @tableSchema='"&amp;SchemaName&amp;"'")</f>
        <v>exec db.ColumnPropertySet 'Eligibility', 'udf40', 'UDF 40', @propertyName='DisplayName', @tableSchema='deerwalk'</v>
      </c>
    </row>
    <row r="95" spans="1:27" ht="14.25" customHeight="1" x14ac:dyDescent="0.45">
      <c r="A95" s="3" t="str">
        <f>N95&amp;"."&amp;E95</f>
        <v>Pharmacy.rev_transaction_num</v>
      </c>
      <c r="B95" t="s">
        <v>200</v>
      </c>
      <c r="C95">
        <v>1</v>
      </c>
      <c r="D95" t="s">
        <v>801</v>
      </c>
      <c r="E95" t="s">
        <v>201</v>
      </c>
      <c r="F95" t="s">
        <v>7</v>
      </c>
      <c r="G95" t="s">
        <v>865</v>
      </c>
      <c r="H95" s="4" t="s">
        <v>907</v>
      </c>
      <c r="I95" t="s">
        <v>202</v>
      </c>
      <c r="J95" t="s">
        <v>809</v>
      </c>
      <c r="L95" s="4"/>
      <c r="M95" s="3" t="b">
        <f>LEFT(E95,3)="udf"</f>
        <v>0</v>
      </c>
      <c r="N95" s="3" t="str">
        <f>VLOOKUP(B95,TableMap,3,FALSE)</f>
        <v>Pharmacy</v>
      </c>
      <c r="O95" s="3" t="str">
        <f>IF(OR(F95="varchar", F95=""),"varchar("&amp;G95&amp;")", F95) &amp; IF(LEN(TRIM(D95))&gt;0," not null ","")</f>
        <v xml:space="preserve">varchar(80) not null </v>
      </c>
      <c r="Q95" s="3" t="str">
        <f>IF(ISBLANK(P95),O95,P95)</f>
        <v xml:space="preserve">varchar(80) not null </v>
      </c>
      <c r="R95" s="3" t="str">
        <f>"alter table "&amp;SchemaName&amp;"."&amp;N95&amp;" add "&amp;E95&amp;" "&amp;Q95</f>
        <v xml:space="preserve">alter table deerwalk.Pharmacy add rev_transaction_num varchar(80) not null </v>
      </c>
      <c r="S95" s="3" t="str">
        <f>IF(LEN(TRIM(I95))&gt;0,"exec db.ColumnPropertySet '"&amp;$N95&amp;"', '"&amp;$E95&amp;"', '"&amp;I95&amp;"', @tableSchema='"&amp;SchemaName&amp;"'","")</f>
        <v>exec db.ColumnPropertySet 'Pharmacy', 'rev_transaction_num', 'Number generated by claim syst1)em', @tableSchema='deerwalk'</v>
      </c>
      <c r="T95" s="3" t="str">
        <f>IF(LEN(TRIM(J95))=0,"","exec db.ColumnPropertySet '"&amp;$N95&amp;"', '"&amp;$E95&amp;"', '"&amp;J95&amp;"', @propertyName='SampleData', @tableSchema='"&amp;SchemaName&amp;"'")</f>
        <v>exec db.ColumnPropertySet 'Pharmacy', 'rev_transaction_num', '90272068301', @propertyName='SampleData', @tableSchema='deerwalk'</v>
      </c>
      <c r="U95" s="3" t="str">
        <f>IF(M95,"exec db.ColumnPropertySet '"&amp;$N95&amp;"', '"&amp;$E95&amp;"', 'UserDefinedData', @propertyName='CustomAttribute', @tableSchema='"&amp;SchemaName&amp;"'", "")</f>
        <v/>
      </c>
      <c r="V95" s="3" t="str">
        <f>IF(LEN(TRIM(" "&amp;I95))&gt;0,"/// &lt;summary&gt;"&amp;I95&amp;"&lt;/summary&gt;
"&amp;"[Description("""&amp;I95&amp;""")]
","")&amp;IF(F95="date","[DataType(DataType.Date)]
","")&amp;IF(D95="1","[Required]
","")&amp;"[Column("""&amp;E95&amp;""")]
"&amp;IF(LEN(TRIM(" "&amp;J95))&gt;0,"[SampleData("""&amp;J95&amp;""")]
","")&amp;IF(LEN(TRIM(" "&amp;G95))&gt;0,"[MaxLength("&amp;G95&amp;")]
","")&amp;"public "&amp;IF(F95="","string",VLOOKUP(F95,TypeMap,2,FALSE))&amp;" "&amp;E95&amp;" { get; set; }
"</f>
        <v xml:space="preserve">/// &lt;summary&gt;Number generated by claim syst1)em&lt;/summary&gt;
[Description("Number generated by claim syst1)em")]
[Required]
[Column("rev_transaction_num")]
[SampleData("90272068301")]
[MaxLength(80)]
public string rev_transaction_num { get; set; }
</v>
      </c>
      <c r="W95" s="5" t="str">
        <f>"@Html.DescriptionListElement(model =&gt; model."&amp;E95&amp;")"</f>
        <v>@Html.DescriptionListElement(model =&gt; model.rev_transaction_num)</v>
      </c>
      <c r="X95" s="3" t="str">
        <f>SUBSTITUTE(SUBSTITUTE(PROPER(SUBSTITUTE(E95,"_"," "))&amp;" ", "Id ", "ID"), " ", "")</f>
        <v>RevTransactionNum</v>
      </c>
      <c r="Y95" s="3" t="str">
        <f>IF(F95="date","alter table "&amp;SchemaName&amp;"."&amp;N95&amp;" add "&amp;X95&amp;"DateDimId int null references DateDimensions(DateDimensionId);  exec db.ColumnPropertySet '"&amp;$N95&amp;"', '"&amp;$X95&amp;"DateDimId', '"&amp;$E95&amp;"', @propertyName='BaseField', @tableSchema='"&amp;SchemaName&amp;"'","")</f>
        <v/>
      </c>
      <c r="AA95" s="3" t="str">
        <f>IF(LEN(TRIM(H95))=0,"","exec db.ColumnPropertySet '"&amp;$N95&amp;"', '"&amp;$E95&amp;"', '"&amp;H95&amp;"', @propertyName='DisplayName', @tableSchema='"&amp;SchemaName&amp;"'")</f>
        <v>exec db.ColumnPropertySet 'Pharmacy', 'rev_transaction_num', 'Number generated', @propertyName='DisplayName', @tableSchema='deerwalk'</v>
      </c>
    </row>
    <row r="96" spans="1:27" ht="14.25" customHeight="1" x14ac:dyDescent="0.45">
      <c r="A96" s="3" t="str">
        <f>N96&amp;"."&amp;E96</f>
        <v>Pharmacy.ins_plan_type_code</v>
      </c>
      <c r="B96" t="s">
        <v>200</v>
      </c>
      <c r="C96">
        <v>2</v>
      </c>
      <c r="D96" t="s">
        <v>796</v>
      </c>
      <c r="E96" t="s">
        <v>59</v>
      </c>
      <c r="F96" t="s">
        <v>7</v>
      </c>
      <c r="G96" t="s">
        <v>821</v>
      </c>
      <c r="H96" s="4" t="s">
        <v>1025</v>
      </c>
      <c r="I96" t="s">
        <v>60</v>
      </c>
      <c r="J96" t="s">
        <v>64</v>
      </c>
      <c r="L96" s="4"/>
      <c r="M96" s="3" t="b">
        <f>LEFT(E96,3)="udf"</f>
        <v>0</v>
      </c>
      <c r="N96" s="3" t="str">
        <f>VLOOKUP(B96,TableMap,3,FALSE)</f>
        <v>Pharmacy</v>
      </c>
      <c r="O96" s="3" t="str">
        <f>IF(OR(F96="varchar", F96=""),"varchar("&amp;G96&amp;")", F96) &amp; IF(LEN(TRIM(D96))&gt;0," not null ","")</f>
        <v>varchar(20)</v>
      </c>
      <c r="Q96" s="3" t="str">
        <f>IF(ISBLANK(P96),O96,P96)</f>
        <v>varchar(20)</v>
      </c>
      <c r="R96" s="3" t="str">
        <f>"alter table "&amp;SchemaName&amp;"."&amp;N96&amp;" add "&amp;E96&amp;" "&amp;Q96</f>
        <v>alter table deerwalk.Pharmacy add ins_plan_type_code varchar(20)</v>
      </c>
      <c r="S96" s="3" t="str">
        <f>IF(LEN(TRIM(I96))&gt;0,"exec db.ColumnPropertySet '"&amp;$N96&amp;"', '"&amp;$E96&amp;"', '"&amp;I96&amp;"', @tableSchema='"&amp;SchemaName&amp;"'","")</f>
        <v>exec db.ColumnPropertySet 'Pharmacy', 'ins_plan_type_code', 'Plan type code', @tableSchema='deerwalk'</v>
      </c>
      <c r="T96" s="3" t="str">
        <f>IF(LEN(TRIM(J96))=0,"","exec db.ColumnPropertySet '"&amp;$N96&amp;"', '"&amp;$E96&amp;"', '"&amp;J96&amp;"', @propertyName='SampleData', @tableSchema='"&amp;SchemaName&amp;"'")</f>
        <v>exec db.ColumnPropertySet 'Pharmacy', 'ins_plan_type_code', 'Commercial', @propertyName='SampleData', @tableSchema='deerwalk'</v>
      </c>
      <c r="U96" s="3" t="str">
        <f>IF(M96,"exec db.ColumnPropertySet '"&amp;$N96&amp;"', '"&amp;$E96&amp;"', 'UserDefinedData', @propertyName='CustomAttribute', @tableSchema='"&amp;SchemaName&amp;"'", "")</f>
        <v/>
      </c>
      <c r="V96" s="3" t="str">
        <f>IF(LEN(TRIM(" "&amp;I96))&gt;0,"/// &lt;summary&gt;"&amp;I96&amp;"&lt;/summary&gt;
"&amp;"[Description("""&amp;I96&amp;""")]
","")&amp;IF(F96="date","[DataType(DataType.Date)]
","")&amp;IF(D96="1","[Required]
","")&amp;"[Column("""&amp;E96&amp;""")]
"&amp;IF(LEN(TRIM(" "&amp;J96))&gt;0,"[SampleData("""&amp;J96&amp;""")]
","")&amp;IF(LEN(TRIM(" "&amp;G96))&gt;0,"[MaxLength("&amp;G96&amp;")]
","")&amp;"public "&amp;IF(F96="","string",VLOOKUP(F96,TypeMap,2,FALSE))&amp;" "&amp;E96&amp;" { get; set; }
"</f>
        <v xml:space="preserve">/// &lt;summary&gt;Plan type code&lt;/summary&gt;
[Description("Plan type code")]
[Column("ins_plan_type_code")]
[SampleData("Commercial")]
[MaxLength(20)]
public string ins_plan_type_code { get; set; }
</v>
      </c>
      <c r="W96" s="5" t="str">
        <f>"@Html.DescriptionListElement(model =&gt; model."&amp;E96&amp;")"</f>
        <v>@Html.DescriptionListElement(model =&gt; model.ins_plan_type_code)</v>
      </c>
      <c r="X96" s="3" t="str">
        <f>SUBSTITUTE(SUBSTITUTE(PROPER(SUBSTITUTE(E96,"_"," "))&amp;" ", "Id ", "ID"), " ", "")</f>
        <v>InsPlanTypeCode</v>
      </c>
      <c r="Y96" s="3" t="str">
        <f>IF(F96="date","alter table "&amp;SchemaName&amp;"."&amp;N96&amp;" add "&amp;X96&amp;"DateDimId int null references DateDimensions(DateDimensionId);  exec db.ColumnPropertySet '"&amp;$N96&amp;"', '"&amp;$X96&amp;"DateDimId', '"&amp;$E96&amp;"', @propertyName='BaseField', @tableSchema='"&amp;SchemaName&amp;"'","")</f>
        <v/>
      </c>
      <c r="AA96" s="3" t="str">
        <f>IF(LEN(TRIM(H96))=0,"","exec db.ColumnPropertySet '"&amp;$N96&amp;"', '"&amp;$E96&amp;"', '"&amp;H96&amp;"', @propertyName='DisplayName', @tableSchema='"&amp;SchemaName&amp;"'")</f>
        <v>exec db.ColumnPropertySet 'Pharmacy', 'ins_plan_type_code', 'Plan Type Code', @propertyName='DisplayName', @tableSchema='deerwalk'</v>
      </c>
    </row>
    <row r="97" spans="1:27" ht="14.25" customHeight="1" x14ac:dyDescent="0.45">
      <c r="A97" s="3" t="str">
        <f>N97&amp;"."&amp;E97</f>
        <v>Pharmacy.ins_plan_type_desc</v>
      </c>
      <c r="B97" t="s">
        <v>200</v>
      </c>
      <c r="C97">
        <v>3</v>
      </c>
      <c r="D97" t="s">
        <v>796</v>
      </c>
      <c r="E97" t="s">
        <v>62</v>
      </c>
      <c r="F97" t="s">
        <v>7</v>
      </c>
      <c r="G97" t="s">
        <v>864</v>
      </c>
      <c r="H97" s="4" t="s">
        <v>1012</v>
      </c>
      <c r="I97" t="s">
        <v>203</v>
      </c>
      <c r="J97" t="s">
        <v>796</v>
      </c>
      <c r="L97" s="4"/>
      <c r="M97" s="3" t="b">
        <f>LEFT(E97,3)="udf"</f>
        <v>0</v>
      </c>
      <c r="N97" s="3" t="str">
        <f>VLOOKUP(B97,TableMap,3,FALSE)</f>
        <v>Pharmacy</v>
      </c>
      <c r="O97" s="3" t="str">
        <f>IF(OR(F97="varchar", F97=""),"varchar("&amp;G97&amp;")", F97) &amp; IF(LEN(TRIM(D97))&gt;0," not null ","")</f>
        <v>varchar(255)</v>
      </c>
      <c r="Q97" s="3" t="str">
        <f>IF(ISBLANK(P97),O97,P97)</f>
        <v>varchar(255)</v>
      </c>
      <c r="R97" s="3" t="str">
        <f>"alter table "&amp;SchemaName&amp;"."&amp;N97&amp;" add "&amp;E97&amp;" "&amp;Q97</f>
        <v>alter table deerwalk.Pharmacy add ins_plan_type_desc varchar(255)</v>
      </c>
      <c r="S97" s="3" t="str">
        <f>IF(LEN(TRIM(I97))&gt;0,"exec db.ColumnPropertySet '"&amp;$N97&amp;"', '"&amp;$E97&amp;"', '"&amp;I97&amp;"', @tableSchema='"&amp;SchemaName&amp;"'","")</f>
        <v>exec db.ColumnPropertySet 'Pharmacy', 'ins_plan_type_desc', 'Plan type desciption', @tableSchema='deerwalk'</v>
      </c>
      <c r="T97" s="3" t="str">
        <f>IF(LEN(TRIM(J97))=0,"","exec db.ColumnPropertySet '"&amp;$N97&amp;"', '"&amp;$E97&amp;"', '"&amp;J97&amp;"', @propertyName='SampleData', @tableSchema='"&amp;SchemaName&amp;"'")</f>
        <v/>
      </c>
      <c r="U97" s="3" t="str">
        <f>IF(M97,"exec db.ColumnPropertySet '"&amp;$N97&amp;"', '"&amp;$E97&amp;"', 'UserDefinedData', @propertyName='CustomAttribute', @tableSchema='"&amp;SchemaName&amp;"'", "")</f>
        <v/>
      </c>
      <c r="V97" s="3" t="str">
        <f>IF(LEN(TRIM(" "&amp;I97))&gt;0,"/// &lt;summary&gt;"&amp;I97&amp;"&lt;/summary&gt;
"&amp;"[Description("""&amp;I97&amp;""")]
","")&amp;IF(F97="date","[DataType(DataType.Date)]
","")&amp;IF(D97="1","[Required]
","")&amp;"[Column("""&amp;E97&amp;""")]
"&amp;IF(LEN(TRIM(" "&amp;J97))&gt;0,"[SampleData("""&amp;J97&amp;""")]
","")&amp;IF(LEN(TRIM(" "&amp;G97))&gt;0,"[MaxLength("&amp;G97&amp;")]
","")&amp;"public "&amp;IF(F97="","string",VLOOKUP(F97,TypeMap,2,FALSE))&amp;" "&amp;E97&amp;" { get; set; }
"</f>
        <v xml:space="preserve">/// &lt;summary&gt;Plan type desciption&lt;/summary&gt;
[Description("Plan type desciption")]
[Column("ins_plan_type_desc")]
[MaxLength(255)]
public string ins_plan_type_desc { get; set; }
</v>
      </c>
      <c r="W97" s="5" t="str">
        <f>"@Html.DescriptionListElement(model =&gt; model."&amp;E97&amp;")"</f>
        <v>@Html.DescriptionListElement(model =&gt; model.ins_plan_type_desc)</v>
      </c>
      <c r="X97" s="3" t="str">
        <f>SUBSTITUTE(SUBSTITUTE(PROPER(SUBSTITUTE(E97,"_"," "))&amp;" ", "Id ", "ID"), " ", "")</f>
        <v>InsPlanTypeDesc</v>
      </c>
      <c r="Y97" s="3" t="str">
        <f>IF(F97="date","alter table "&amp;SchemaName&amp;"."&amp;N97&amp;" add "&amp;X97&amp;"DateDimId int null references DateDimensions(DateDimensionId);  exec db.ColumnPropertySet '"&amp;$N97&amp;"', '"&amp;$X97&amp;"DateDimId', '"&amp;$E97&amp;"', @propertyName='BaseField', @tableSchema='"&amp;SchemaName&amp;"'","")</f>
        <v/>
      </c>
      <c r="AA97" s="3" t="str">
        <f>IF(LEN(TRIM(H97))=0,"","exec db.ColumnPropertySet '"&amp;$N97&amp;"', '"&amp;$E97&amp;"', '"&amp;H97&amp;"', @propertyName='DisplayName', @tableSchema='"&amp;SchemaName&amp;"'")</f>
        <v>exec db.ColumnPropertySet 'Pharmacy', 'ins_plan_type_desc', 'Plan Type', @propertyName='DisplayName', @tableSchema='deerwalk'</v>
      </c>
    </row>
    <row r="98" spans="1:27" ht="14.25" customHeight="1" x14ac:dyDescent="0.45">
      <c r="A98" s="3" t="str">
        <f>N98&amp;"."&amp;E98</f>
        <v>Pharmacy.mbr_id</v>
      </c>
      <c r="B98" t="s">
        <v>200</v>
      </c>
      <c r="C98">
        <v>4</v>
      </c>
      <c r="D98" t="s">
        <v>801</v>
      </c>
      <c r="E98" t="s">
        <v>6</v>
      </c>
      <c r="F98" t="s">
        <v>7</v>
      </c>
      <c r="G98">
        <v>50</v>
      </c>
      <c r="H98" s="4" t="s">
        <v>176</v>
      </c>
      <c r="I98" t="s">
        <v>204</v>
      </c>
      <c r="J98" t="s">
        <v>810</v>
      </c>
      <c r="L98" s="4"/>
      <c r="M98" s="3" t="b">
        <f>LEFT(E98,3)="udf"</f>
        <v>0</v>
      </c>
      <c r="N98" s="3" t="str">
        <f>VLOOKUP(B98,TableMap,3,FALSE)</f>
        <v>Pharmacy</v>
      </c>
      <c r="O98" s="3" t="str">
        <f>IF(OR(F98="varchar", F98=""),"varchar("&amp;G98&amp;")", F98) &amp; IF(LEN(TRIM(D98))&gt;0," not null ","")</f>
        <v xml:space="preserve">varchar(50) not null </v>
      </c>
      <c r="Q98" s="3" t="str">
        <f>IF(ISBLANK(P98),O98,P98)</f>
        <v xml:space="preserve">varchar(50) not null </v>
      </c>
      <c r="R98" s="3" t="str">
        <f>"alter table "&amp;SchemaName&amp;"."&amp;N98&amp;" add "&amp;E98&amp;" "&amp;Q98</f>
        <v xml:space="preserve">alter table deerwalk.Pharmacy add mbr_id varchar(50) not null </v>
      </c>
      <c r="S98" s="3" t="str">
        <f>IF(LEN(TRIM(I98))&gt;0,"exec db.ColumnPropertySet '"&amp;$N98&amp;"', '"&amp;$E98&amp;"', '"&amp;I98&amp;"', @tableSchema='"&amp;SchemaName&amp;"'","")</f>
        <v>exec db.ColumnPropertySet 'Pharmacy', 'mbr_id', 'Member identification number', @tableSchema='deerwalk'</v>
      </c>
      <c r="T98" s="3" t="str">
        <f>IF(LEN(TRIM(J98))=0,"","exec db.ColumnPropertySet '"&amp;$N98&amp;"', '"&amp;$E98&amp;"', '"&amp;J98&amp;"', @propertyName='SampleData', @tableSchema='"&amp;SchemaName&amp;"'")</f>
        <v>exec db.ColumnPropertySet 'Pharmacy', 'mbr_id', '345677', @propertyName='SampleData', @tableSchema='deerwalk'</v>
      </c>
      <c r="U98" s="3" t="str">
        <f>IF(M98,"exec db.ColumnPropertySet '"&amp;$N98&amp;"', '"&amp;$E98&amp;"', 'UserDefinedData', @propertyName='CustomAttribute', @tableSchema='"&amp;SchemaName&amp;"'", "")</f>
        <v/>
      </c>
      <c r="V98" s="3" t="str">
        <f>IF(LEN(TRIM(" "&amp;I98))&gt;0,"/// &lt;summary&gt;"&amp;I98&amp;"&lt;/summary&gt;
"&amp;"[Description("""&amp;I98&amp;""")]
","")&amp;IF(F98="date","[DataType(DataType.Date)]
","")&amp;IF(D98="1","[Required]
","")&amp;"[Column("""&amp;E98&amp;""")]
"&amp;IF(LEN(TRIM(" "&amp;J98))&gt;0,"[SampleData("""&amp;J98&amp;""")]
","")&amp;IF(LEN(TRIM(" "&amp;G98))&gt;0,"[MaxLength("&amp;G98&amp;")]
","")&amp;"public "&amp;IF(F98="","string",VLOOKUP(F98,TypeMap,2,FALSE))&amp;" "&amp;E98&amp;" { get; set; }
"</f>
        <v xml:space="preserve">/// &lt;summary&gt;Member identification number&lt;/summary&gt;
[Description("Member identification number")]
[Required]
[Column("mbr_id")]
[SampleData("345677")]
[MaxLength(50)]
public string mbr_id { get; set; }
</v>
      </c>
      <c r="W98" s="5" t="str">
        <f>"@Html.DescriptionListElement(model =&gt; model."&amp;E98&amp;")"</f>
        <v>@Html.DescriptionListElement(model =&gt; model.mbr_id)</v>
      </c>
      <c r="X98" s="3" t="str">
        <f>SUBSTITUTE(SUBSTITUTE(PROPER(SUBSTITUTE(E98,"_"," "))&amp;" ", "Id ", "ID"), " ", "")</f>
        <v>MbrID</v>
      </c>
      <c r="Y98" s="3" t="str">
        <f>IF(F98="date","alter table "&amp;SchemaName&amp;"."&amp;N98&amp;" add "&amp;X98&amp;"DateDimId int null references DateDimensions(DateDimensionId);  exec db.ColumnPropertySet '"&amp;$N98&amp;"', '"&amp;$X98&amp;"DateDimId', '"&amp;$E98&amp;"', @propertyName='BaseField', @tableSchema='"&amp;SchemaName&amp;"'","")</f>
        <v/>
      </c>
      <c r="AA98" s="3" t="str">
        <f>IF(LEN(TRIM(H98))=0,"","exec db.ColumnPropertySet '"&amp;$N98&amp;"', '"&amp;$E98&amp;"', '"&amp;H98&amp;"', @propertyName='DisplayName', @tableSchema='"&amp;SchemaName&amp;"'")</f>
        <v>exec db.ColumnPropertySet 'Pharmacy', 'mbr_id', 'Member ID', @propertyName='DisplayName', @tableSchema='deerwalk'</v>
      </c>
    </row>
    <row r="99" spans="1:27" ht="14.25" customHeight="1" x14ac:dyDescent="0.45">
      <c r="A99" s="3" t="str">
        <f>N99&amp;"."&amp;E99</f>
        <v>Pharmacy.mbr_first_name</v>
      </c>
      <c r="B99" t="s">
        <v>200</v>
      </c>
      <c r="C99">
        <v>5</v>
      </c>
      <c r="D99" t="s">
        <v>796</v>
      </c>
      <c r="E99" t="s">
        <v>14</v>
      </c>
      <c r="F99" t="s">
        <v>7</v>
      </c>
      <c r="G99" t="s">
        <v>822</v>
      </c>
      <c r="H99" s="4" t="s">
        <v>926</v>
      </c>
      <c r="I99" t="s">
        <v>15</v>
      </c>
      <c r="J99" t="s">
        <v>16</v>
      </c>
      <c r="L99" s="4"/>
      <c r="M99" s="3" t="b">
        <f>LEFT(E99,3)="udf"</f>
        <v>0</v>
      </c>
      <c r="N99" s="3" t="str">
        <f>VLOOKUP(B99,TableMap,3,FALSE)</f>
        <v>Pharmacy</v>
      </c>
      <c r="O99" s="3" t="str">
        <f>IF(OR(F99="varchar", F99=""),"varchar("&amp;G99&amp;")", F99) &amp; IF(LEN(TRIM(D99))&gt;0," not null ","")</f>
        <v>varchar(30)</v>
      </c>
      <c r="Q99" s="3" t="str">
        <f>IF(ISBLANK(P99),O99,P99)</f>
        <v>varchar(30)</v>
      </c>
      <c r="R99" s="3" t="str">
        <f>"alter table "&amp;SchemaName&amp;"."&amp;N99&amp;" add "&amp;E99&amp;" "&amp;Q99</f>
        <v>alter table deerwalk.Pharmacy add mbr_first_name varchar(30)</v>
      </c>
      <c r="S99" s="3" t="str">
        <f>IF(LEN(TRIM(I99))&gt;0,"exec db.ColumnPropertySet '"&amp;$N99&amp;"', '"&amp;$E99&amp;"', '"&amp;I99&amp;"', @tableSchema='"&amp;SchemaName&amp;"'","")</f>
        <v>exec db.ColumnPropertySet 'Pharmacy', 'mbr_first_name', 'Member first name', @tableSchema='deerwalk'</v>
      </c>
      <c r="T99" s="3" t="str">
        <f>IF(LEN(TRIM(J99))=0,"","exec db.ColumnPropertySet '"&amp;$N99&amp;"', '"&amp;$E99&amp;"', '"&amp;J99&amp;"', @propertyName='SampleData', @tableSchema='"&amp;SchemaName&amp;"'")</f>
        <v>exec db.ColumnPropertySet 'Pharmacy', 'mbr_first_name', 'BEVERLY', @propertyName='SampleData', @tableSchema='deerwalk'</v>
      </c>
      <c r="U99" s="3" t="str">
        <f>IF(M99,"exec db.ColumnPropertySet '"&amp;$N99&amp;"', '"&amp;$E99&amp;"', 'UserDefinedData', @propertyName='CustomAttribute', @tableSchema='"&amp;SchemaName&amp;"'", "")</f>
        <v/>
      </c>
      <c r="V99" s="3" t="str">
        <f>IF(LEN(TRIM(" "&amp;I99))&gt;0,"/// &lt;summary&gt;"&amp;I99&amp;"&lt;/summary&gt;
"&amp;"[Description("""&amp;I99&amp;""")]
","")&amp;IF(F99="date","[DataType(DataType.Date)]
","")&amp;IF(D99="1","[Required]
","")&amp;"[Column("""&amp;E99&amp;""")]
"&amp;IF(LEN(TRIM(" "&amp;J99))&gt;0,"[SampleData("""&amp;J99&amp;""")]
","")&amp;IF(LEN(TRIM(" "&amp;G99))&gt;0,"[MaxLength("&amp;G99&amp;")]
","")&amp;"public "&amp;IF(F99="","string",VLOOKUP(F99,TypeMap,2,FALSE))&amp;" "&amp;E99&amp;" { get; set; }
"</f>
        <v xml:space="preserve">/// &lt;summary&gt;Member first name&lt;/summary&gt;
[Description("Member first name")]
[Column("mbr_first_name")]
[SampleData("BEVERLY")]
[MaxLength(30)]
public string mbr_first_name { get; set; }
</v>
      </c>
      <c r="W99" s="5" t="str">
        <f>"@Html.DescriptionListElement(model =&gt; model."&amp;E99&amp;")"</f>
        <v>@Html.DescriptionListElement(model =&gt; model.mbr_first_name)</v>
      </c>
      <c r="X99" s="3" t="str">
        <f>SUBSTITUTE(SUBSTITUTE(PROPER(SUBSTITUTE(E99,"_"," "))&amp;" ", "Id ", "ID"), " ", "")</f>
        <v>MbrFirstName</v>
      </c>
      <c r="Y99" s="3" t="str">
        <f>IF(F99="date","alter table "&amp;SchemaName&amp;"."&amp;N99&amp;" add "&amp;X99&amp;"DateDimId int null references DateDimensions(DateDimensionId);  exec db.ColumnPropertySet '"&amp;$N99&amp;"', '"&amp;$X99&amp;"DateDimId', '"&amp;$E99&amp;"', @propertyName='BaseField', @tableSchema='"&amp;SchemaName&amp;"'","")</f>
        <v/>
      </c>
      <c r="AA99" s="3" t="str">
        <f>IF(LEN(TRIM(H99))=0,"","exec db.ColumnPropertySet '"&amp;$N99&amp;"', '"&amp;$E99&amp;"', '"&amp;H99&amp;"', @propertyName='DisplayName', @tableSchema='"&amp;SchemaName&amp;"'")</f>
        <v>exec db.ColumnPropertySet 'Pharmacy', 'mbr_first_name', 'First Name', @propertyName='DisplayName', @tableSchema='deerwalk'</v>
      </c>
    </row>
    <row r="100" spans="1:27" ht="14.25" customHeight="1" x14ac:dyDescent="0.45">
      <c r="A100" s="3" t="str">
        <f>N100&amp;"."&amp;E100</f>
        <v>Pharmacy.mbr_middle_name</v>
      </c>
      <c r="B100" t="s">
        <v>200</v>
      </c>
      <c r="C100">
        <v>6</v>
      </c>
      <c r="D100" t="s">
        <v>796</v>
      </c>
      <c r="E100" t="s">
        <v>17</v>
      </c>
      <c r="F100" t="s">
        <v>7</v>
      </c>
      <c r="G100" t="s">
        <v>822</v>
      </c>
      <c r="H100" s="4" t="s">
        <v>1001</v>
      </c>
      <c r="I100" t="s">
        <v>18</v>
      </c>
      <c r="J100" t="s">
        <v>19</v>
      </c>
      <c r="L100" s="4"/>
      <c r="M100" s="3" t="b">
        <f>LEFT(E100,3)="udf"</f>
        <v>0</v>
      </c>
      <c r="N100" s="3" t="str">
        <f>VLOOKUP(B100,TableMap,3,FALSE)</f>
        <v>Pharmacy</v>
      </c>
      <c r="O100" s="3" t="str">
        <f>IF(OR(F100="varchar", F100=""),"varchar("&amp;G100&amp;")", F100) &amp; IF(LEN(TRIM(D100))&gt;0," not null ","")</f>
        <v>varchar(30)</v>
      </c>
      <c r="Q100" s="3" t="str">
        <f>IF(ISBLANK(P100),O100,P100)</f>
        <v>varchar(30)</v>
      </c>
      <c r="R100" s="3" t="str">
        <f>"alter table "&amp;SchemaName&amp;"."&amp;N100&amp;" add "&amp;E100&amp;" "&amp;Q100</f>
        <v>alter table deerwalk.Pharmacy add mbr_middle_name varchar(30)</v>
      </c>
      <c r="S100" s="3" t="str">
        <f>IF(LEN(TRIM(I100))&gt;0,"exec db.ColumnPropertySet '"&amp;$N100&amp;"', '"&amp;$E100&amp;"', '"&amp;I100&amp;"', @tableSchema='"&amp;SchemaName&amp;"'","")</f>
        <v>exec db.ColumnPropertySet 'Pharmacy', 'mbr_middle_name', 'Member middle name', @tableSchema='deerwalk'</v>
      </c>
      <c r="T100" s="3" t="str">
        <f>IF(LEN(TRIM(J100))=0,"","exec db.ColumnPropertySet '"&amp;$N100&amp;"', '"&amp;$E100&amp;"', '"&amp;J100&amp;"', @propertyName='SampleData', @tableSchema='"&amp;SchemaName&amp;"'")</f>
        <v>exec db.ColumnPropertySet 'Pharmacy', 'mbr_middle_name', 'George', @propertyName='SampleData', @tableSchema='deerwalk'</v>
      </c>
      <c r="U100" s="3" t="str">
        <f>IF(M100,"exec db.ColumnPropertySet '"&amp;$N100&amp;"', '"&amp;$E100&amp;"', 'UserDefinedData', @propertyName='CustomAttribute', @tableSchema='"&amp;SchemaName&amp;"'", "")</f>
        <v/>
      </c>
      <c r="V100" s="3" t="str">
        <f>IF(LEN(TRIM(" "&amp;I100))&gt;0,"/// &lt;summary&gt;"&amp;I100&amp;"&lt;/summary&gt;
"&amp;"[Description("""&amp;I100&amp;""")]
","")&amp;IF(F100="date","[DataType(DataType.Date)]
","")&amp;IF(D100="1","[Required]
","")&amp;"[Column("""&amp;E100&amp;""")]
"&amp;IF(LEN(TRIM(" "&amp;J100))&gt;0,"[SampleData("""&amp;J100&amp;""")]
","")&amp;IF(LEN(TRIM(" "&amp;G100))&gt;0,"[MaxLength("&amp;G100&amp;")]
","")&amp;"public "&amp;IF(F100="","string",VLOOKUP(F100,TypeMap,2,FALSE))&amp;" "&amp;E100&amp;" { get; set; }
"</f>
        <v xml:space="preserve">/// &lt;summary&gt;Member middle name&lt;/summary&gt;
[Description("Member middle name")]
[Column("mbr_middle_name")]
[SampleData("George")]
[MaxLength(30)]
public string mbr_middle_name { get; set; }
</v>
      </c>
      <c r="W100" s="5" t="str">
        <f>"@Html.DescriptionListElement(model =&gt; model."&amp;E100&amp;")"</f>
        <v>@Html.DescriptionListElement(model =&gt; model.mbr_middle_name)</v>
      </c>
      <c r="X100" s="3" t="str">
        <f>SUBSTITUTE(SUBSTITUTE(PROPER(SUBSTITUTE(E100,"_"," "))&amp;" ", "Id ", "ID"), " ", "")</f>
        <v>MbrMiddleName</v>
      </c>
      <c r="Y100" s="3" t="str">
        <f>IF(F100="date","alter table "&amp;SchemaName&amp;"."&amp;N100&amp;" add "&amp;X100&amp;"DateDimId int null references DateDimensions(DateDimensionId);  exec db.ColumnPropertySet '"&amp;$N100&amp;"', '"&amp;$X100&amp;"DateDimId', '"&amp;$E100&amp;"', @propertyName='BaseField', @tableSchema='"&amp;SchemaName&amp;"'","")</f>
        <v/>
      </c>
      <c r="AA100" s="3" t="str">
        <f>IF(LEN(TRIM(H100))=0,"","exec db.ColumnPropertySet '"&amp;$N100&amp;"', '"&amp;$E100&amp;"', '"&amp;H100&amp;"', @propertyName='DisplayName', @tableSchema='"&amp;SchemaName&amp;"'")</f>
        <v>exec db.ColumnPropertySet 'Pharmacy', 'mbr_middle_name', 'Middle Name', @propertyName='DisplayName', @tableSchema='deerwalk'</v>
      </c>
    </row>
    <row r="101" spans="1:27" ht="14.25" customHeight="1" x14ac:dyDescent="0.45">
      <c r="A101" s="3" t="str">
        <f>N101&amp;"."&amp;E101</f>
        <v>Pharmacy.mbr_last_name</v>
      </c>
      <c r="B101" t="s">
        <v>200</v>
      </c>
      <c r="C101">
        <v>7</v>
      </c>
      <c r="D101" t="s">
        <v>796</v>
      </c>
      <c r="E101" t="s">
        <v>20</v>
      </c>
      <c r="F101" t="s">
        <v>7</v>
      </c>
      <c r="G101" t="s">
        <v>822</v>
      </c>
      <c r="H101" s="4" t="s">
        <v>927</v>
      </c>
      <c r="I101" t="s">
        <v>21</v>
      </c>
      <c r="J101" t="s">
        <v>22</v>
      </c>
      <c r="L101" s="4"/>
      <c r="M101" s="3" t="b">
        <f>LEFT(E101,3)="udf"</f>
        <v>0</v>
      </c>
      <c r="N101" s="3" t="str">
        <f>VLOOKUP(B101,TableMap,3,FALSE)</f>
        <v>Pharmacy</v>
      </c>
      <c r="O101" s="3" t="str">
        <f>IF(OR(F101="varchar", F101=""),"varchar("&amp;G101&amp;")", F101) &amp; IF(LEN(TRIM(D101))&gt;0," not null ","")</f>
        <v>varchar(30)</v>
      </c>
      <c r="Q101" s="3" t="str">
        <f>IF(ISBLANK(P101),O101,P101)</f>
        <v>varchar(30)</v>
      </c>
      <c r="R101" s="3" t="str">
        <f>"alter table "&amp;SchemaName&amp;"."&amp;N101&amp;" add "&amp;E101&amp;" "&amp;Q101</f>
        <v>alter table deerwalk.Pharmacy add mbr_last_name varchar(30)</v>
      </c>
      <c r="S101" s="3" t="str">
        <f>IF(LEN(TRIM(I101))&gt;0,"exec db.ColumnPropertySet '"&amp;$N101&amp;"', '"&amp;$E101&amp;"', '"&amp;I101&amp;"', @tableSchema='"&amp;SchemaName&amp;"'","")</f>
        <v>exec db.ColumnPropertySet 'Pharmacy', 'mbr_last_name', 'Member last name', @tableSchema='deerwalk'</v>
      </c>
      <c r="T101" s="3" t="str">
        <f>IF(LEN(TRIM(J101))=0,"","exec db.ColumnPropertySet '"&amp;$N101&amp;"', '"&amp;$E101&amp;"', '"&amp;J101&amp;"', @propertyName='SampleData', @tableSchema='"&amp;SchemaName&amp;"'")</f>
        <v>exec db.ColumnPropertySet 'Pharmacy', 'mbr_last_name', 'BARRETT', @propertyName='SampleData', @tableSchema='deerwalk'</v>
      </c>
      <c r="U101" s="3" t="str">
        <f>IF(M101,"exec db.ColumnPropertySet '"&amp;$N101&amp;"', '"&amp;$E101&amp;"', 'UserDefinedData', @propertyName='CustomAttribute', @tableSchema='"&amp;SchemaName&amp;"'", "")</f>
        <v/>
      </c>
      <c r="V101" s="3" t="str">
        <f>IF(LEN(TRIM(" "&amp;I101))&gt;0,"/// &lt;summary&gt;"&amp;I101&amp;"&lt;/summary&gt;
"&amp;"[Description("""&amp;I101&amp;""")]
","")&amp;IF(F101="date","[DataType(DataType.Date)]
","")&amp;IF(D101="1","[Required]
","")&amp;"[Column("""&amp;E101&amp;""")]
"&amp;IF(LEN(TRIM(" "&amp;J101))&gt;0,"[SampleData("""&amp;J101&amp;""")]
","")&amp;IF(LEN(TRIM(" "&amp;G101))&gt;0,"[MaxLength("&amp;G101&amp;")]
","")&amp;"public "&amp;IF(F101="","string",VLOOKUP(F101,TypeMap,2,FALSE))&amp;" "&amp;E101&amp;" { get; set; }
"</f>
        <v xml:space="preserve">/// &lt;summary&gt;Member last name&lt;/summary&gt;
[Description("Member last name")]
[Column("mbr_last_name")]
[SampleData("BARRETT")]
[MaxLength(30)]
public string mbr_last_name { get; set; }
</v>
      </c>
      <c r="W101" s="5" t="str">
        <f>"@Html.DescriptionListElement(model =&gt; model."&amp;E101&amp;")"</f>
        <v>@Html.DescriptionListElement(model =&gt; model.mbr_last_name)</v>
      </c>
      <c r="X101" s="3" t="str">
        <f>SUBSTITUTE(SUBSTITUTE(PROPER(SUBSTITUTE(E101,"_"," "))&amp;" ", "Id ", "ID"), " ", "")</f>
        <v>MbrLastName</v>
      </c>
      <c r="Y101" s="3" t="str">
        <f>IF(F101="date","alter table "&amp;SchemaName&amp;"."&amp;N101&amp;" add "&amp;X101&amp;"DateDimId int null references DateDimensions(DateDimensionId);  exec db.ColumnPropertySet '"&amp;$N101&amp;"', '"&amp;$X101&amp;"DateDimId', '"&amp;$E101&amp;"', @propertyName='BaseField', @tableSchema='"&amp;SchemaName&amp;"'","")</f>
        <v/>
      </c>
      <c r="AA101" s="3" t="str">
        <f>IF(LEN(TRIM(H101))=0,"","exec db.ColumnPropertySet '"&amp;$N101&amp;"', '"&amp;$E101&amp;"', '"&amp;H101&amp;"', @propertyName='DisplayName', @tableSchema='"&amp;SchemaName&amp;"'")</f>
        <v>exec db.ColumnPropertySet 'Pharmacy', 'mbr_last_name', 'Last Name', @propertyName='DisplayName', @tableSchema='deerwalk'</v>
      </c>
    </row>
    <row r="102" spans="1:27" ht="14.25" customHeight="1" x14ac:dyDescent="0.45">
      <c r="A102" s="3" t="str">
        <f>N102&amp;"."&amp;E102</f>
        <v>Pharmacy.mbr_gender</v>
      </c>
      <c r="B102" t="s">
        <v>200</v>
      </c>
      <c r="C102">
        <v>8</v>
      </c>
      <c r="D102" t="s">
        <v>801</v>
      </c>
      <c r="E102" t="s">
        <v>26</v>
      </c>
      <c r="F102" t="s">
        <v>7</v>
      </c>
      <c r="G102" t="s">
        <v>860</v>
      </c>
      <c r="H102" s="4" t="s">
        <v>1002</v>
      </c>
      <c r="I102" t="s">
        <v>27</v>
      </c>
      <c r="J102" t="s">
        <v>28</v>
      </c>
      <c r="L102" s="4"/>
      <c r="M102" s="3" t="b">
        <f>LEFT(E102,3)="udf"</f>
        <v>0</v>
      </c>
      <c r="N102" s="3" t="str">
        <f>VLOOKUP(B102,TableMap,3,FALSE)</f>
        <v>Pharmacy</v>
      </c>
      <c r="O102" s="3" t="str">
        <f>IF(OR(F102="varchar", F102=""),"varchar("&amp;G102&amp;")", F102) &amp; IF(LEN(TRIM(D102))&gt;0," not null ","")</f>
        <v xml:space="preserve">varchar(2) not null </v>
      </c>
      <c r="Q102" s="3" t="str">
        <f>IF(ISBLANK(P102),O102,P102)</f>
        <v xml:space="preserve">varchar(2) not null </v>
      </c>
      <c r="R102" s="3" t="str">
        <f>"alter table "&amp;SchemaName&amp;"."&amp;N102&amp;" add "&amp;E102&amp;" "&amp;Q102</f>
        <v xml:space="preserve">alter table deerwalk.Pharmacy add mbr_gender varchar(2) not null </v>
      </c>
      <c r="S102" s="3" t="str">
        <f>IF(LEN(TRIM(I102))&gt;0,"exec db.ColumnPropertySet '"&amp;$N102&amp;"', '"&amp;$E102&amp;"', '"&amp;I102&amp;"', @tableSchema='"&amp;SchemaName&amp;"'","")</f>
        <v>exec db.ColumnPropertySet 'Pharmacy', 'mbr_gender', 'Member gender', @tableSchema='deerwalk'</v>
      </c>
      <c r="T102" s="3" t="str">
        <f>IF(LEN(TRIM(J102))=0,"","exec db.ColumnPropertySet '"&amp;$N102&amp;"', '"&amp;$E102&amp;"', '"&amp;J102&amp;"', @propertyName='SampleData', @tableSchema='"&amp;SchemaName&amp;"'")</f>
        <v>exec db.ColumnPropertySet 'Pharmacy', 'mbr_gender', 'M', @propertyName='SampleData', @tableSchema='deerwalk'</v>
      </c>
      <c r="U102" s="3" t="str">
        <f>IF(M102,"exec db.ColumnPropertySet '"&amp;$N102&amp;"', '"&amp;$E102&amp;"', 'UserDefinedData', @propertyName='CustomAttribute', @tableSchema='"&amp;SchemaName&amp;"'", "")</f>
        <v/>
      </c>
      <c r="V102" s="3" t="str">
        <f>IF(LEN(TRIM(" "&amp;I102))&gt;0,"/// &lt;summary&gt;"&amp;I102&amp;"&lt;/summary&gt;
"&amp;"[Description("""&amp;I102&amp;""")]
","")&amp;IF(F102="date","[DataType(DataType.Date)]
","")&amp;IF(D102="1","[Required]
","")&amp;"[Column("""&amp;E102&amp;""")]
"&amp;IF(LEN(TRIM(" "&amp;J102))&gt;0,"[SampleData("""&amp;J102&amp;""")]
","")&amp;IF(LEN(TRIM(" "&amp;G102))&gt;0,"[MaxLength("&amp;G102&amp;")]
","")&amp;"public "&amp;IF(F102="","string",VLOOKUP(F102,TypeMap,2,FALSE))&amp;" "&amp;E102&amp;" { get; set; }
"</f>
        <v xml:space="preserve">/// &lt;summary&gt;Member gender&lt;/summary&gt;
[Description("Member gender")]
[Required]
[Column("mbr_gender")]
[SampleData("M")]
[MaxLength(2)]
public string mbr_gender { get; set; }
</v>
      </c>
      <c r="W102" s="5" t="str">
        <f>"@Html.DescriptionListElement(model =&gt; model."&amp;E102&amp;")"</f>
        <v>@Html.DescriptionListElement(model =&gt; model.mbr_gender)</v>
      </c>
      <c r="X102" s="3" t="str">
        <f>SUBSTITUTE(SUBSTITUTE(PROPER(SUBSTITUTE(E102,"_"," "))&amp;" ", "Id ", "ID"), " ", "")</f>
        <v>MbrGender</v>
      </c>
      <c r="Y102" s="3" t="str">
        <f>IF(F102="date","alter table "&amp;SchemaName&amp;"."&amp;N102&amp;" add "&amp;X102&amp;"DateDimId int null references DateDimensions(DateDimensionId);  exec db.ColumnPropertySet '"&amp;$N102&amp;"', '"&amp;$X102&amp;"DateDimId', '"&amp;$E102&amp;"', @propertyName='BaseField', @tableSchema='"&amp;SchemaName&amp;"'","")</f>
        <v/>
      </c>
      <c r="AA102" s="3" t="str">
        <f>IF(LEN(TRIM(H102))=0,"","exec db.ColumnPropertySet '"&amp;$N102&amp;"', '"&amp;$E102&amp;"', '"&amp;H102&amp;"', @propertyName='DisplayName', @tableSchema='"&amp;SchemaName&amp;"'")</f>
        <v>exec db.ColumnPropertySet 'Pharmacy', 'mbr_gender', 'Gender', @propertyName='DisplayName', @tableSchema='deerwalk'</v>
      </c>
    </row>
    <row r="103" spans="1:27" ht="14.25" customHeight="1" x14ac:dyDescent="0.45">
      <c r="A103" s="3" t="str">
        <f>N103&amp;"."&amp;E103</f>
        <v>Pharmacy.mbr_dob</v>
      </c>
      <c r="B103" t="s">
        <v>200</v>
      </c>
      <c r="C103">
        <v>9</v>
      </c>
      <c r="D103" t="s">
        <v>801</v>
      </c>
      <c r="E103" t="s">
        <v>29</v>
      </c>
      <c r="F103" t="s">
        <v>30</v>
      </c>
      <c r="G103" t="s">
        <v>796</v>
      </c>
      <c r="H103" s="4" t="s">
        <v>1048</v>
      </c>
      <c r="I103" t="s">
        <v>31</v>
      </c>
      <c r="J103" s="1" t="s">
        <v>798</v>
      </c>
      <c r="K103" s="6"/>
      <c r="L103" s="4"/>
      <c r="M103" s="3" t="b">
        <f>LEFT(E103,3)="udf"</f>
        <v>0</v>
      </c>
      <c r="N103" s="3" t="str">
        <f>VLOOKUP(B103,TableMap,3,FALSE)</f>
        <v>Pharmacy</v>
      </c>
      <c r="O103" s="3" t="str">
        <f>IF(OR(F103="varchar", F103=""),"varchar("&amp;G103&amp;")", F103) &amp; IF(LEN(TRIM(D103))&gt;0," not null ","")</f>
        <v xml:space="preserve">date not null </v>
      </c>
      <c r="Q103" s="3" t="str">
        <f>IF(ISBLANK(P103),O103,P103)</f>
        <v xml:space="preserve">date not null </v>
      </c>
      <c r="R103" s="3" t="str">
        <f>"alter table "&amp;SchemaName&amp;"."&amp;N103&amp;" add "&amp;E103&amp;" "&amp;Q103</f>
        <v xml:space="preserve">alter table deerwalk.Pharmacy add mbr_dob date not null </v>
      </c>
      <c r="S103" s="3" t="str">
        <f>IF(LEN(TRIM(I103))&gt;0,"exec db.ColumnPropertySet '"&amp;$N103&amp;"', '"&amp;$E103&amp;"', '"&amp;I103&amp;"', @tableSchema='"&amp;SchemaName&amp;"'","")</f>
        <v>exec db.ColumnPropertySet 'Pharmacy', 'mbr_dob', 'Member date of Birth', @tableSchema='deerwalk'</v>
      </c>
      <c r="T103" s="3" t="str">
        <f>IF(LEN(TRIM(J103))=0,"","exec db.ColumnPropertySet '"&amp;$N103&amp;"', '"&amp;$E103&amp;"', '"&amp;J103&amp;"', @propertyName='SampleData', @tableSchema='"&amp;SchemaName&amp;"'")</f>
        <v>exec db.ColumnPropertySet 'Pharmacy', 'mbr_dob', '31597', @propertyName='SampleData', @tableSchema='deerwalk'</v>
      </c>
      <c r="U103" s="3" t="str">
        <f>IF(M103,"exec db.ColumnPropertySet '"&amp;$N103&amp;"', '"&amp;$E103&amp;"', 'UserDefinedData', @propertyName='CustomAttribute', @tableSchema='"&amp;SchemaName&amp;"'", "")</f>
        <v/>
      </c>
      <c r="V103" s="3" t="str">
        <f>IF(LEN(TRIM(" "&amp;I103))&gt;0,"/// &lt;summary&gt;"&amp;I103&amp;"&lt;/summary&gt;
"&amp;"[Description("""&amp;I103&amp;""")]
","")&amp;IF(F103="date","[DataType(DataType.Date)]
","")&amp;IF(D103="1","[Required]
","")&amp;"[Column("""&amp;E103&amp;""")]
"&amp;IF(LEN(TRIM(" "&amp;J103))&gt;0,"[SampleData("""&amp;J103&amp;""")]
","")&amp;IF(LEN(TRIM(" "&amp;G103))&gt;0,"[MaxLength("&amp;G103&amp;")]
","")&amp;"public "&amp;IF(F103="","string",VLOOKUP(F103,TypeMap,2,FALSE))&amp;" "&amp;E103&amp;" { get; set; }
"</f>
        <v xml:space="preserve">/// &lt;summary&gt;Member date of Birth&lt;/summary&gt;
[Description("Member date of Birth")]
[DataType(DataType.Date)]
[Required]
[Column("mbr_dob")]
[SampleData("31597")]
public DateTime mbr_dob { get; set; }
</v>
      </c>
      <c r="W103" s="5" t="str">
        <f>"@Html.DescriptionListElement(model =&gt; model."&amp;E103&amp;")"</f>
        <v>@Html.DescriptionListElement(model =&gt; model.mbr_dob)</v>
      </c>
      <c r="X103" s="3" t="str">
        <f>SUBSTITUTE(SUBSTITUTE(PROPER(SUBSTITUTE(E103,"_"," "))&amp;" ", "Id ", "ID"), " ", "")</f>
        <v>MbrDob</v>
      </c>
      <c r="Y103" s="3" t="str">
        <f>IF(F103="date","alter table "&amp;SchemaName&amp;"."&amp;N103&amp;" add "&amp;X103&amp;"DateDimId int null references DateDimensions(DateDimensionId);  exec db.ColumnPropertySet '"&amp;$N103&amp;"', '"&amp;$X103&amp;"DateDimId', '"&amp;$E103&amp;"', @propertyName='BaseField', @tableSchema='"&amp;SchemaName&amp;"'","")</f>
        <v>alter table deerwalk.Pharmacy add MbrDobDateDimId int null references DateDimensions(DateDimensionId);  exec db.ColumnPropertySet 'Pharmacy', 'MbrDobDateDimId', 'mbr_dob', @propertyName='BaseField', @tableSchema='deerwalk'</v>
      </c>
      <c r="Z103" t="str">
        <f>"update dw set "&amp;X103&amp;"DateDimId=dd.DateDimensionId from deerwalk."&amp;N103&amp;" dw inner join dbo.datedimensions dd on dw."&amp;E103&amp;"=dd.calendardate and dd.TenantId=@tenantId where dw."&amp;X103&amp;"DateDimId is null and dw."&amp;E103&amp;" is not null;
exec db.PrintNow 'Updated {n0} deerwalk."&amp;N103&amp;"."&amp;X103&amp;"DateDimId fields', @@rowcount;
"</f>
        <v xml:space="preserve">update dw set MbrDobDateDimId=dd.DateDimensionId from deerwalk.Pharmacy dw inner join dbo.datedimensions dd on dw.mbr_dob=dd.calendardate and dd.TenantId=@tenantId where dw.MbrDobDateDimId is null and dw.mbr_dob is not null;
exec db.PrintNow 'Updated {n0} deerwalk.Pharmacy.MbrDobDateDimId fields', @@rowcount;
</v>
      </c>
      <c r="AA103" s="3" t="str">
        <f>IF(LEN(TRIM(H103))=0,"","exec db.ColumnPropertySet '"&amp;$N103&amp;"', '"&amp;$E103&amp;"', '"&amp;H103&amp;"', @propertyName='DisplayName', @tableSchema='"&amp;SchemaName&amp;"'")</f>
        <v>exec db.ColumnPropertySet 'Pharmacy', 'mbr_dob', 'DOB', @propertyName='DisplayName', @tableSchema='deerwalk'</v>
      </c>
    </row>
    <row r="104" spans="1:27" ht="14.25" customHeight="1" x14ac:dyDescent="0.45">
      <c r="A104" s="3" t="str">
        <f>N104&amp;"."&amp;E104</f>
        <v>Pharmacy.mbr_city</v>
      </c>
      <c r="B104" t="s">
        <v>200</v>
      </c>
      <c r="C104">
        <v>10</v>
      </c>
      <c r="D104" t="s">
        <v>796</v>
      </c>
      <c r="E104" t="s">
        <v>37</v>
      </c>
      <c r="F104" t="s">
        <v>7</v>
      </c>
      <c r="G104" t="s">
        <v>821</v>
      </c>
      <c r="H104" s="4" t="s">
        <v>1005</v>
      </c>
      <c r="I104" t="s">
        <v>38</v>
      </c>
      <c r="J104" t="s">
        <v>39</v>
      </c>
      <c r="L104" s="4"/>
      <c r="M104" s="3" t="b">
        <f>LEFT(E104,3)="udf"</f>
        <v>0</v>
      </c>
      <c r="N104" s="3" t="str">
        <f>VLOOKUP(B104,TableMap,3,FALSE)</f>
        <v>Pharmacy</v>
      </c>
      <c r="O104" s="3" t="str">
        <f>IF(OR(F104="varchar", F104=""),"varchar("&amp;G104&amp;")", F104) &amp; IF(LEN(TRIM(D104))&gt;0," not null ","")</f>
        <v>varchar(20)</v>
      </c>
      <c r="Q104" s="3" t="str">
        <f>IF(ISBLANK(P104),O104,P104)</f>
        <v>varchar(20)</v>
      </c>
      <c r="R104" s="3" t="str">
        <f>"alter table "&amp;SchemaName&amp;"."&amp;N104&amp;" add "&amp;E104&amp;" "&amp;Q104</f>
        <v>alter table deerwalk.Pharmacy add mbr_city varchar(20)</v>
      </c>
      <c r="S104" s="3" t="str">
        <f>IF(LEN(TRIM(I104))&gt;0,"exec db.ColumnPropertySet '"&amp;$N104&amp;"', '"&amp;$E104&amp;"', '"&amp;I104&amp;"', @tableSchema='"&amp;SchemaName&amp;"'","")</f>
        <v>exec db.ColumnPropertySet 'Pharmacy', 'mbr_city', 'Member City', @tableSchema='deerwalk'</v>
      </c>
      <c r="T104" s="3" t="str">
        <f>IF(LEN(TRIM(J104))=0,"","exec db.ColumnPropertySet '"&amp;$N104&amp;"', '"&amp;$E104&amp;"', '"&amp;J104&amp;"', @propertyName='SampleData', @tableSchema='"&amp;SchemaName&amp;"'")</f>
        <v>exec db.ColumnPropertySet 'Pharmacy', 'mbr_city', 'Lakeworth', @propertyName='SampleData', @tableSchema='deerwalk'</v>
      </c>
      <c r="U104" s="3" t="str">
        <f>IF(M104,"exec db.ColumnPropertySet '"&amp;$N104&amp;"', '"&amp;$E104&amp;"', 'UserDefinedData', @propertyName='CustomAttribute', @tableSchema='"&amp;SchemaName&amp;"'", "")</f>
        <v/>
      </c>
      <c r="V104" s="3" t="str">
        <f>IF(LEN(TRIM(" "&amp;I104))&gt;0,"/// &lt;summary&gt;"&amp;I104&amp;"&lt;/summary&gt;
"&amp;"[Description("""&amp;I104&amp;""")]
","")&amp;IF(F104="date","[DataType(DataType.Date)]
","")&amp;IF(D104="1","[Required]
","")&amp;"[Column("""&amp;E104&amp;""")]
"&amp;IF(LEN(TRIM(" "&amp;J104))&gt;0,"[SampleData("""&amp;J104&amp;""")]
","")&amp;IF(LEN(TRIM(" "&amp;G104))&gt;0,"[MaxLength("&amp;G104&amp;")]
","")&amp;"public "&amp;IF(F104="","string",VLOOKUP(F104,TypeMap,2,FALSE))&amp;" "&amp;E104&amp;" { get; set; }
"</f>
        <v xml:space="preserve">/// &lt;summary&gt;Member City&lt;/summary&gt;
[Description("Member City")]
[Column("mbr_city")]
[SampleData("Lakeworth")]
[MaxLength(20)]
public string mbr_city { get; set; }
</v>
      </c>
      <c r="W104" s="5" t="str">
        <f>"@Html.DescriptionListElement(model =&gt; model."&amp;E104&amp;")"</f>
        <v>@Html.DescriptionListElement(model =&gt; model.mbr_city)</v>
      </c>
      <c r="X104" s="3" t="str">
        <f>SUBSTITUTE(SUBSTITUTE(PROPER(SUBSTITUTE(E104,"_"," "))&amp;" ", "Id ", "ID"), " ", "")</f>
        <v>MbrCity</v>
      </c>
      <c r="Y104" s="3" t="str">
        <f>IF(F104="date","alter table "&amp;SchemaName&amp;"."&amp;N104&amp;" add "&amp;X104&amp;"DateDimId int null references DateDimensions(DateDimensionId);  exec db.ColumnPropertySet '"&amp;$N104&amp;"', '"&amp;$X104&amp;"DateDimId', '"&amp;$E104&amp;"', @propertyName='BaseField', @tableSchema='"&amp;SchemaName&amp;"'","")</f>
        <v/>
      </c>
      <c r="AA104" s="3" t="str">
        <f>IF(LEN(TRIM(H104))=0,"","exec db.ColumnPropertySet '"&amp;$N104&amp;"', '"&amp;$E104&amp;"', '"&amp;H104&amp;"', @propertyName='DisplayName', @tableSchema='"&amp;SchemaName&amp;"'")</f>
        <v>exec db.ColumnPropertySet 'Pharmacy', 'mbr_city', 'City', @propertyName='DisplayName', @tableSchema='deerwalk'</v>
      </c>
    </row>
    <row r="105" spans="1:27" ht="14.25" customHeight="1" x14ac:dyDescent="0.45">
      <c r="A105" s="3" t="str">
        <f>N105&amp;"."&amp;E105</f>
        <v>Pharmacy.mbr_county</v>
      </c>
      <c r="B105" t="s">
        <v>200</v>
      </c>
      <c r="C105">
        <v>11</v>
      </c>
      <c r="D105" t="s">
        <v>796</v>
      </c>
      <c r="E105" t="s">
        <v>40</v>
      </c>
      <c r="F105" t="s">
        <v>7</v>
      </c>
      <c r="G105" t="s">
        <v>821</v>
      </c>
      <c r="H105" s="4" t="s">
        <v>1006</v>
      </c>
      <c r="I105" t="s">
        <v>41</v>
      </c>
      <c r="J105" t="s">
        <v>42</v>
      </c>
      <c r="L105" s="4"/>
      <c r="M105" s="3" t="b">
        <f>LEFT(E105,3)="udf"</f>
        <v>0</v>
      </c>
      <c r="N105" s="3" t="str">
        <f>VLOOKUP(B105,TableMap,3,FALSE)</f>
        <v>Pharmacy</v>
      </c>
      <c r="O105" s="3" t="str">
        <f>IF(OR(F105="varchar", F105=""),"varchar("&amp;G105&amp;")", F105) &amp; IF(LEN(TRIM(D105))&gt;0," not null ","")</f>
        <v>varchar(20)</v>
      </c>
      <c r="Q105" s="3" t="str">
        <f>IF(ISBLANK(P105),O105,P105)</f>
        <v>varchar(20)</v>
      </c>
      <c r="R105" s="3" t="str">
        <f>"alter table "&amp;SchemaName&amp;"."&amp;N105&amp;" add "&amp;E105&amp;" "&amp;Q105</f>
        <v>alter table deerwalk.Pharmacy add mbr_county varchar(20)</v>
      </c>
      <c r="S105" s="3" t="str">
        <f>IF(LEN(TRIM(I105))&gt;0,"exec db.ColumnPropertySet '"&amp;$N105&amp;"', '"&amp;$E105&amp;"', '"&amp;I105&amp;"', @tableSchema='"&amp;SchemaName&amp;"'","")</f>
        <v>exec db.ColumnPropertySet 'Pharmacy', 'mbr_county', 'Member County', @tableSchema='deerwalk'</v>
      </c>
      <c r="T105" s="3" t="str">
        <f>IF(LEN(TRIM(J105))=0,"","exec db.ColumnPropertySet '"&amp;$N105&amp;"', '"&amp;$E105&amp;"', '"&amp;J105&amp;"', @propertyName='SampleData', @tableSchema='"&amp;SchemaName&amp;"'")</f>
        <v>exec db.ColumnPropertySet 'Pharmacy', 'mbr_county', 'Lexington', @propertyName='SampleData', @tableSchema='deerwalk'</v>
      </c>
      <c r="U105" s="3" t="str">
        <f>IF(M105,"exec db.ColumnPropertySet '"&amp;$N105&amp;"', '"&amp;$E105&amp;"', 'UserDefinedData', @propertyName='CustomAttribute', @tableSchema='"&amp;SchemaName&amp;"'", "")</f>
        <v/>
      </c>
      <c r="V105" s="3" t="str">
        <f>IF(LEN(TRIM(" "&amp;I105))&gt;0,"/// &lt;summary&gt;"&amp;I105&amp;"&lt;/summary&gt;
"&amp;"[Description("""&amp;I105&amp;""")]
","")&amp;IF(F105="date","[DataType(DataType.Date)]
","")&amp;IF(D105="1","[Required]
","")&amp;"[Column("""&amp;E105&amp;""")]
"&amp;IF(LEN(TRIM(" "&amp;J105))&gt;0,"[SampleData("""&amp;J105&amp;""")]
","")&amp;IF(LEN(TRIM(" "&amp;G105))&gt;0,"[MaxLength("&amp;G105&amp;")]
","")&amp;"public "&amp;IF(F105="","string",VLOOKUP(F105,TypeMap,2,FALSE))&amp;" "&amp;E105&amp;" { get; set; }
"</f>
        <v xml:space="preserve">/// &lt;summary&gt;Member County&lt;/summary&gt;
[Description("Member County")]
[Column("mbr_county")]
[SampleData("Lexington")]
[MaxLength(20)]
public string mbr_county { get; set; }
</v>
      </c>
      <c r="W105" s="5" t="str">
        <f>"@Html.DescriptionListElement(model =&gt; model."&amp;E105&amp;")"</f>
        <v>@Html.DescriptionListElement(model =&gt; model.mbr_county)</v>
      </c>
      <c r="X105" s="3" t="str">
        <f>SUBSTITUTE(SUBSTITUTE(PROPER(SUBSTITUTE(E105,"_"," "))&amp;" ", "Id ", "ID"), " ", "")</f>
        <v>MbrCounty</v>
      </c>
      <c r="Y105" s="3" t="str">
        <f>IF(F105="date","alter table "&amp;SchemaName&amp;"."&amp;N105&amp;" add "&amp;X105&amp;"DateDimId int null references DateDimensions(DateDimensionId);  exec db.ColumnPropertySet '"&amp;$N105&amp;"', '"&amp;$X105&amp;"DateDimId', '"&amp;$E105&amp;"', @propertyName='BaseField', @tableSchema='"&amp;SchemaName&amp;"'","")</f>
        <v/>
      </c>
      <c r="AA105" s="3" t="str">
        <f>IF(LEN(TRIM(H105))=0,"","exec db.ColumnPropertySet '"&amp;$N105&amp;"', '"&amp;$E105&amp;"', '"&amp;H105&amp;"', @propertyName='DisplayName', @tableSchema='"&amp;SchemaName&amp;"'")</f>
        <v>exec db.ColumnPropertySet 'Pharmacy', 'mbr_county', 'County', @propertyName='DisplayName', @tableSchema='deerwalk'</v>
      </c>
    </row>
    <row r="106" spans="1:27" ht="14.25" customHeight="1" x14ac:dyDescent="0.45">
      <c r="A106" s="3" t="str">
        <f>N106&amp;"."&amp;E106</f>
        <v>Pharmacy.mbr_zip</v>
      </c>
      <c r="B106" t="s">
        <v>200</v>
      </c>
      <c r="C106">
        <v>12</v>
      </c>
      <c r="D106" t="s">
        <v>796</v>
      </c>
      <c r="E106" t="s">
        <v>46</v>
      </c>
      <c r="F106" t="s">
        <v>7</v>
      </c>
      <c r="G106" t="s">
        <v>817</v>
      </c>
      <c r="H106" s="4" t="s">
        <v>1008</v>
      </c>
      <c r="I106" t="s">
        <v>47</v>
      </c>
      <c r="J106" t="s">
        <v>799</v>
      </c>
      <c r="L106" s="4"/>
      <c r="M106" s="3" t="b">
        <f>LEFT(E106,3)="udf"</f>
        <v>0</v>
      </c>
      <c r="N106" s="3" t="str">
        <f>VLOOKUP(B106,TableMap,3,FALSE)</f>
        <v>Pharmacy</v>
      </c>
      <c r="O106" s="3" t="str">
        <f>IF(OR(F106="varchar", F106=""),"varchar("&amp;G106&amp;")", F106) &amp; IF(LEN(TRIM(D106))&gt;0," not null ","")</f>
        <v>varchar(10)</v>
      </c>
      <c r="Q106" s="3" t="str">
        <f>IF(ISBLANK(P106),O106,P106)</f>
        <v>varchar(10)</v>
      </c>
      <c r="R106" s="3" t="str">
        <f>"alter table "&amp;SchemaName&amp;"."&amp;N106&amp;" add "&amp;E106&amp;" "&amp;Q106</f>
        <v>alter table deerwalk.Pharmacy add mbr_zip varchar(10)</v>
      </c>
      <c r="S106" s="3" t="str">
        <f>IF(LEN(TRIM(I106))&gt;0,"exec db.ColumnPropertySet '"&amp;$N106&amp;"', '"&amp;$E106&amp;"', '"&amp;I106&amp;"', @tableSchema='"&amp;SchemaName&amp;"'","")</f>
        <v>exec db.ColumnPropertySet 'Pharmacy', 'mbr_zip', 'Zip code', @tableSchema='deerwalk'</v>
      </c>
      <c r="T106" s="3" t="str">
        <f>IF(LEN(TRIM(J106))=0,"","exec db.ColumnPropertySet '"&amp;$N106&amp;"', '"&amp;$E106&amp;"', '"&amp;J106&amp;"', @propertyName='SampleData', @tableSchema='"&amp;SchemaName&amp;"'")</f>
        <v>exec db.ColumnPropertySet 'Pharmacy', 'mbr_zip', '34746', @propertyName='SampleData', @tableSchema='deerwalk'</v>
      </c>
      <c r="U106" s="3" t="str">
        <f>IF(M106,"exec db.ColumnPropertySet '"&amp;$N106&amp;"', '"&amp;$E106&amp;"', 'UserDefinedData', @propertyName='CustomAttribute', @tableSchema='"&amp;SchemaName&amp;"'", "")</f>
        <v/>
      </c>
      <c r="V106" s="3" t="str">
        <f>IF(LEN(TRIM(" "&amp;I106))&gt;0,"/// &lt;summary&gt;"&amp;I106&amp;"&lt;/summary&gt;
"&amp;"[Description("""&amp;I106&amp;""")]
","")&amp;IF(F106="date","[DataType(DataType.Date)]
","")&amp;IF(D106="1","[Required]
","")&amp;"[Column("""&amp;E106&amp;""")]
"&amp;IF(LEN(TRIM(" "&amp;J106))&gt;0,"[SampleData("""&amp;J106&amp;""")]
","")&amp;IF(LEN(TRIM(" "&amp;G106))&gt;0,"[MaxLength("&amp;G106&amp;")]
","")&amp;"public "&amp;IF(F106="","string",VLOOKUP(F106,TypeMap,2,FALSE))&amp;" "&amp;E106&amp;" { get; set; }
"</f>
        <v xml:space="preserve">/// &lt;summary&gt;Zip code&lt;/summary&gt;
[Description("Zip code")]
[Column("mbr_zip")]
[SampleData("34746")]
[MaxLength(10)]
public string mbr_zip { get; set; }
</v>
      </c>
      <c r="W106" s="5" t="str">
        <f>"@Html.DescriptionListElement(model =&gt; model."&amp;E106&amp;")"</f>
        <v>@Html.DescriptionListElement(model =&gt; model.mbr_zip)</v>
      </c>
      <c r="X106" s="3" t="str">
        <f>SUBSTITUTE(SUBSTITUTE(PROPER(SUBSTITUTE(E106,"_"," "))&amp;" ", "Id ", "ID"), " ", "")</f>
        <v>MbrZip</v>
      </c>
      <c r="Y106" s="3" t="str">
        <f>IF(F106="date","alter table "&amp;SchemaName&amp;"."&amp;N106&amp;" add "&amp;X106&amp;"DateDimId int null references DateDimensions(DateDimensionId);  exec db.ColumnPropertySet '"&amp;$N106&amp;"', '"&amp;$X106&amp;"DateDimId', '"&amp;$E106&amp;"', @propertyName='BaseField', @tableSchema='"&amp;SchemaName&amp;"'","")</f>
        <v/>
      </c>
      <c r="AA106" s="3" t="str">
        <f>IF(LEN(TRIM(H106))=0,"","exec db.ColumnPropertySet '"&amp;$N106&amp;"', '"&amp;$E106&amp;"', '"&amp;H106&amp;"', @propertyName='DisplayName', @tableSchema='"&amp;SchemaName&amp;"'")</f>
        <v>exec db.ColumnPropertySet 'Pharmacy', 'mbr_zip', 'Zip', @propertyName='DisplayName', @tableSchema='deerwalk'</v>
      </c>
    </row>
    <row r="107" spans="1:27" ht="14.25" customHeight="1" x14ac:dyDescent="0.45">
      <c r="A107" s="3" t="str">
        <f>N107&amp;"."&amp;E107</f>
        <v>Pharmacy.mbr_relationship_code</v>
      </c>
      <c r="B107" t="s">
        <v>200</v>
      </c>
      <c r="C107">
        <v>13</v>
      </c>
      <c r="D107" t="s">
        <v>796</v>
      </c>
      <c r="E107" t="s">
        <v>54</v>
      </c>
      <c r="F107" t="s">
        <v>7</v>
      </c>
      <c r="G107" t="s">
        <v>816</v>
      </c>
      <c r="H107" s="4" t="s">
        <v>903</v>
      </c>
      <c r="I107" t="s">
        <v>55</v>
      </c>
      <c r="J107" t="s">
        <v>796</v>
      </c>
      <c r="L107" s="4"/>
      <c r="M107" s="3" t="b">
        <f>LEFT(E107,3)="udf"</f>
        <v>0</v>
      </c>
      <c r="N107" s="3" t="str">
        <f>VLOOKUP(B107,TableMap,3,FALSE)</f>
        <v>Pharmacy</v>
      </c>
      <c r="O107" s="3" t="str">
        <f>IF(OR(F107="varchar", F107=""),"varchar("&amp;G107&amp;")", F107) &amp; IF(LEN(TRIM(D107))&gt;0," not null ","")</f>
        <v>varchar(5)</v>
      </c>
      <c r="Q107" s="3" t="str">
        <f>IF(ISBLANK(P107),O107,P107)</f>
        <v>varchar(5)</v>
      </c>
      <c r="R107" s="3" t="str">
        <f>"alter table "&amp;SchemaName&amp;"."&amp;N107&amp;" add "&amp;E107&amp;" "&amp;Q107</f>
        <v>alter table deerwalk.Pharmacy add mbr_relationship_code varchar(5)</v>
      </c>
      <c r="S107" s="3" t="str">
        <f>IF(LEN(TRIM(I107))&gt;0,"exec db.ColumnPropertySet '"&amp;$N107&amp;"', '"&amp;$E107&amp;"', '"&amp;I107&amp;"', @tableSchema='"&amp;SchemaName&amp;"'","")</f>
        <v>exec db.ColumnPropertySet 'Pharmacy', 'mbr_relationship_code', 'Relationship Code to the Subscriber; subscriber(01), spouse (02),child (03), other (04)', @tableSchema='deerwalk'</v>
      </c>
      <c r="T107" s="3" t="str">
        <f>IF(LEN(TRIM(J107))=0,"","exec db.ColumnPropertySet '"&amp;$N107&amp;"', '"&amp;$E107&amp;"', '"&amp;J107&amp;"', @propertyName='SampleData', @tableSchema='"&amp;SchemaName&amp;"'")</f>
        <v/>
      </c>
      <c r="U107" s="3" t="str">
        <f>IF(M107,"exec db.ColumnPropertySet '"&amp;$N107&amp;"', '"&amp;$E107&amp;"', 'UserDefinedData', @propertyName='CustomAttribute', @tableSchema='"&amp;SchemaName&amp;"'", "")</f>
        <v/>
      </c>
      <c r="V107" s="3" t="str">
        <f>IF(LEN(TRIM(" "&amp;I107))&gt;0,"/// &lt;summary&gt;"&amp;I107&amp;"&lt;/summary&gt;
"&amp;"[Description("""&amp;I107&amp;""")]
","")&amp;IF(F107="date","[DataType(DataType.Date)]
","")&amp;IF(D107="1","[Required]
","")&amp;"[Column("""&amp;E107&amp;""")]
"&amp;IF(LEN(TRIM(" "&amp;J107))&gt;0,"[SampleData("""&amp;J107&amp;""")]
","")&amp;IF(LEN(TRIM(" "&amp;G107))&gt;0,"[MaxLength("&amp;G107&amp;")]
","")&amp;"public "&amp;IF(F107="","string",VLOOKUP(F107,TypeMap,2,FALSE))&amp;" "&amp;E107&amp;" { get; set; }
"</f>
        <v xml:space="preserve">/// &lt;summary&gt;Relationship Code to the Subscriber; subscriber(01), spouse (02),child (03), other (04)&lt;/summary&gt;
[Description("Relationship Code to the Subscriber; subscriber(01), spouse (02),child (03), other (04)")]
[Column("mbr_relationship_code")]
[MaxLength(5)]
public string mbr_relationship_code { get; set; }
</v>
      </c>
      <c r="W107" s="5" t="str">
        <f>"@Html.DescriptionListElement(model =&gt; model."&amp;E107&amp;")"</f>
        <v>@Html.DescriptionListElement(model =&gt; model.mbr_relationship_code)</v>
      </c>
      <c r="X107" s="3" t="str">
        <f>SUBSTITUTE(SUBSTITUTE(PROPER(SUBSTITUTE(E107,"_"," "))&amp;" ", "Id ", "ID"), " ", "")</f>
        <v>MbrRelationshipCode</v>
      </c>
      <c r="Y107" s="3" t="str">
        <f>IF(F107="date","alter table "&amp;SchemaName&amp;"."&amp;N107&amp;" add "&amp;X107&amp;"DateDimId int null references DateDimensions(DateDimensionId);  exec db.ColumnPropertySet '"&amp;$N107&amp;"', '"&amp;$X107&amp;"DateDimId', '"&amp;$E107&amp;"', @propertyName='BaseField', @tableSchema='"&amp;SchemaName&amp;"'","")</f>
        <v/>
      </c>
      <c r="AA107" s="3" t="str">
        <f>IF(LEN(TRIM(H107))=0,"","exec db.ColumnPropertySet '"&amp;$N107&amp;"', '"&amp;$E107&amp;"', '"&amp;H107&amp;"', @propertyName='DisplayName', @tableSchema='"&amp;SchemaName&amp;"'")</f>
        <v>exec db.ColumnPropertySet 'Pharmacy', 'mbr_relationship_code', 'Relationship Code', @propertyName='DisplayName', @tableSchema='deerwalk'</v>
      </c>
    </row>
    <row r="108" spans="1:27" ht="14.25" customHeight="1" x14ac:dyDescent="0.45">
      <c r="A108" s="3" t="str">
        <f>N108&amp;"."&amp;E108</f>
        <v>Pharmacy.mbr_relationship_desc</v>
      </c>
      <c r="B108" t="s">
        <v>200</v>
      </c>
      <c r="C108">
        <v>14</v>
      </c>
      <c r="D108" t="s">
        <v>796</v>
      </c>
      <c r="E108" t="s">
        <v>56</v>
      </c>
      <c r="F108" t="s">
        <v>7</v>
      </c>
      <c r="G108" t="s">
        <v>861</v>
      </c>
      <c r="H108" s="4" t="s">
        <v>732</v>
      </c>
      <c r="I108" t="s">
        <v>57</v>
      </c>
      <c r="J108" t="s">
        <v>58</v>
      </c>
      <c r="L108" s="4"/>
      <c r="M108" s="3" t="b">
        <f>LEFT(E108,3)="udf"</f>
        <v>0</v>
      </c>
      <c r="N108" s="3" t="str">
        <f>VLOOKUP(B108,TableMap,3,FALSE)</f>
        <v>Pharmacy</v>
      </c>
      <c r="O108" s="3" t="str">
        <f>IF(OR(F108="varchar", F108=""),"varchar("&amp;G108&amp;")", F108) &amp; IF(LEN(TRIM(D108))&gt;0," not null ","")</f>
        <v>varchar(50)</v>
      </c>
      <c r="Q108" s="3" t="str">
        <f>IF(ISBLANK(P108),O108,P108)</f>
        <v>varchar(50)</v>
      </c>
      <c r="R108" s="3" t="str">
        <f>"alter table "&amp;SchemaName&amp;"."&amp;N108&amp;" add "&amp;E108&amp;" "&amp;Q108</f>
        <v>alter table deerwalk.Pharmacy add mbr_relationship_desc varchar(50)</v>
      </c>
      <c r="S108" s="3" t="str">
        <f>IF(LEN(TRIM(I108))&gt;0,"exec db.ColumnPropertySet '"&amp;$N108&amp;"', '"&amp;$E108&amp;"', '"&amp;I108&amp;"', @tableSchema='"&amp;SchemaName&amp;"'","")</f>
        <v>exec db.ColumnPropertySet 'Pharmacy', 'mbr_relationship_desc', 'Relationship Description to the Subscriber, Dependent, Spouse', @tableSchema='deerwalk'</v>
      </c>
      <c r="T108" s="3" t="str">
        <f>IF(LEN(TRIM(J108))=0,"","exec db.ColumnPropertySet '"&amp;$N108&amp;"', '"&amp;$E108&amp;"', '"&amp;J108&amp;"', @propertyName='SampleData', @tableSchema='"&amp;SchemaName&amp;"'")</f>
        <v>exec db.ColumnPropertySet 'Pharmacy', 'mbr_relationship_desc', 'Dependent', @propertyName='SampleData', @tableSchema='deerwalk'</v>
      </c>
      <c r="U108" s="3" t="str">
        <f>IF(M108,"exec db.ColumnPropertySet '"&amp;$N108&amp;"', '"&amp;$E108&amp;"', 'UserDefinedData', @propertyName='CustomAttribute', @tableSchema='"&amp;SchemaName&amp;"'", "")</f>
        <v/>
      </c>
      <c r="V108" s="3" t="str">
        <f>IF(LEN(TRIM(" "&amp;I108))&gt;0,"/// &lt;summary&gt;"&amp;I108&amp;"&lt;/summary&gt;
"&amp;"[Description("""&amp;I108&amp;""")]
","")&amp;IF(F108="date","[DataType(DataType.Date)]
","")&amp;IF(D108="1","[Required]
","")&amp;"[Column("""&amp;E108&amp;""")]
"&amp;IF(LEN(TRIM(" "&amp;J108))&gt;0,"[SampleData("""&amp;J108&amp;""")]
","")&amp;IF(LEN(TRIM(" "&amp;G108))&gt;0,"[MaxLength("&amp;G108&amp;")]
","")&amp;"public "&amp;IF(F108="","string",VLOOKUP(F108,TypeMap,2,FALSE))&amp;" "&amp;E108&amp;" { get; set; }
"</f>
        <v xml:space="preserve">/// &lt;summary&gt;Relationship Description to the Subscriber, Dependent, Spouse&lt;/summary&gt;
[Description("Relationship Description to the Subscriber, Dependent, Spouse")]
[Column("mbr_relationship_desc")]
[SampleData("Dependent")]
[MaxLength(50)]
public string mbr_relationship_desc { get; set; }
</v>
      </c>
      <c r="W108" s="5" t="str">
        <f>"@Html.DescriptionListElement(model =&gt; model."&amp;E108&amp;")"</f>
        <v>@Html.DescriptionListElement(model =&gt; model.mbr_relationship_desc)</v>
      </c>
      <c r="X108" s="3" t="str">
        <f>SUBSTITUTE(SUBSTITUTE(PROPER(SUBSTITUTE(E108,"_"," "))&amp;" ", "Id ", "ID"), " ", "")</f>
        <v>MbrRelationshipDesc</v>
      </c>
      <c r="Y108" s="3" t="str">
        <f>IF(F108="date","alter table "&amp;SchemaName&amp;"."&amp;N108&amp;" add "&amp;X108&amp;"DateDimId int null references DateDimensions(DateDimensionId);  exec db.ColumnPropertySet '"&amp;$N108&amp;"', '"&amp;$X108&amp;"DateDimId', '"&amp;$E108&amp;"', @propertyName='BaseField', @tableSchema='"&amp;SchemaName&amp;"'","")</f>
        <v/>
      </c>
      <c r="AA108" s="3" t="str">
        <f>IF(LEN(TRIM(H108))=0,"","exec db.ColumnPropertySet '"&amp;$N108&amp;"', '"&amp;$E108&amp;"', '"&amp;H108&amp;"', @propertyName='DisplayName', @tableSchema='"&amp;SchemaName&amp;"'")</f>
        <v>exec db.ColumnPropertySet 'Pharmacy', 'mbr_relationship_desc', 'Relationship', @propertyName='DisplayName', @tableSchema='deerwalk'</v>
      </c>
    </row>
    <row r="109" spans="1:27" ht="14.25" customHeight="1" x14ac:dyDescent="0.45">
      <c r="A109" s="3" t="str">
        <f>N109&amp;"."&amp;E109</f>
        <v>Pharmacy.ins_carrier_id</v>
      </c>
      <c r="B109" t="s">
        <v>200</v>
      </c>
      <c r="C109">
        <v>15</v>
      </c>
      <c r="D109" t="s">
        <v>796</v>
      </c>
      <c r="E109" t="s">
        <v>65</v>
      </c>
      <c r="F109" t="s">
        <v>7</v>
      </c>
      <c r="G109" t="s">
        <v>821</v>
      </c>
      <c r="H109" s="4" t="s">
        <v>1026</v>
      </c>
      <c r="I109" t="s">
        <v>205</v>
      </c>
      <c r="J109" t="s">
        <v>796</v>
      </c>
      <c r="L109" s="4"/>
      <c r="M109" s="3" t="b">
        <f>LEFT(E109,3)="udf"</f>
        <v>0</v>
      </c>
      <c r="N109" s="3" t="str">
        <f>VLOOKUP(B109,TableMap,3,FALSE)</f>
        <v>Pharmacy</v>
      </c>
      <c r="O109" s="3" t="str">
        <f>IF(OR(F109="varchar", F109=""),"varchar("&amp;G109&amp;")", F109) &amp; IF(LEN(TRIM(D109))&gt;0," not null ","")</f>
        <v>varchar(20)</v>
      </c>
      <c r="Q109" s="3" t="str">
        <f>IF(ISBLANK(P109),O109,P109)</f>
        <v>varchar(20)</v>
      </c>
      <c r="R109" s="3" t="str">
        <f>"alter table "&amp;SchemaName&amp;"."&amp;N109&amp;" add "&amp;E109&amp;" "&amp;Q109</f>
        <v>alter table deerwalk.Pharmacy add ins_carrier_id varchar(20)</v>
      </c>
      <c r="S109" s="3" t="str">
        <f>IF(LEN(TRIM(I109))&gt;0,"exec db.ColumnPropertySet '"&amp;$N109&amp;"', '"&amp;$E109&amp;"', '"&amp;I109&amp;"', @tableSchema='"&amp;SchemaName&amp;"'","")</f>
        <v>exec db.ColumnPropertySet 'Pharmacy', 'ins_carrier_id', 'PBM', @tableSchema='deerwalk'</v>
      </c>
      <c r="T109" s="3" t="str">
        <f>IF(LEN(TRIM(J109))=0,"","exec db.ColumnPropertySet '"&amp;$N109&amp;"', '"&amp;$E109&amp;"', '"&amp;J109&amp;"', @propertyName='SampleData', @tableSchema='"&amp;SchemaName&amp;"'")</f>
        <v/>
      </c>
      <c r="U109" s="3" t="str">
        <f>IF(M109,"exec db.ColumnPropertySet '"&amp;$N109&amp;"', '"&amp;$E109&amp;"', 'UserDefinedData', @propertyName='CustomAttribute', @tableSchema='"&amp;SchemaName&amp;"'", "")</f>
        <v/>
      </c>
      <c r="V109" s="3" t="str">
        <f>IF(LEN(TRIM(" "&amp;I109))&gt;0,"/// &lt;summary&gt;"&amp;I109&amp;"&lt;/summary&gt;
"&amp;"[Description("""&amp;I109&amp;""")]
","")&amp;IF(F109="date","[DataType(DataType.Date)]
","")&amp;IF(D109="1","[Required]
","")&amp;"[Column("""&amp;E109&amp;""")]
"&amp;IF(LEN(TRIM(" "&amp;J109))&gt;0,"[SampleData("""&amp;J109&amp;""")]
","")&amp;IF(LEN(TRIM(" "&amp;G109))&gt;0,"[MaxLength("&amp;G109&amp;")]
","")&amp;"public "&amp;IF(F109="","string",VLOOKUP(F109,TypeMap,2,FALSE))&amp;" "&amp;E109&amp;" { get; set; }
"</f>
        <v xml:space="preserve">/// &lt;summary&gt;PBM&lt;/summary&gt;
[Description("PBM")]
[Column("ins_carrier_id")]
[MaxLength(20)]
public string ins_carrier_id { get; set; }
</v>
      </c>
      <c r="W109" s="5" t="str">
        <f>"@Html.DescriptionListElement(model =&gt; model."&amp;E109&amp;")"</f>
        <v>@Html.DescriptionListElement(model =&gt; model.ins_carrier_id)</v>
      </c>
      <c r="X109" s="3" t="str">
        <f>SUBSTITUTE(SUBSTITUTE(PROPER(SUBSTITUTE(E109,"_"," "))&amp;" ", "Id ", "ID"), " ", "")</f>
        <v>InsCarrierID</v>
      </c>
      <c r="Y109" s="3" t="str">
        <f>IF(F109="date","alter table "&amp;SchemaName&amp;"."&amp;N109&amp;" add "&amp;X109&amp;"DateDimId int null references DateDimensions(DateDimensionId);  exec db.ColumnPropertySet '"&amp;$N109&amp;"', '"&amp;$X109&amp;"DateDimId', '"&amp;$E109&amp;"', @propertyName='BaseField', @tableSchema='"&amp;SchemaName&amp;"'","")</f>
        <v/>
      </c>
      <c r="AA109" s="3" t="str">
        <f>IF(LEN(TRIM(H109))=0,"","exec db.ColumnPropertySet '"&amp;$N109&amp;"', '"&amp;$E109&amp;"', '"&amp;H109&amp;"', @propertyName='DisplayName', @tableSchema='"&amp;SchemaName&amp;"'")</f>
        <v>exec db.ColumnPropertySet 'Pharmacy', 'ins_carrier_id', 'Carrier ID', @propertyName='DisplayName', @tableSchema='deerwalk'</v>
      </c>
    </row>
    <row r="110" spans="1:27" ht="14.25" customHeight="1" x14ac:dyDescent="0.45">
      <c r="A110" s="3" t="str">
        <f>N110&amp;"."&amp;E110</f>
        <v>Pharmacy.ins_carrier_name</v>
      </c>
      <c r="B110" t="s">
        <v>200</v>
      </c>
      <c r="C110">
        <v>16</v>
      </c>
      <c r="D110" t="s">
        <v>796</v>
      </c>
      <c r="E110" t="s">
        <v>67</v>
      </c>
      <c r="F110" t="s">
        <v>7</v>
      </c>
      <c r="G110" t="s">
        <v>861</v>
      </c>
      <c r="H110" s="4" t="s">
        <v>1027</v>
      </c>
      <c r="I110" t="s">
        <v>206</v>
      </c>
      <c r="J110" t="s">
        <v>207</v>
      </c>
      <c r="L110" s="4"/>
      <c r="M110" s="3" t="b">
        <f>LEFT(E110,3)="udf"</f>
        <v>0</v>
      </c>
      <c r="N110" s="3" t="str">
        <f>VLOOKUP(B110,TableMap,3,FALSE)</f>
        <v>Pharmacy</v>
      </c>
      <c r="O110" s="3" t="str">
        <f>IF(OR(F110="varchar", F110=""),"varchar("&amp;G110&amp;")", F110) &amp; IF(LEN(TRIM(D110))&gt;0," not null ","")</f>
        <v>varchar(50)</v>
      </c>
      <c r="Q110" s="3" t="str">
        <f>IF(ISBLANK(P110),O110,P110)</f>
        <v>varchar(50)</v>
      </c>
      <c r="R110" s="3" t="str">
        <f>"alter table "&amp;SchemaName&amp;"."&amp;N110&amp;" add "&amp;E110&amp;" "&amp;Q110</f>
        <v>alter table deerwalk.Pharmacy add ins_carrier_name varchar(50)</v>
      </c>
      <c r="S110" s="3" t="str">
        <f>IF(LEN(TRIM(I110))&gt;0,"exec db.ColumnPropertySet '"&amp;$N110&amp;"', '"&amp;$E110&amp;"', '"&amp;I110&amp;"', @tableSchema='"&amp;SchemaName&amp;"'","")</f>
        <v>exec db.ColumnPropertySet 'Pharmacy', 'ins_carrier_name', 'PBM name', @tableSchema='deerwalk'</v>
      </c>
      <c r="T110" s="3" t="str">
        <f>IF(LEN(TRIM(J110))=0,"","exec db.ColumnPropertySet '"&amp;$N110&amp;"', '"&amp;$E110&amp;"', '"&amp;J110&amp;"', @propertyName='SampleData', @tableSchema='"&amp;SchemaName&amp;"'")</f>
        <v>exec db.ColumnPropertySet 'Pharmacy', 'ins_carrier_name', 'Walgreens', @propertyName='SampleData', @tableSchema='deerwalk'</v>
      </c>
      <c r="U110" s="3" t="str">
        <f>IF(M110,"exec db.ColumnPropertySet '"&amp;$N110&amp;"', '"&amp;$E110&amp;"', 'UserDefinedData', @propertyName='CustomAttribute', @tableSchema='"&amp;SchemaName&amp;"'", "")</f>
        <v/>
      </c>
      <c r="V110" s="3" t="str">
        <f>IF(LEN(TRIM(" "&amp;I110))&gt;0,"/// &lt;summary&gt;"&amp;I110&amp;"&lt;/summary&gt;
"&amp;"[Description("""&amp;I110&amp;""")]
","")&amp;IF(F110="date","[DataType(DataType.Date)]
","")&amp;IF(D110="1","[Required]
","")&amp;"[Column("""&amp;E110&amp;""")]
"&amp;IF(LEN(TRIM(" "&amp;J110))&gt;0,"[SampleData("""&amp;J110&amp;""")]
","")&amp;IF(LEN(TRIM(" "&amp;G110))&gt;0,"[MaxLength("&amp;G110&amp;")]
","")&amp;"public "&amp;IF(F110="","string",VLOOKUP(F110,TypeMap,2,FALSE))&amp;" "&amp;E110&amp;" { get; set; }
"</f>
        <v xml:space="preserve">/// &lt;summary&gt;PBM name&lt;/summary&gt;
[Description("PBM name")]
[Column("ins_carrier_name")]
[SampleData("Walgreens")]
[MaxLength(50)]
public string ins_carrier_name { get; set; }
</v>
      </c>
      <c r="W110" s="5" t="str">
        <f>"@Html.DescriptionListElement(model =&gt; model."&amp;E110&amp;")"</f>
        <v>@Html.DescriptionListElement(model =&gt; model.ins_carrier_name)</v>
      </c>
      <c r="X110" s="3" t="str">
        <f>SUBSTITUTE(SUBSTITUTE(PROPER(SUBSTITUTE(E110,"_"," "))&amp;" ", "Id ", "ID"), " ", "")</f>
        <v>InsCarrierName</v>
      </c>
      <c r="Y110" s="3" t="str">
        <f>IF(F110="date","alter table "&amp;SchemaName&amp;"."&amp;N110&amp;" add "&amp;X110&amp;"DateDimId int null references DateDimensions(DateDimensionId);  exec db.ColumnPropertySet '"&amp;$N110&amp;"', '"&amp;$X110&amp;"DateDimId', '"&amp;$E110&amp;"', @propertyName='BaseField', @tableSchema='"&amp;SchemaName&amp;"'","")</f>
        <v/>
      </c>
      <c r="AA110" s="3" t="str">
        <f>IF(LEN(TRIM(H110))=0,"","exec db.ColumnPropertySet '"&amp;$N110&amp;"', '"&amp;$E110&amp;"', '"&amp;H110&amp;"', @propertyName='DisplayName', @tableSchema='"&amp;SchemaName&amp;"'")</f>
        <v>exec db.ColumnPropertySet 'Pharmacy', 'ins_carrier_name', 'Carrier', @propertyName='DisplayName', @tableSchema='deerwalk'</v>
      </c>
    </row>
    <row r="111" spans="1:27" ht="14.25" customHeight="1" x14ac:dyDescent="0.45">
      <c r="A111" s="3" t="str">
        <f>N111&amp;"."&amp;E111</f>
        <v>Pharmacy.ins_coverage_type_code</v>
      </c>
      <c r="B111" t="s">
        <v>200</v>
      </c>
      <c r="C111">
        <v>17</v>
      </c>
      <c r="D111" t="s">
        <v>796</v>
      </c>
      <c r="E111" t="s">
        <v>70</v>
      </c>
      <c r="F111" t="s">
        <v>7</v>
      </c>
      <c r="G111" t="s">
        <v>821</v>
      </c>
      <c r="H111" s="4" t="s">
        <v>1028</v>
      </c>
      <c r="I111" t="s">
        <v>71</v>
      </c>
      <c r="J111" t="s">
        <v>801</v>
      </c>
      <c r="L111" s="4"/>
      <c r="M111" s="3" t="b">
        <f>LEFT(E111,3)="udf"</f>
        <v>0</v>
      </c>
      <c r="N111" s="3" t="str">
        <f>VLOOKUP(B111,TableMap,3,FALSE)</f>
        <v>Pharmacy</v>
      </c>
      <c r="O111" s="3" t="str">
        <f>IF(OR(F111="varchar", F111=""),"varchar("&amp;G111&amp;")", F111) &amp; IF(LEN(TRIM(D111))&gt;0," not null ","")</f>
        <v>varchar(20)</v>
      </c>
      <c r="Q111" s="3" t="str">
        <f>IF(ISBLANK(P111),O111,P111)</f>
        <v>varchar(20)</v>
      </c>
      <c r="R111" s="3" t="str">
        <f>"alter table "&amp;SchemaName&amp;"."&amp;N111&amp;" add "&amp;E111&amp;" "&amp;Q111</f>
        <v>alter table deerwalk.Pharmacy add ins_coverage_type_code varchar(20)</v>
      </c>
      <c r="S111" s="3" t="str">
        <f>IF(LEN(TRIM(I111))&gt;0,"exec db.ColumnPropertySet '"&amp;$N111&amp;"', '"&amp;$E111&amp;"', '"&amp;I111&amp;"', @tableSchema='"&amp;SchemaName&amp;"'","")</f>
        <v>exec db.ColumnPropertySet 'Pharmacy', 'ins_coverage_type_code', 'Coverage type', @tableSchema='deerwalk'</v>
      </c>
      <c r="T111" s="3" t="str">
        <f>IF(LEN(TRIM(J111))=0,"","exec db.ColumnPropertySet '"&amp;$N111&amp;"', '"&amp;$E111&amp;"', '"&amp;J111&amp;"', @propertyName='SampleData', @tableSchema='"&amp;SchemaName&amp;"'")</f>
        <v>exec db.ColumnPropertySet 'Pharmacy', 'ins_coverage_type_code', '1', @propertyName='SampleData', @tableSchema='deerwalk'</v>
      </c>
      <c r="U111" s="3" t="str">
        <f>IF(M111,"exec db.ColumnPropertySet '"&amp;$N111&amp;"', '"&amp;$E111&amp;"', 'UserDefinedData', @propertyName='CustomAttribute', @tableSchema='"&amp;SchemaName&amp;"'", "")</f>
        <v/>
      </c>
      <c r="V111" s="3" t="str">
        <f>IF(LEN(TRIM(" "&amp;I111))&gt;0,"/// &lt;summary&gt;"&amp;I111&amp;"&lt;/summary&gt;
"&amp;"[Description("""&amp;I111&amp;""")]
","")&amp;IF(F111="date","[DataType(DataType.Date)]
","")&amp;IF(D111="1","[Required]
","")&amp;"[Column("""&amp;E111&amp;""")]
"&amp;IF(LEN(TRIM(" "&amp;J111))&gt;0,"[SampleData("""&amp;J111&amp;""")]
","")&amp;IF(LEN(TRIM(" "&amp;G111))&gt;0,"[MaxLength("&amp;G111&amp;")]
","")&amp;"public "&amp;IF(F111="","string",VLOOKUP(F111,TypeMap,2,FALSE))&amp;" "&amp;E111&amp;" { get; set; }
"</f>
        <v xml:space="preserve">/// &lt;summary&gt;Coverage type&lt;/summary&gt;
[Description("Coverage type")]
[Column("ins_coverage_type_code")]
[SampleData("1")]
[MaxLength(20)]
public string ins_coverage_type_code { get; set; }
</v>
      </c>
      <c r="W111" s="5" t="str">
        <f>"@Html.DescriptionListElement(model =&gt; model."&amp;E111&amp;")"</f>
        <v>@Html.DescriptionListElement(model =&gt; model.ins_coverage_type_code)</v>
      </c>
      <c r="X111" s="3" t="str">
        <f>SUBSTITUTE(SUBSTITUTE(PROPER(SUBSTITUTE(E111,"_"," "))&amp;" ", "Id ", "ID"), " ", "")</f>
        <v>InsCoverageTypeCode</v>
      </c>
      <c r="Y111" s="3" t="str">
        <f>IF(F111="date","alter table "&amp;SchemaName&amp;"."&amp;N111&amp;" add "&amp;X111&amp;"DateDimId int null references DateDimensions(DateDimensionId);  exec db.ColumnPropertySet '"&amp;$N111&amp;"', '"&amp;$X111&amp;"DateDimId', '"&amp;$E111&amp;"', @propertyName='BaseField', @tableSchema='"&amp;SchemaName&amp;"'","")</f>
        <v/>
      </c>
      <c r="AA111" s="3" t="str">
        <f>IF(LEN(TRIM(H111))=0,"","exec db.ColumnPropertySet '"&amp;$N111&amp;"', '"&amp;$E111&amp;"', '"&amp;H111&amp;"', @propertyName='DisplayName', @tableSchema='"&amp;SchemaName&amp;"'")</f>
        <v>exec db.ColumnPropertySet 'Pharmacy', 'ins_coverage_type_code', 'Coverage Type Code', @propertyName='DisplayName', @tableSchema='deerwalk'</v>
      </c>
    </row>
    <row r="112" spans="1:27" ht="14.25" customHeight="1" x14ac:dyDescent="0.45">
      <c r="A112" s="3" t="str">
        <f>N112&amp;"."&amp;E112</f>
        <v>Pharmacy.ins_coverage_type_desc</v>
      </c>
      <c r="B112" t="s">
        <v>200</v>
      </c>
      <c r="C112">
        <v>18</v>
      </c>
      <c r="D112" t="s">
        <v>796</v>
      </c>
      <c r="E112" t="s">
        <v>72</v>
      </c>
      <c r="F112" t="s">
        <v>7</v>
      </c>
      <c r="G112" t="s">
        <v>861</v>
      </c>
      <c r="H112" s="4" t="s">
        <v>1014</v>
      </c>
      <c r="I112" t="s">
        <v>73</v>
      </c>
      <c r="J112" t="s">
        <v>74</v>
      </c>
      <c r="L112" s="4"/>
      <c r="M112" s="3" t="b">
        <f>LEFT(E112,3)="udf"</f>
        <v>0</v>
      </c>
      <c r="N112" s="3" t="str">
        <f>VLOOKUP(B112,TableMap,3,FALSE)</f>
        <v>Pharmacy</v>
      </c>
      <c r="O112" s="3" t="str">
        <f>IF(OR(F112="varchar", F112=""),"varchar("&amp;G112&amp;")", F112) &amp; IF(LEN(TRIM(D112))&gt;0," not null ","")</f>
        <v>varchar(50)</v>
      </c>
      <c r="Q112" s="3" t="str">
        <f>IF(ISBLANK(P112),O112,P112)</f>
        <v>varchar(50)</v>
      </c>
      <c r="R112" s="3" t="str">
        <f>"alter table "&amp;SchemaName&amp;"."&amp;N112&amp;" add "&amp;E112&amp;" "&amp;Q112</f>
        <v>alter table deerwalk.Pharmacy add ins_coverage_type_desc varchar(50)</v>
      </c>
      <c r="S112" s="3" t="str">
        <f>IF(LEN(TRIM(I112))&gt;0,"exec db.ColumnPropertySet '"&amp;$N112&amp;"', '"&amp;$E112&amp;"', '"&amp;I112&amp;"', @tableSchema='"&amp;SchemaName&amp;"'","")</f>
        <v>exec db.ColumnPropertySet 'Pharmacy', 'ins_coverage_type_desc', 'Coverage type name; infer from code', @tableSchema='deerwalk'</v>
      </c>
      <c r="T112" s="3" t="str">
        <f>IF(LEN(TRIM(J112))=0,"","exec db.ColumnPropertySet '"&amp;$N112&amp;"', '"&amp;$E112&amp;"', '"&amp;J112&amp;"', @propertyName='SampleData', @tableSchema='"&amp;SchemaName&amp;"'")</f>
        <v>exec db.ColumnPropertySet 'Pharmacy', 'ins_coverage_type_desc', 'Family', @propertyName='SampleData', @tableSchema='deerwalk'</v>
      </c>
      <c r="U112" s="3" t="str">
        <f>IF(M112,"exec db.ColumnPropertySet '"&amp;$N112&amp;"', '"&amp;$E112&amp;"', 'UserDefinedData', @propertyName='CustomAttribute', @tableSchema='"&amp;SchemaName&amp;"'", "")</f>
        <v/>
      </c>
      <c r="V112" s="3" t="str">
        <f>IF(LEN(TRIM(" "&amp;I112))&gt;0,"/// &lt;summary&gt;"&amp;I112&amp;"&lt;/summary&gt;
"&amp;"[Description("""&amp;I112&amp;""")]
","")&amp;IF(F112="date","[DataType(DataType.Date)]
","")&amp;IF(D112="1","[Required]
","")&amp;"[Column("""&amp;E112&amp;""")]
"&amp;IF(LEN(TRIM(" "&amp;J112))&gt;0,"[SampleData("""&amp;J112&amp;""")]
","")&amp;IF(LEN(TRIM(" "&amp;G112))&gt;0,"[MaxLength("&amp;G112&amp;")]
","")&amp;"public "&amp;IF(F112="","string",VLOOKUP(F112,TypeMap,2,FALSE))&amp;" "&amp;E112&amp;" { get; set; }
"</f>
        <v xml:space="preserve">/// &lt;summary&gt;Coverage type name; infer from code&lt;/summary&gt;
[Description("Coverage type name; infer from code")]
[Column("ins_coverage_type_desc")]
[SampleData("Family")]
[MaxLength(50)]
public string ins_coverage_type_desc { get; set; }
</v>
      </c>
      <c r="W112" s="5" t="str">
        <f>"@Html.DescriptionListElement(model =&gt; model."&amp;E112&amp;")"</f>
        <v>@Html.DescriptionListElement(model =&gt; model.ins_coverage_type_desc)</v>
      </c>
      <c r="X112" s="3" t="str">
        <f>SUBSTITUTE(SUBSTITUTE(PROPER(SUBSTITUTE(E112,"_"," "))&amp;" ", "Id ", "ID"), " ", "")</f>
        <v>InsCoverageTypeDesc</v>
      </c>
      <c r="Y112" s="3" t="str">
        <f>IF(F112="date","alter table "&amp;SchemaName&amp;"."&amp;N112&amp;" add "&amp;X112&amp;"DateDimId int null references DateDimensions(DateDimensionId);  exec db.ColumnPropertySet '"&amp;$N112&amp;"', '"&amp;$X112&amp;"DateDimId', '"&amp;$E112&amp;"', @propertyName='BaseField', @tableSchema='"&amp;SchemaName&amp;"'","")</f>
        <v/>
      </c>
      <c r="AA112" s="3" t="str">
        <f>IF(LEN(TRIM(H112))=0,"","exec db.ColumnPropertySet '"&amp;$N112&amp;"', '"&amp;$E112&amp;"', '"&amp;H112&amp;"', @propertyName='DisplayName', @tableSchema='"&amp;SchemaName&amp;"'")</f>
        <v>exec db.ColumnPropertySet 'Pharmacy', 'ins_coverage_type_desc', 'Coverage Type', @propertyName='DisplayName', @tableSchema='deerwalk'</v>
      </c>
    </row>
    <row r="113" spans="1:27" ht="14.25" customHeight="1" x14ac:dyDescent="0.45">
      <c r="A113" s="3" t="str">
        <f>N113&amp;"."&amp;E113</f>
        <v>Pharmacy.ins_emp_group_id</v>
      </c>
      <c r="B113" t="s">
        <v>200</v>
      </c>
      <c r="C113">
        <v>19</v>
      </c>
      <c r="D113" t="s">
        <v>796</v>
      </c>
      <c r="E113" t="s">
        <v>80</v>
      </c>
      <c r="F113" t="s">
        <v>7</v>
      </c>
      <c r="G113" t="s">
        <v>821</v>
      </c>
      <c r="H113" s="4" t="s">
        <v>1016</v>
      </c>
      <c r="I113" t="s">
        <v>81</v>
      </c>
      <c r="J113" t="s">
        <v>802</v>
      </c>
      <c r="L113" s="4"/>
      <c r="M113" s="3" t="b">
        <f>LEFT(E113,3)="udf"</f>
        <v>0</v>
      </c>
      <c r="N113" s="3" t="str">
        <f>VLOOKUP(B113,TableMap,3,FALSE)</f>
        <v>Pharmacy</v>
      </c>
      <c r="O113" s="3" t="str">
        <f>IF(OR(F113="varchar", F113=""),"varchar("&amp;G113&amp;")", F113) &amp; IF(LEN(TRIM(D113))&gt;0," not null ","")</f>
        <v>varchar(20)</v>
      </c>
      <c r="Q113" s="3" t="str">
        <f>IF(ISBLANK(P113),O113,P113)</f>
        <v>varchar(20)</v>
      </c>
      <c r="R113" s="3" t="str">
        <f>"alter table "&amp;SchemaName&amp;"."&amp;N113&amp;" add "&amp;E113&amp;" "&amp;Q113</f>
        <v>alter table deerwalk.Pharmacy add ins_emp_group_id varchar(20)</v>
      </c>
      <c r="S113" s="3" t="str">
        <f>IF(LEN(TRIM(I113))&gt;0,"exec db.ColumnPropertySet '"&amp;$N113&amp;"', '"&amp;$E113&amp;"', '"&amp;I113&amp;"', @tableSchema='"&amp;SchemaName&amp;"'","")</f>
        <v>exec db.ColumnPropertySet 'Pharmacy', 'ins_emp_group_id', 'Identification of the group the subscriber is employed with', @tableSchema='deerwalk'</v>
      </c>
      <c r="T113" s="3" t="str">
        <f>IF(LEN(TRIM(J113))=0,"","exec db.ColumnPropertySet '"&amp;$N113&amp;"', '"&amp;$E113&amp;"', '"&amp;J113&amp;"', @propertyName='SampleData', @tableSchema='"&amp;SchemaName&amp;"'")</f>
        <v>exec db.ColumnPropertySet 'Pharmacy', 'ins_emp_group_id', '3198508', @propertyName='SampleData', @tableSchema='deerwalk'</v>
      </c>
      <c r="U113" s="3" t="str">
        <f>IF(M113,"exec db.ColumnPropertySet '"&amp;$N113&amp;"', '"&amp;$E113&amp;"', 'UserDefinedData', @propertyName='CustomAttribute', @tableSchema='"&amp;SchemaName&amp;"'", "")</f>
        <v/>
      </c>
      <c r="V113" s="3" t="str">
        <f>IF(LEN(TRIM(" "&amp;I113))&gt;0,"/// &lt;summary&gt;"&amp;I113&amp;"&lt;/summary&gt;
"&amp;"[Description("""&amp;I113&amp;""")]
","")&amp;IF(F113="date","[DataType(DataType.Date)]
","")&amp;IF(D113="1","[Required]
","")&amp;"[Column("""&amp;E113&amp;""")]
"&amp;IF(LEN(TRIM(" "&amp;J113))&gt;0,"[SampleData("""&amp;J113&amp;""")]
","")&amp;IF(LEN(TRIM(" "&amp;G113))&gt;0,"[MaxLength("&amp;G113&amp;")]
","")&amp;"public "&amp;IF(F113="","string",VLOOKUP(F113,TypeMap,2,FALSE))&amp;" "&amp;E113&amp;" { get; set; }
"</f>
        <v xml:space="preserve">/// &lt;summary&gt;Identification of the group the subscriber is employed with&lt;/summary&gt;
[Description("Identification of the group the subscriber is employed with")]
[Column("ins_emp_group_id")]
[SampleData("3198508")]
[MaxLength(20)]
public string ins_emp_group_id { get; set; }
</v>
      </c>
      <c r="W113" s="5" t="str">
        <f>"@Html.DescriptionListElement(model =&gt; model."&amp;E113&amp;")"</f>
        <v>@Html.DescriptionListElement(model =&gt; model.ins_emp_group_id)</v>
      </c>
      <c r="X113" s="3" t="str">
        <f>SUBSTITUTE(SUBSTITUTE(PROPER(SUBSTITUTE(E113,"_"," "))&amp;" ", "Id ", "ID"), " ", "")</f>
        <v>InsEmpGroupID</v>
      </c>
      <c r="Y113" s="3" t="str">
        <f>IF(F113="date","alter table "&amp;SchemaName&amp;"."&amp;N113&amp;" add "&amp;X113&amp;"DateDimId int null references DateDimensions(DateDimensionId);  exec db.ColumnPropertySet '"&amp;$N113&amp;"', '"&amp;$X113&amp;"DateDimId', '"&amp;$E113&amp;"', @propertyName='BaseField', @tableSchema='"&amp;SchemaName&amp;"'","")</f>
        <v/>
      </c>
      <c r="AA113" s="3" t="str">
        <f>IF(LEN(TRIM(H113))=0,"","exec db.ColumnPropertySet '"&amp;$N113&amp;"', '"&amp;$E113&amp;"', '"&amp;H113&amp;"', @propertyName='DisplayName', @tableSchema='"&amp;SchemaName&amp;"'")</f>
        <v>exec db.ColumnPropertySet 'Pharmacy', 'ins_emp_group_id', 'Employer Group ID', @propertyName='DisplayName', @tableSchema='deerwalk'</v>
      </c>
    </row>
    <row r="114" spans="1:27" ht="14.25" customHeight="1" x14ac:dyDescent="0.45">
      <c r="A114" s="3" t="str">
        <f>N114&amp;"."&amp;E114</f>
        <v>Pharmacy.ins_emp_group_name</v>
      </c>
      <c r="B114" t="s">
        <v>200</v>
      </c>
      <c r="C114">
        <v>20</v>
      </c>
      <c r="D114" t="s">
        <v>796</v>
      </c>
      <c r="E114" t="s">
        <v>82</v>
      </c>
      <c r="F114" t="s">
        <v>7</v>
      </c>
      <c r="G114" t="s">
        <v>836</v>
      </c>
      <c r="H114" s="4" t="s">
        <v>1017</v>
      </c>
      <c r="I114" t="s">
        <v>83</v>
      </c>
      <c r="J114" t="s">
        <v>84</v>
      </c>
      <c r="L114" s="4"/>
      <c r="M114" s="3" t="b">
        <f>LEFT(E114,3)="udf"</f>
        <v>0</v>
      </c>
      <c r="N114" s="3" t="str">
        <f>VLOOKUP(B114,TableMap,3,FALSE)</f>
        <v>Pharmacy</v>
      </c>
      <c r="O114" s="3" t="str">
        <f>IF(OR(F114="varchar", F114=""),"varchar("&amp;G114&amp;")", F114) &amp; IF(LEN(TRIM(D114))&gt;0," not null ","")</f>
        <v>varchar(100)</v>
      </c>
      <c r="Q114" s="3" t="str">
        <f>IF(ISBLANK(P114),O114,P114)</f>
        <v>varchar(100)</v>
      </c>
      <c r="R114" s="3" t="str">
        <f>"alter table "&amp;SchemaName&amp;"."&amp;N114&amp;" add "&amp;E114&amp;" "&amp;Q114</f>
        <v>alter table deerwalk.Pharmacy add ins_emp_group_name varchar(100)</v>
      </c>
      <c r="S114" s="3" t="str">
        <f>IF(LEN(TRIM(I114))&gt;0,"exec db.ColumnPropertySet '"&amp;$N114&amp;"', '"&amp;$E114&amp;"', '"&amp;I114&amp;"', @tableSchema='"&amp;SchemaName&amp;"'","")</f>
        <v>exec db.ColumnPropertySet 'Pharmacy', 'ins_emp_group_name', 'Name of the group the subscriber is employed with', @tableSchema='deerwalk'</v>
      </c>
      <c r="T114" s="3" t="str">
        <f>IF(LEN(TRIM(J114))=0,"","exec db.ColumnPropertySet '"&amp;$N114&amp;"', '"&amp;$E114&amp;"', '"&amp;J114&amp;"', @propertyName='SampleData', @tableSchema='"&amp;SchemaName&amp;"'")</f>
        <v>exec db.ColumnPropertySet 'Pharmacy', 'ins_emp_group_name', 'Deerwalk', @propertyName='SampleData', @tableSchema='deerwalk'</v>
      </c>
      <c r="U114" s="3" t="str">
        <f>IF(M114,"exec db.ColumnPropertySet '"&amp;$N114&amp;"', '"&amp;$E114&amp;"', 'UserDefinedData', @propertyName='CustomAttribute', @tableSchema='"&amp;SchemaName&amp;"'", "")</f>
        <v/>
      </c>
      <c r="V114" s="3" t="str">
        <f>IF(LEN(TRIM(" "&amp;I114))&gt;0,"/// &lt;summary&gt;"&amp;I114&amp;"&lt;/summary&gt;
"&amp;"[Description("""&amp;I114&amp;""")]
","")&amp;IF(F114="date","[DataType(DataType.Date)]
","")&amp;IF(D114="1","[Required]
","")&amp;"[Column("""&amp;E114&amp;""")]
"&amp;IF(LEN(TRIM(" "&amp;J114))&gt;0,"[SampleData("""&amp;J114&amp;""")]
","")&amp;IF(LEN(TRIM(" "&amp;G114))&gt;0,"[MaxLength("&amp;G114&amp;")]
","")&amp;"public "&amp;IF(F114="","string",VLOOKUP(F114,TypeMap,2,FALSE))&amp;" "&amp;E114&amp;" { get; set; }
"</f>
        <v xml:space="preserve">/// &lt;summary&gt;Name of the group the subscriber is employed with&lt;/summary&gt;
[Description("Name of the group the subscriber is employed with")]
[Column("ins_emp_group_name")]
[SampleData("Deerwalk")]
[MaxLength(100)]
public string ins_emp_group_name { get; set; }
</v>
      </c>
      <c r="W114" s="5" t="str">
        <f>"@Html.DescriptionListElement(model =&gt; model."&amp;E114&amp;")"</f>
        <v>@Html.DescriptionListElement(model =&gt; model.ins_emp_group_name)</v>
      </c>
      <c r="X114" s="3" t="str">
        <f>SUBSTITUTE(SUBSTITUTE(PROPER(SUBSTITUTE(E114,"_"," "))&amp;" ", "Id ", "ID"), " ", "")</f>
        <v>InsEmpGroupName</v>
      </c>
      <c r="Y114" s="3" t="str">
        <f>IF(F114="date","alter table "&amp;SchemaName&amp;"."&amp;N114&amp;" add "&amp;X114&amp;"DateDimId int null references DateDimensions(DateDimensionId);  exec db.ColumnPropertySet '"&amp;$N114&amp;"', '"&amp;$X114&amp;"DateDimId', '"&amp;$E114&amp;"', @propertyName='BaseField', @tableSchema='"&amp;SchemaName&amp;"'","")</f>
        <v/>
      </c>
      <c r="AA114" s="3" t="str">
        <f>IF(LEN(TRIM(H114))=0,"","exec db.ColumnPropertySet '"&amp;$N114&amp;"', '"&amp;$E114&amp;"', '"&amp;H114&amp;"', @propertyName='DisplayName', @tableSchema='"&amp;SchemaName&amp;"'")</f>
        <v>exec db.ColumnPropertySet 'Pharmacy', 'ins_emp_group_name', 'Employer Group', @propertyName='DisplayName', @tableSchema='deerwalk'</v>
      </c>
    </row>
    <row r="115" spans="1:27" ht="14.25" customHeight="1" x14ac:dyDescent="0.45">
      <c r="A115" s="3" t="str">
        <f>N115&amp;"."&amp;E115</f>
        <v>Pharmacy.ins_division_id</v>
      </c>
      <c r="B115" t="s">
        <v>200</v>
      </c>
      <c r="C115">
        <v>21</v>
      </c>
      <c r="D115" t="s">
        <v>796</v>
      </c>
      <c r="E115" t="s">
        <v>87</v>
      </c>
      <c r="F115" t="s">
        <v>7</v>
      </c>
      <c r="G115" t="s">
        <v>821</v>
      </c>
      <c r="H115" s="4" t="s">
        <v>1041</v>
      </c>
      <c r="I115" t="s">
        <v>88</v>
      </c>
      <c r="J115" t="s">
        <v>796</v>
      </c>
      <c r="L115" s="4"/>
      <c r="M115" s="3" t="b">
        <f>LEFT(E115,3)="udf"</f>
        <v>0</v>
      </c>
      <c r="N115" s="3" t="str">
        <f>VLOOKUP(B115,TableMap,3,FALSE)</f>
        <v>Pharmacy</v>
      </c>
      <c r="O115" s="3" t="str">
        <f>IF(OR(F115="varchar", F115=""),"varchar("&amp;G115&amp;")", F115) &amp; IF(LEN(TRIM(D115))&gt;0," not null ","")</f>
        <v>varchar(20)</v>
      </c>
      <c r="Q115" s="3" t="str">
        <f>IF(ISBLANK(P115),O115,P115)</f>
        <v>varchar(20)</v>
      </c>
      <c r="R115" s="3" t="str">
        <f>"alter table "&amp;SchemaName&amp;"."&amp;N115&amp;" add "&amp;E115&amp;" "&amp;Q115</f>
        <v>alter table deerwalk.Pharmacy add ins_division_id varchar(20)</v>
      </c>
      <c r="S115" s="3" t="str">
        <f>IF(LEN(TRIM(I115))&gt;0,"exec db.ColumnPropertySet '"&amp;$N115&amp;"', '"&amp;$E115&amp;"', '"&amp;I115&amp;"', @tableSchema='"&amp;SchemaName&amp;"'","")</f>
        <v>exec db.ColumnPropertySet 'Pharmacy', 'ins_division_id', 'Identification of the division the subscriber is employed with', @tableSchema='deerwalk'</v>
      </c>
      <c r="T115" s="3" t="str">
        <f>IF(LEN(TRIM(J115))=0,"","exec db.ColumnPropertySet '"&amp;$N115&amp;"', '"&amp;$E115&amp;"', '"&amp;J115&amp;"', @propertyName='SampleData', @tableSchema='"&amp;SchemaName&amp;"'")</f>
        <v/>
      </c>
      <c r="U115" s="3" t="str">
        <f>IF(M115,"exec db.ColumnPropertySet '"&amp;$N115&amp;"', '"&amp;$E115&amp;"', 'UserDefinedData', @propertyName='CustomAttribute', @tableSchema='"&amp;SchemaName&amp;"'", "")</f>
        <v/>
      </c>
      <c r="V115" s="3" t="str">
        <f>IF(LEN(TRIM(" "&amp;I115))&gt;0,"/// &lt;summary&gt;"&amp;I115&amp;"&lt;/summary&gt;
"&amp;"[Description("""&amp;I115&amp;""")]
","")&amp;IF(F115="date","[DataType(DataType.Date)]
","")&amp;IF(D115="1","[Required]
","")&amp;"[Column("""&amp;E115&amp;""")]
"&amp;IF(LEN(TRIM(" "&amp;J115))&gt;0,"[SampleData("""&amp;J115&amp;""")]
","")&amp;IF(LEN(TRIM(" "&amp;G115))&gt;0,"[MaxLength("&amp;G115&amp;")]
","")&amp;"public "&amp;IF(F115="","string",VLOOKUP(F115,TypeMap,2,FALSE))&amp;" "&amp;E115&amp;" { get; set; }
"</f>
        <v xml:space="preserve">/// &lt;summary&gt;Identification of the division the subscriber is employed with&lt;/summary&gt;
[Description("Identification of the division the subscriber is employed with")]
[Column("ins_division_id")]
[MaxLength(20)]
public string ins_division_id { get; set; }
</v>
      </c>
      <c r="W115" s="5" t="str">
        <f>"@Html.DescriptionListElement(model =&gt; model."&amp;E115&amp;")"</f>
        <v>@Html.DescriptionListElement(model =&gt; model.ins_division_id)</v>
      </c>
      <c r="X115" s="3" t="str">
        <f>SUBSTITUTE(SUBSTITUTE(PROPER(SUBSTITUTE(E115,"_"," "))&amp;" ", "Id ", "ID"), " ", "")</f>
        <v>InsDivisionID</v>
      </c>
      <c r="Y115" s="3" t="str">
        <f>IF(F115="date","alter table "&amp;SchemaName&amp;"."&amp;N115&amp;" add "&amp;X115&amp;"DateDimId int null references DateDimensions(DateDimensionId);  exec db.ColumnPropertySet '"&amp;$N115&amp;"', '"&amp;$X115&amp;"DateDimId', '"&amp;$E115&amp;"', @propertyName='BaseField', @tableSchema='"&amp;SchemaName&amp;"'","")</f>
        <v/>
      </c>
      <c r="AA115" s="3" t="str">
        <f>IF(LEN(TRIM(H115))=0,"","exec db.ColumnPropertySet '"&amp;$N115&amp;"', '"&amp;$E115&amp;"', '"&amp;H115&amp;"', @propertyName='DisplayName', @tableSchema='"&amp;SchemaName&amp;"'")</f>
        <v>exec db.ColumnPropertySet 'Pharmacy', 'ins_division_id', 'Insurance Division ID', @propertyName='DisplayName', @tableSchema='deerwalk'</v>
      </c>
    </row>
    <row r="116" spans="1:27" ht="14.25" customHeight="1" x14ac:dyDescent="0.45">
      <c r="A116" s="3" t="str">
        <f>N116&amp;"."&amp;E116</f>
        <v>Pharmacy.ins_division_name</v>
      </c>
      <c r="B116" t="s">
        <v>200</v>
      </c>
      <c r="C116">
        <v>22</v>
      </c>
      <c r="D116" t="s">
        <v>796</v>
      </c>
      <c r="E116" t="s">
        <v>89</v>
      </c>
      <c r="F116" t="s">
        <v>7</v>
      </c>
      <c r="G116" t="s">
        <v>836</v>
      </c>
      <c r="H116" s="4" t="s">
        <v>1042</v>
      </c>
      <c r="I116" t="s">
        <v>90</v>
      </c>
      <c r="J116" t="s">
        <v>796</v>
      </c>
      <c r="L116" s="4"/>
      <c r="M116" s="3" t="b">
        <f>LEFT(E116,3)="udf"</f>
        <v>0</v>
      </c>
      <c r="N116" s="3" t="str">
        <f>VLOOKUP(B116,TableMap,3,FALSE)</f>
        <v>Pharmacy</v>
      </c>
      <c r="O116" s="3" t="str">
        <f>IF(OR(F116="varchar", F116=""),"varchar("&amp;G116&amp;")", F116) &amp; IF(LEN(TRIM(D116))&gt;0," not null ","")</f>
        <v>varchar(100)</v>
      </c>
      <c r="Q116" s="3" t="str">
        <f>IF(ISBLANK(P116),O116,P116)</f>
        <v>varchar(100)</v>
      </c>
      <c r="R116" s="3" t="str">
        <f>"alter table "&amp;SchemaName&amp;"."&amp;N116&amp;" add "&amp;E116&amp;" "&amp;Q116</f>
        <v>alter table deerwalk.Pharmacy add ins_division_name varchar(100)</v>
      </c>
      <c r="S116" s="3" t="str">
        <f>IF(LEN(TRIM(I116))&gt;0,"exec db.ColumnPropertySet '"&amp;$N116&amp;"', '"&amp;$E116&amp;"', '"&amp;I116&amp;"', @tableSchema='"&amp;SchemaName&amp;"'","")</f>
        <v>exec db.ColumnPropertySet 'Pharmacy', 'ins_division_name', 'Name of the group the division  subscriber is employed with', @tableSchema='deerwalk'</v>
      </c>
      <c r="T116" s="3" t="str">
        <f>IF(LEN(TRIM(J116))=0,"","exec db.ColumnPropertySet '"&amp;$N116&amp;"', '"&amp;$E116&amp;"', '"&amp;J116&amp;"', @propertyName='SampleData', @tableSchema='"&amp;SchemaName&amp;"'")</f>
        <v/>
      </c>
      <c r="U116" s="3" t="str">
        <f>IF(M116,"exec db.ColumnPropertySet '"&amp;$N116&amp;"', '"&amp;$E116&amp;"', 'UserDefinedData', @propertyName='CustomAttribute', @tableSchema='"&amp;SchemaName&amp;"'", "")</f>
        <v/>
      </c>
      <c r="V116" s="3" t="str">
        <f>IF(LEN(TRIM(" "&amp;I116))&gt;0,"/// &lt;summary&gt;"&amp;I116&amp;"&lt;/summary&gt;
"&amp;"[Description("""&amp;I116&amp;""")]
","")&amp;IF(F116="date","[DataType(DataType.Date)]
","")&amp;IF(D116="1","[Required]
","")&amp;"[Column("""&amp;E116&amp;""")]
"&amp;IF(LEN(TRIM(" "&amp;J116))&gt;0,"[SampleData("""&amp;J116&amp;""")]
","")&amp;IF(LEN(TRIM(" "&amp;G116))&gt;0,"[MaxLength("&amp;G116&amp;")]
","")&amp;"public "&amp;IF(F116="","string",VLOOKUP(F116,TypeMap,2,FALSE))&amp;" "&amp;E116&amp;" { get; set; }
"</f>
        <v xml:space="preserve">/// &lt;summary&gt;Name of the group the division  subscriber is employed with&lt;/summary&gt;
[Description("Name of the group the division  subscriber is employed with")]
[Column("ins_division_name")]
[MaxLength(100)]
public string ins_division_name { get; set; }
</v>
      </c>
      <c r="W116" s="5" t="str">
        <f>"@Html.DescriptionListElement(model =&gt; model."&amp;E116&amp;")"</f>
        <v>@Html.DescriptionListElement(model =&gt; model.ins_division_name)</v>
      </c>
      <c r="X116" s="3" t="str">
        <f>SUBSTITUTE(SUBSTITUTE(PROPER(SUBSTITUTE(E116,"_"," "))&amp;" ", "Id ", "ID"), " ", "")</f>
        <v>InsDivisionName</v>
      </c>
      <c r="Y116" s="3" t="str">
        <f>IF(F116="date","alter table "&amp;SchemaName&amp;"."&amp;N116&amp;" add "&amp;X116&amp;"DateDimId int null references DateDimensions(DateDimensionId);  exec db.ColumnPropertySet '"&amp;$N116&amp;"', '"&amp;$X116&amp;"DateDimId', '"&amp;$E116&amp;"', @propertyName='BaseField', @tableSchema='"&amp;SchemaName&amp;"'","")</f>
        <v/>
      </c>
      <c r="AA116" s="3" t="str">
        <f>IF(LEN(TRIM(H116))=0,"","exec db.ColumnPropertySet '"&amp;$N116&amp;"', '"&amp;$E116&amp;"', '"&amp;H116&amp;"', @propertyName='DisplayName', @tableSchema='"&amp;SchemaName&amp;"'")</f>
        <v>exec db.ColumnPropertySet 'Pharmacy', 'ins_division_name', 'Insurance Division', @propertyName='DisplayName', @tableSchema='deerwalk'</v>
      </c>
    </row>
    <row r="117" spans="1:27" ht="14.25" customHeight="1" x14ac:dyDescent="0.45">
      <c r="A117" s="3" t="str">
        <f>N117&amp;"."&amp;E117</f>
        <v>Pharmacy.ins_cobra_code</v>
      </c>
      <c r="B117" t="s">
        <v>200</v>
      </c>
      <c r="C117">
        <v>23</v>
      </c>
      <c r="D117" t="s">
        <v>796</v>
      </c>
      <c r="E117" t="s">
        <v>91</v>
      </c>
      <c r="F117" t="s">
        <v>7</v>
      </c>
      <c r="G117" t="s">
        <v>860</v>
      </c>
      <c r="H117" s="4" t="s">
        <v>1018</v>
      </c>
      <c r="I117" t="s">
        <v>208</v>
      </c>
      <c r="J117" t="s">
        <v>801</v>
      </c>
      <c r="L117" s="4"/>
      <c r="M117" s="3" t="b">
        <f>LEFT(E117,3)="udf"</f>
        <v>0</v>
      </c>
      <c r="N117" s="3" t="str">
        <f>VLOOKUP(B117,TableMap,3,FALSE)</f>
        <v>Pharmacy</v>
      </c>
      <c r="O117" s="3" t="str">
        <f>IF(OR(F117="varchar", F117=""),"varchar("&amp;G117&amp;")", F117) &amp; IF(LEN(TRIM(D117))&gt;0," not null ","")</f>
        <v>varchar(2)</v>
      </c>
      <c r="Q117" s="3" t="str">
        <f>IF(ISBLANK(P117),O117,P117)</f>
        <v>varchar(2)</v>
      </c>
      <c r="R117" s="3" t="str">
        <f>"alter table "&amp;SchemaName&amp;"."&amp;N117&amp;" add "&amp;E117&amp;" "&amp;Q117</f>
        <v>alter table deerwalk.Pharmacy add ins_cobra_code varchar(2)</v>
      </c>
      <c r="S117" s="3" t="str">
        <f>IF(LEN(TRIM(I117))&gt;0,"exec db.ColumnPropertySet '"&amp;$N117&amp;"', '"&amp;$E117&amp;"', '"&amp;I117&amp;"', @tableSchema='"&amp;SchemaName&amp;"'","")</f>
        <v>exec db.ColumnPropertySet 'Pharmacy', 'ins_cobra_code', 'Status Code of Employee - Not Specified : 00, Working : 01, Terminated : 02', @tableSchema='deerwalk'</v>
      </c>
      <c r="T117" s="3" t="str">
        <f>IF(LEN(TRIM(J117))=0,"","exec db.ColumnPropertySet '"&amp;$N117&amp;"', '"&amp;$E117&amp;"', '"&amp;J117&amp;"', @propertyName='SampleData', @tableSchema='"&amp;SchemaName&amp;"'")</f>
        <v>exec db.ColumnPropertySet 'Pharmacy', 'ins_cobra_code', '1', @propertyName='SampleData', @tableSchema='deerwalk'</v>
      </c>
      <c r="U117" s="3" t="str">
        <f>IF(M117,"exec db.ColumnPropertySet '"&amp;$N117&amp;"', '"&amp;$E117&amp;"', 'UserDefinedData', @propertyName='CustomAttribute', @tableSchema='"&amp;SchemaName&amp;"'", "")</f>
        <v/>
      </c>
      <c r="V117" s="3" t="str">
        <f>IF(LEN(TRIM(" "&amp;I117))&gt;0,"/// &lt;summary&gt;"&amp;I117&amp;"&lt;/summary&gt;
"&amp;"[Description("""&amp;I117&amp;""")]
","")&amp;IF(F117="date","[DataType(DataType.Date)]
","")&amp;IF(D117="1","[Required]
","")&amp;"[Column("""&amp;E117&amp;""")]
"&amp;IF(LEN(TRIM(" "&amp;J117))&gt;0,"[SampleData("""&amp;J117&amp;""")]
","")&amp;IF(LEN(TRIM(" "&amp;G117))&gt;0,"[MaxLength("&amp;G117&amp;")]
","")&amp;"public "&amp;IF(F117="","string",VLOOKUP(F117,TypeMap,2,FALSE))&amp;" "&amp;E117&amp;" { get; set; }
"</f>
        <v xml:space="preserve">/// &lt;summary&gt;Status Code of Employee - Not Specified : 00, Working : 01, Terminated : 02&lt;/summary&gt;
[Description("Status Code of Employee - Not Specified : 00, Working : 01, Terminated : 02")]
[Column("ins_cobra_code")]
[SampleData("1")]
[MaxLength(2)]
public string ins_cobra_code { get; set; }
</v>
      </c>
      <c r="W117" s="5" t="str">
        <f>"@Html.DescriptionListElement(model =&gt; model."&amp;E117&amp;")"</f>
        <v>@Html.DescriptionListElement(model =&gt; model.ins_cobra_code)</v>
      </c>
      <c r="X117" s="3" t="str">
        <f>SUBSTITUTE(SUBSTITUTE(PROPER(SUBSTITUTE(E117,"_"," "))&amp;" ", "Id ", "ID"), " ", "")</f>
        <v>InsCobraCode</v>
      </c>
      <c r="Y117" s="3" t="str">
        <f>IF(F117="date","alter table "&amp;SchemaName&amp;"."&amp;N117&amp;" add "&amp;X117&amp;"DateDimId int null references DateDimensions(DateDimensionId);  exec db.ColumnPropertySet '"&amp;$N117&amp;"', '"&amp;$X117&amp;"DateDimId', '"&amp;$E117&amp;"', @propertyName='BaseField', @tableSchema='"&amp;SchemaName&amp;"'","")</f>
        <v/>
      </c>
      <c r="AA117" s="3" t="str">
        <f>IF(LEN(TRIM(H117))=0,"","exec db.ColumnPropertySet '"&amp;$N117&amp;"', '"&amp;$E117&amp;"', '"&amp;H117&amp;"', @propertyName='DisplayName', @tableSchema='"&amp;SchemaName&amp;"'")</f>
        <v>exec db.ColumnPropertySet 'Pharmacy', 'ins_cobra_code', 'Cobra Status Code', @propertyName='DisplayName', @tableSchema='deerwalk'</v>
      </c>
    </row>
    <row r="118" spans="1:27" ht="14.25" customHeight="1" x14ac:dyDescent="0.45">
      <c r="A118" s="3" t="str">
        <f>N118&amp;"."&amp;E118</f>
        <v>Pharmacy.ins_cobra_desc</v>
      </c>
      <c r="B118" t="s">
        <v>200</v>
      </c>
      <c r="C118">
        <v>24</v>
      </c>
      <c r="D118" t="s">
        <v>796</v>
      </c>
      <c r="E118" t="s">
        <v>93</v>
      </c>
      <c r="F118" t="s">
        <v>7</v>
      </c>
      <c r="G118" t="s">
        <v>822</v>
      </c>
      <c r="H118" s="4" t="s">
        <v>1019</v>
      </c>
      <c r="I118" t="s">
        <v>94</v>
      </c>
      <c r="J118" t="s">
        <v>95</v>
      </c>
      <c r="L118" s="4"/>
      <c r="M118" s="3" t="b">
        <f>LEFT(E118,3)="udf"</f>
        <v>0</v>
      </c>
      <c r="N118" s="3" t="str">
        <f>VLOOKUP(B118,TableMap,3,FALSE)</f>
        <v>Pharmacy</v>
      </c>
      <c r="O118" s="3" t="str">
        <f>IF(OR(F118="varchar", F118=""),"varchar("&amp;G118&amp;")", F118) &amp; IF(LEN(TRIM(D118))&gt;0," not null ","")</f>
        <v>varchar(30)</v>
      </c>
      <c r="Q118" s="3" t="str">
        <f>IF(ISBLANK(P118),O118,P118)</f>
        <v>varchar(30)</v>
      </c>
      <c r="R118" s="3" t="str">
        <f>"alter table "&amp;SchemaName&amp;"."&amp;N118&amp;" add "&amp;E118&amp;" "&amp;Q118</f>
        <v>alter table deerwalk.Pharmacy add ins_cobra_desc varchar(30)</v>
      </c>
      <c r="S118" s="3" t="str">
        <f>IF(LEN(TRIM(I118))&gt;0,"exec db.ColumnPropertySet '"&amp;$N118&amp;"', '"&amp;$E118&amp;"', '"&amp;I118&amp;"', @tableSchema='"&amp;SchemaName&amp;"'","")</f>
        <v>exec db.ColumnPropertySet 'Pharmacy', 'ins_cobra_desc', 'Status of the Employee - Working, Terminated, etc', @tableSchema='deerwalk'</v>
      </c>
      <c r="T118" s="3" t="str">
        <f>IF(LEN(TRIM(J118))=0,"","exec db.ColumnPropertySet '"&amp;$N118&amp;"', '"&amp;$E118&amp;"', '"&amp;J118&amp;"', @propertyName='SampleData', @tableSchema='"&amp;SchemaName&amp;"'")</f>
        <v>exec db.ColumnPropertySet 'Pharmacy', 'ins_cobra_desc', 'Working', @propertyName='SampleData', @tableSchema='deerwalk'</v>
      </c>
      <c r="U118" s="3" t="str">
        <f>IF(M118,"exec db.ColumnPropertySet '"&amp;$N118&amp;"', '"&amp;$E118&amp;"', 'UserDefinedData', @propertyName='CustomAttribute', @tableSchema='"&amp;SchemaName&amp;"'", "")</f>
        <v/>
      </c>
      <c r="V118" s="3" t="str">
        <f>IF(LEN(TRIM(" "&amp;I118))&gt;0,"/// &lt;summary&gt;"&amp;I118&amp;"&lt;/summary&gt;
"&amp;"[Description("""&amp;I118&amp;""")]
","")&amp;IF(F118="date","[DataType(DataType.Date)]
","")&amp;IF(D118="1","[Required]
","")&amp;"[Column("""&amp;E118&amp;""")]
"&amp;IF(LEN(TRIM(" "&amp;J118))&gt;0,"[SampleData("""&amp;J118&amp;""")]
","")&amp;IF(LEN(TRIM(" "&amp;G118))&gt;0,"[MaxLength("&amp;G118&amp;")]
","")&amp;"public "&amp;IF(F118="","string",VLOOKUP(F118,TypeMap,2,FALSE))&amp;" "&amp;E118&amp;" { get; set; }
"</f>
        <v xml:space="preserve">/// &lt;summary&gt;Status of the Employee - Working, Terminated, etc&lt;/summary&gt;
[Description("Status of the Employee - Working, Terminated, etc")]
[Column("ins_cobra_desc")]
[SampleData("Working")]
[MaxLength(30)]
public string ins_cobra_desc { get; set; }
</v>
      </c>
      <c r="W118" s="5" t="str">
        <f>"@Html.DescriptionListElement(model =&gt; model."&amp;E118&amp;")"</f>
        <v>@Html.DescriptionListElement(model =&gt; model.ins_cobra_desc)</v>
      </c>
      <c r="X118" s="3" t="str">
        <f>SUBSTITUTE(SUBSTITUTE(PROPER(SUBSTITUTE(E118,"_"," "))&amp;" ", "Id ", "ID"), " ", "")</f>
        <v>InsCobraDesc</v>
      </c>
      <c r="Y118" s="3" t="str">
        <f>IF(F118="date","alter table "&amp;SchemaName&amp;"."&amp;N118&amp;" add "&amp;X118&amp;"DateDimId int null references DateDimensions(DateDimensionId);  exec db.ColumnPropertySet '"&amp;$N118&amp;"', '"&amp;$X118&amp;"DateDimId', '"&amp;$E118&amp;"', @propertyName='BaseField', @tableSchema='"&amp;SchemaName&amp;"'","")</f>
        <v/>
      </c>
      <c r="AA118" s="3" t="str">
        <f>IF(LEN(TRIM(H118))=0,"","exec db.ColumnPropertySet '"&amp;$N118&amp;"', '"&amp;$E118&amp;"', '"&amp;H118&amp;"', @propertyName='DisplayName', @tableSchema='"&amp;SchemaName&amp;"'")</f>
        <v>exec db.ColumnPropertySet 'Pharmacy', 'ins_cobra_desc', 'Cobra Status', @propertyName='DisplayName', @tableSchema='deerwalk'</v>
      </c>
    </row>
    <row r="119" spans="1:27" ht="14.25" customHeight="1" x14ac:dyDescent="0.45">
      <c r="A119" s="3" t="str">
        <f>N119&amp;"."&amp;E119</f>
        <v>Pharmacy.prv_prescriber_id</v>
      </c>
      <c r="B119" t="s">
        <v>200</v>
      </c>
      <c r="C119">
        <v>25</v>
      </c>
      <c r="D119" t="s">
        <v>796</v>
      </c>
      <c r="E119" t="s">
        <v>209</v>
      </c>
      <c r="F119" t="s">
        <v>7</v>
      </c>
      <c r="G119" t="s">
        <v>821</v>
      </c>
      <c r="H119" s="4" t="s">
        <v>1056</v>
      </c>
      <c r="I119" t="s">
        <v>210</v>
      </c>
      <c r="J119" t="s">
        <v>211</v>
      </c>
      <c r="L119" s="4"/>
      <c r="M119" s="3" t="b">
        <f>LEFT(E119,3)="udf"</f>
        <v>0</v>
      </c>
      <c r="N119" s="3" t="str">
        <f>VLOOKUP(B119,TableMap,3,FALSE)</f>
        <v>Pharmacy</v>
      </c>
      <c r="O119" s="3" t="str">
        <f>IF(OR(F119="varchar", F119=""),"varchar("&amp;G119&amp;")", F119) &amp; IF(LEN(TRIM(D119))&gt;0," not null ","")</f>
        <v>varchar(20)</v>
      </c>
      <c r="Q119" s="3" t="str">
        <f>IF(ISBLANK(P119),O119,P119)</f>
        <v>varchar(20)</v>
      </c>
      <c r="R119" s="3" t="str">
        <f>"alter table "&amp;SchemaName&amp;"."&amp;N119&amp;" add "&amp;E119&amp;" "&amp;Q119</f>
        <v>alter table deerwalk.Pharmacy add prv_prescriber_id varchar(20)</v>
      </c>
      <c r="S119" s="3" t="str">
        <f>IF(LEN(TRIM(I119))&gt;0,"exec db.ColumnPropertySet '"&amp;$N119&amp;"', '"&amp;$E119&amp;"', '"&amp;I119&amp;"', @tableSchema='"&amp;SchemaName&amp;"'","")</f>
        <v>exec db.ColumnPropertySet 'Pharmacy', 'prv_prescriber_id', 'Member prescriber', @tableSchema='deerwalk'</v>
      </c>
      <c r="T119" s="3" t="str">
        <f>IF(LEN(TRIM(J119))=0,"","exec db.ColumnPropertySet '"&amp;$N119&amp;"', '"&amp;$E119&amp;"', '"&amp;J119&amp;"', @propertyName='SampleData', @tableSchema='"&amp;SchemaName&amp;"'")</f>
        <v>exec db.ColumnPropertySet 'Pharmacy', 'prv_prescriber_id', '381882404-014', @propertyName='SampleData', @tableSchema='deerwalk'</v>
      </c>
      <c r="U119" s="3" t="str">
        <f>IF(M119,"exec db.ColumnPropertySet '"&amp;$N119&amp;"', '"&amp;$E119&amp;"', 'UserDefinedData', @propertyName='CustomAttribute', @tableSchema='"&amp;SchemaName&amp;"'", "")</f>
        <v/>
      </c>
      <c r="V119" s="3" t="str">
        <f>IF(LEN(TRIM(" "&amp;I119))&gt;0,"/// &lt;summary&gt;"&amp;I119&amp;"&lt;/summary&gt;
"&amp;"[Description("""&amp;I119&amp;""")]
","")&amp;IF(F119="date","[DataType(DataType.Date)]
","")&amp;IF(D119="1","[Required]
","")&amp;"[Column("""&amp;E119&amp;""")]
"&amp;IF(LEN(TRIM(" "&amp;J119))&gt;0,"[SampleData("""&amp;J119&amp;""")]
","")&amp;IF(LEN(TRIM(" "&amp;G119))&gt;0,"[MaxLength("&amp;G119&amp;")]
","")&amp;"public "&amp;IF(F119="","string",VLOOKUP(F119,TypeMap,2,FALSE))&amp;" "&amp;E119&amp;" { get; set; }
"</f>
        <v xml:space="preserve">/// &lt;summary&gt;Member prescriber&lt;/summary&gt;
[Description("Member prescriber")]
[Column("prv_prescriber_id")]
[SampleData("381882404-014")]
[MaxLength(20)]
public string prv_prescriber_id { get; set; }
</v>
      </c>
      <c r="W119" s="5" t="str">
        <f>"@Html.DescriptionListElement(model =&gt; model."&amp;E119&amp;")"</f>
        <v>@Html.DescriptionListElement(model =&gt; model.prv_prescriber_id)</v>
      </c>
      <c r="X119" s="3" t="str">
        <f>SUBSTITUTE(SUBSTITUTE(PROPER(SUBSTITUTE(E119,"_"," "))&amp;" ", "Id ", "ID"), " ", "")</f>
        <v>PrvPrescriberID</v>
      </c>
      <c r="Y119" s="3" t="str">
        <f>IF(F119="date","alter table "&amp;SchemaName&amp;"."&amp;N119&amp;" add "&amp;X119&amp;"DateDimId int null references DateDimensions(DateDimensionId);  exec db.ColumnPropertySet '"&amp;$N119&amp;"', '"&amp;$X119&amp;"DateDimId', '"&amp;$E119&amp;"', @propertyName='BaseField', @tableSchema='"&amp;SchemaName&amp;"'","")</f>
        <v/>
      </c>
      <c r="AA119" s="3" t="str">
        <f>IF(LEN(TRIM(H119))=0,"","exec db.ColumnPropertySet '"&amp;$N119&amp;"', '"&amp;$E119&amp;"', '"&amp;H119&amp;"', @propertyName='DisplayName', @tableSchema='"&amp;SchemaName&amp;"'")</f>
        <v>exec db.ColumnPropertySet 'Pharmacy', 'prv_prescriber_id', 'Prescriber ID', @propertyName='DisplayName', @tableSchema='deerwalk'</v>
      </c>
    </row>
    <row r="120" spans="1:27" ht="14.25" customHeight="1" x14ac:dyDescent="0.45">
      <c r="A120" s="3" t="str">
        <f>N120&amp;"."&amp;E120</f>
        <v>Pharmacy.prv_prescriber_first_name</v>
      </c>
      <c r="B120" t="s">
        <v>200</v>
      </c>
      <c r="C120">
        <v>26</v>
      </c>
      <c r="D120" t="s">
        <v>796</v>
      </c>
      <c r="E120" t="s">
        <v>212</v>
      </c>
      <c r="F120" t="s">
        <v>7</v>
      </c>
      <c r="G120" t="s">
        <v>866</v>
      </c>
      <c r="H120" s="4" t="s">
        <v>213</v>
      </c>
      <c r="I120" t="s">
        <v>213</v>
      </c>
      <c r="J120" t="s">
        <v>214</v>
      </c>
      <c r="L120" s="4"/>
      <c r="M120" s="3" t="b">
        <f>LEFT(E120,3)="udf"</f>
        <v>0</v>
      </c>
      <c r="N120" s="3" t="str">
        <f>VLOOKUP(B120,TableMap,3,FALSE)</f>
        <v>Pharmacy</v>
      </c>
      <c r="O120" s="3" t="str">
        <f>IF(OR(F120="varchar", F120=""),"varchar("&amp;G120&amp;")", F120) &amp; IF(LEN(TRIM(D120))&gt;0," not null ","")</f>
        <v>varchar(70)</v>
      </c>
      <c r="Q120" s="3" t="str">
        <f>IF(ISBLANK(P120),O120,P120)</f>
        <v>varchar(70)</v>
      </c>
      <c r="R120" s="3" t="str">
        <f>"alter table "&amp;SchemaName&amp;"."&amp;N120&amp;" add "&amp;E120&amp;" "&amp;Q120</f>
        <v>alter table deerwalk.Pharmacy add prv_prescriber_first_name varchar(70)</v>
      </c>
      <c r="S120" s="3" t="str">
        <f>IF(LEN(TRIM(I120))&gt;0,"exec db.ColumnPropertySet '"&amp;$N120&amp;"', '"&amp;$E120&amp;"', '"&amp;I120&amp;"', @tableSchema='"&amp;SchemaName&amp;"'","")</f>
        <v>exec db.ColumnPropertySet 'Pharmacy', 'prv_prescriber_first_name', 'Prescriber First Name', @tableSchema='deerwalk'</v>
      </c>
      <c r="T120" s="3" t="str">
        <f>IF(LEN(TRIM(J120))=0,"","exec db.ColumnPropertySet '"&amp;$N120&amp;"', '"&amp;$E120&amp;"', '"&amp;J120&amp;"', @propertyName='SampleData', @tableSchema='"&amp;SchemaName&amp;"'")</f>
        <v>exec db.ColumnPropertySet 'Pharmacy', 'prv_prescriber_first_name', 'Sanket', @propertyName='SampleData', @tableSchema='deerwalk'</v>
      </c>
      <c r="U120" s="3" t="str">
        <f>IF(M120,"exec db.ColumnPropertySet '"&amp;$N120&amp;"', '"&amp;$E120&amp;"', 'UserDefinedData', @propertyName='CustomAttribute', @tableSchema='"&amp;SchemaName&amp;"'", "")</f>
        <v/>
      </c>
      <c r="V120" s="3" t="str">
        <f>IF(LEN(TRIM(" "&amp;I120))&gt;0,"/// &lt;summary&gt;"&amp;I120&amp;"&lt;/summary&gt;
"&amp;"[Description("""&amp;I120&amp;""")]
","")&amp;IF(F120="date","[DataType(DataType.Date)]
","")&amp;IF(D120="1","[Required]
","")&amp;"[Column("""&amp;E120&amp;""")]
"&amp;IF(LEN(TRIM(" "&amp;J120))&gt;0,"[SampleData("""&amp;J120&amp;""")]
","")&amp;IF(LEN(TRIM(" "&amp;G120))&gt;0,"[MaxLength("&amp;G120&amp;")]
","")&amp;"public "&amp;IF(F120="","string",VLOOKUP(F120,TypeMap,2,FALSE))&amp;" "&amp;E120&amp;" { get; set; }
"</f>
        <v xml:space="preserve">/// &lt;summary&gt;Prescriber First Name&lt;/summary&gt;
[Description("Prescriber First Name")]
[Column("prv_prescriber_first_name")]
[SampleData("Sanket")]
[MaxLength(70)]
public string prv_prescriber_first_name { get; set; }
</v>
      </c>
      <c r="W120" s="5" t="str">
        <f>"@Html.DescriptionListElement(model =&gt; model."&amp;E120&amp;")"</f>
        <v>@Html.DescriptionListElement(model =&gt; model.prv_prescriber_first_name)</v>
      </c>
      <c r="X120" s="3" t="str">
        <f>SUBSTITUTE(SUBSTITUTE(PROPER(SUBSTITUTE(E120,"_"," "))&amp;" ", "Id ", "ID"), " ", "")</f>
        <v>PrvPrescriberFirstName</v>
      </c>
      <c r="Y120" s="3" t="str">
        <f>IF(F120="date","alter table "&amp;SchemaName&amp;"."&amp;N120&amp;" add "&amp;X120&amp;"DateDimId int null references DateDimensions(DateDimensionId);  exec db.ColumnPropertySet '"&amp;$N120&amp;"', '"&amp;$X120&amp;"DateDimId', '"&amp;$E120&amp;"', @propertyName='BaseField', @tableSchema='"&amp;SchemaName&amp;"'","")</f>
        <v/>
      </c>
      <c r="AA120" s="3" t="str">
        <f>IF(LEN(TRIM(H120))=0,"","exec db.ColumnPropertySet '"&amp;$N120&amp;"', '"&amp;$E120&amp;"', '"&amp;H120&amp;"', @propertyName='DisplayName', @tableSchema='"&amp;SchemaName&amp;"'")</f>
        <v>exec db.ColumnPropertySet 'Pharmacy', 'prv_prescriber_first_name', 'Prescriber First Name', @propertyName='DisplayName', @tableSchema='deerwalk'</v>
      </c>
    </row>
    <row r="121" spans="1:27" ht="14.25" customHeight="1" x14ac:dyDescent="0.45">
      <c r="A121" s="3" t="str">
        <f>N121&amp;"."&amp;E121</f>
        <v>Pharmacy.prv_prescriber_middle_name</v>
      </c>
      <c r="B121" t="s">
        <v>200</v>
      </c>
      <c r="C121">
        <v>27</v>
      </c>
      <c r="D121" t="s">
        <v>796</v>
      </c>
      <c r="E121" t="s">
        <v>215</v>
      </c>
      <c r="F121" t="s">
        <v>7</v>
      </c>
      <c r="G121" t="s">
        <v>822</v>
      </c>
      <c r="H121" s="4" t="s">
        <v>216</v>
      </c>
      <c r="I121" t="s">
        <v>216</v>
      </c>
      <c r="J121" t="s">
        <v>217</v>
      </c>
      <c r="L121" s="4"/>
      <c r="M121" s="3" t="b">
        <f>LEFT(E121,3)="udf"</f>
        <v>0</v>
      </c>
      <c r="N121" s="3" t="str">
        <f>VLOOKUP(B121,TableMap,3,FALSE)</f>
        <v>Pharmacy</v>
      </c>
      <c r="O121" s="3" t="str">
        <f>IF(OR(F121="varchar", F121=""),"varchar("&amp;G121&amp;")", F121) &amp; IF(LEN(TRIM(D121))&gt;0," not null ","")</f>
        <v>varchar(30)</v>
      </c>
      <c r="Q121" s="3" t="str">
        <f>IF(ISBLANK(P121),O121,P121)</f>
        <v>varchar(30)</v>
      </c>
      <c r="R121" s="3" t="str">
        <f>"alter table "&amp;SchemaName&amp;"."&amp;N121&amp;" add "&amp;E121&amp;" "&amp;Q121</f>
        <v>alter table deerwalk.Pharmacy add prv_prescriber_middle_name varchar(30)</v>
      </c>
      <c r="S121" s="3" t="str">
        <f>IF(LEN(TRIM(I121))&gt;0,"exec db.ColumnPropertySet '"&amp;$N121&amp;"', '"&amp;$E121&amp;"', '"&amp;I121&amp;"', @tableSchema='"&amp;SchemaName&amp;"'","")</f>
        <v>exec db.ColumnPropertySet 'Pharmacy', 'prv_prescriber_middle_name', 'Prescriber Middle Name', @tableSchema='deerwalk'</v>
      </c>
      <c r="T121" s="3" t="str">
        <f>IF(LEN(TRIM(J121))=0,"","exec db.ColumnPropertySet '"&amp;$N121&amp;"', '"&amp;$E121&amp;"', '"&amp;J121&amp;"', @propertyName='SampleData', @tableSchema='"&amp;SchemaName&amp;"'")</f>
        <v>exec db.ColumnPropertySet 'Pharmacy', 'prv_prescriber_middle_name', 'Lal', @propertyName='SampleData', @tableSchema='deerwalk'</v>
      </c>
      <c r="U121" s="3" t="str">
        <f>IF(M121,"exec db.ColumnPropertySet '"&amp;$N121&amp;"', '"&amp;$E121&amp;"', 'UserDefinedData', @propertyName='CustomAttribute', @tableSchema='"&amp;SchemaName&amp;"'", "")</f>
        <v/>
      </c>
      <c r="V121" s="3" t="str">
        <f>IF(LEN(TRIM(" "&amp;I121))&gt;0,"/// &lt;summary&gt;"&amp;I121&amp;"&lt;/summary&gt;
"&amp;"[Description("""&amp;I121&amp;""")]
","")&amp;IF(F121="date","[DataType(DataType.Date)]
","")&amp;IF(D121="1","[Required]
","")&amp;"[Column("""&amp;E121&amp;""")]
"&amp;IF(LEN(TRIM(" "&amp;J121))&gt;0,"[SampleData("""&amp;J121&amp;""")]
","")&amp;IF(LEN(TRIM(" "&amp;G121))&gt;0,"[MaxLength("&amp;G121&amp;")]
","")&amp;"public "&amp;IF(F121="","string",VLOOKUP(F121,TypeMap,2,FALSE))&amp;" "&amp;E121&amp;" { get; set; }
"</f>
        <v xml:space="preserve">/// &lt;summary&gt;Prescriber Middle Name&lt;/summary&gt;
[Description("Prescriber Middle Name")]
[Column("prv_prescriber_middle_name")]
[SampleData("Lal")]
[MaxLength(30)]
public string prv_prescriber_middle_name { get; set; }
</v>
      </c>
      <c r="W121" s="5" t="str">
        <f>"@Html.DescriptionListElement(model =&gt; model."&amp;E121&amp;")"</f>
        <v>@Html.DescriptionListElement(model =&gt; model.prv_prescriber_middle_name)</v>
      </c>
      <c r="X121" s="3" t="str">
        <f>SUBSTITUTE(SUBSTITUTE(PROPER(SUBSTITUTE(E121,"_"," "))&amp;" ", "Id ", "ID"), " ", "")</f>
        <v>PrvPrescriberMiddleName</v>
      </c>
      <c r="Y121" s="3" t="str">
        <f>IF(F121="date","alter table "&amp;SchemaName&amp;"."&amp;N121&amp;" add "&amp;X121&amp;"DateDimId int null references DateDimensions(DateDimensionId);  exec db.ColumnPropertySet '"&amp;$N121&amp;"', '"&amp;$X121&amp;"DateDimId', '"&amp;$E121&amp;"', @propertyName='BaseField', @tableSchema='"&amp;SchemaName&amp;"'","")</f>
        <v/>
      </c>
      <c r="AA121" s="3" t="str">
        <f>IF(LEN(TRIM(H121))=0,"","exec db.ColumnPropertySet '"&amp;$N121&amp;"', '"&amp;$E121&amp;"', '"&amp;H121&amp;"', @propertyName='DisplayName', @tableSchema='"&amp;SchemaName&amp;"'")</f>
        <v>exec db.ColumnPropertySet 'Pharmacy', 'prv_prescriber_middle_name', 'Prescriber Middle Name', @propertyName='DisplayName', @tableSchema='deerwalk'</v>
      </c>
    </row>
    <row r="122" spans="1:27" ht="14.25" customHeight="1" x14ac:dyDescent="0.45">
      <c r="A122" s="3" t="str">
        <f>N122&amp;"."&amp;E122</f>
        <v>Pharmacy.prv_prescriber_last_name</v>
      </c>
      <c r="B122" t="s">
        <v>200</v>
      </c>
      <c r="C122">
        <v>28</v>
      </c>
      <c r="D122" t="s">
        <v>796</v>
      </c>
      <c r="E122" t="s">
        <v>218</v>
      </c>
      <c r="F122" t="s">
        <v>7</v>
      </c>
      <c r="G122" t="s">
        <v>867</v>
      </c>
      <c r="H122" s="4" t="s">
        <v>219</v>
      </c>
      <c r="I122" t="s">
        <v>219</v>
      </c>
      <c r="J122" t="s">
        <v>220</v>
      </c>
      <c r="L122" s="4"/>
      <c r="M122" s="3" t="b">
        <f>LEFT(E122,3)="udf"</f>
        <v>0</v>
      </c>
      <c r="N122" s="3" t="str">
        <f>VLOOKUP(B122,TableMap,3,FALSE)</f>
        <v>Pharmacy</v>
      </c>
      <c r="O122" s="3" t="str">
        <f>IF(OR(F122="varchar", F122=""),"varchar("&amp;G122&amp;")", F122) &amp; IF(LEN(TRIM(D122))&gt;0," not null ","")</f>
        <v>varchar(40)</v>
      </c>
      <c r="Q122" s="3" t="str">
        <f>IF(ISBLANK(P122),O122,P122)</f>
        <v>varchar(40)</v>
      </c>
      <c r="R122" s="3" t="str">
        <f>"alter table "&amp;SchemaName&amp;"."&amp;N122&amp;" add "&amp;E122&amp;" "&amp;Q122</f>
        <v>alter table deerwalk.Pharmacy add prv_prescriber_last_name varchar(40)</v>
      </c>
      <c r="S122" s="3" t="str">
        <f>IF(LEN(TRIM(I122))&gt;0,"exec db.ColumnPropertySet '"&amp;$N122&amp;"', '"&amp;$E122&amp;"', '"&amp;I122&amp;"', @tableSchema='"&amp;SchemaName&amp;"'","")</f>
        <v>exec db.ColumnPropertySet 'Pharmacy', 'prv_prescriber_last_name', 'Prescriber Last Name', @tableSchema='deerwalk'</v>
      </c>
      <c r="T122" s="3" t="str">
        <f>IF(LEN(TRIM(J122))=0,"","exec db.ColumnPropertySet '"&amp;$N122&amp;"', '"&amp;$E122&amp;"', '"&amp;J122&amp;"', @propertyName='SampleData', @tableSchema='"&amp;SchemaName&amp;"'")</f>
        <v>exec db.ColumnPropertySet 'Pharmacy', 'prv_prescriber_last_name', 'Shrestha', @propertyName='SampleData', @tableSchema='deerwalk'</v>
      </c>
      <c r="U122" s="3" t="str">
        <f>IF(M122,"exec db.ColumnPropertySet '"&amp;$N122&amp;"', '"&amp;$E122&amp;"', 'UserDefinedData', @propertyName='CustomAttribute', @tableSchema='"&amp;SchemaName&amp;"'", "")</f>
        <v/>
      </c>
      <c r="V122" s="3" t="str">
        <f>IF(LEN(TRIM(" "&amp;I122))&gt;0,"/// &lt;summary&gt;"&amp;I122&amp;"&lt;/summary&gt;
"&amp;"[Description("""&amp;I122&amp;""")]
","")&amp;IF(F122="date","[DataType(DataType.Date)]
","")&amp;IF(D122="1","[Required]
","")&amp;"[Column("""&amp;E122&amp;""")]
"&amp;IF(LEN(TRIM(" "&amp;J122))&gt;0,"[SampleData("""&amp;J122&amp;""")]
","")&amp;IF(LEN(TRIM(" "&amp;G122))&gt;0,"[MaxLength("&amp;G122&amp;")]
","")&amp;"public "&amp;IF(F122="","string",VLOOKUP(F122,TypeMap,2,FALSE))&amp;" "&amp;E122&amp;" { get; set; }
"</f>
        <v xml:space="preserve">/// &lt;summary&gt;Prescriber Last Name&lt;/summary&gt;
[Description("Prescriber Last Name")]
[Column("prv_prescriber_last_name")]
[SampleData("Shrestha")]
[MaxLength(40)]
public string prv_prescriber_last_name { get; set; }
</v>
      </c>
      <c r="W122" s="5" t="str">
        <f>"@Html.DescriptionListElement(model =&gt; model."&amp;E122&amp;")"</f>
        <v>@Html.DescriptionListElement(model =&gt; model.prv_prescriber_last_name)</v>
      </c>
      <c r="X122" s="3" t="str">
        <f>SUBSTITUTE(SUBSTITUTE(PROPER(SUBSTITUTE(E122,"_"," "))&amp;" ", "Id ", "ID"), " ", "")</f>
        <v>PrvPrescriberLastName</v>
      </c>
      <c r="Y122" s="3" t="str">
        <f>IF(F122="date","alter table "&amp;SchemaName&amp;"."&amp;N122&amp;" add "&amp;X122&amp;"DateDimId int null references DateDimensions(DateDimensionId);  exec db.ColumnPropertySet '"&amp;$N122&amp;"', '"&amp;$X122&amp;"DateDimId', '"&amp;$E122&amp;"', @propertyName='BaseField', @tableSchema='"&amp;SchemaName&amp;"'","")</f>
        <v/>
      </c>
      <c r="AA122" s="3" t="str">
        <f>IF(LEN(TRIM(H122))=0,"","exec db.ColumnPropertySet '"&amp;$N122&amp;"', '"&amp;$E122&amp;"', '"&amp;H122&amp;"', @propertyName='DisplayName', @tableSchema='"&amp;SchemaName&amp;"'")</f>
        <v>exec db.ColumnPropertySet 'Pharmacy', 'prv_prescriber_last_name', 'Prescriber Last Name', @propertyName='DisplayName', @tableSchema='deerwalk'</v>
      </c>
    </row>
    <row r="123" spans="1:27" ht="14.25" customHeight="1" x14ac:dyDescent="0.45">
      <c r="A123" s="3" t="str">
        <f>N123&amp;"."&amp;E123</f>
        <v>Pharmacy.prv_prescriber_type_Code</v>
      </c>
      <c r="B123" t="s">
        <v>200</v>
      </c>
      <c r="C123">
        <v>29</v>
      </c>
      <c r="D123" t="s">
        <v>796</v>
      </c>
      <c r="E123" t="s">
        <v>221</v>
      </c>
      <c r="F123" t="s">
        <v>7</v>
      </c>
      <c r="G123" t="s">
        <v>817</v>
      </c>
      <c r="H123" s="4" t="s">
        <v>1057</v>
      </c>
      <c r="I123" t="s">
        <v>222</v>
      </c>
      <c r="J123" t="s">
        <v>796</v>
      </c>
      <c r="L123" s="4"/>
      <c r="M123" s="3" t="b">
        <f>LEFT(E123,3)="udf"</f>
        <v>0</v>
      </c>
      <c r="N123" s="3" t="str">
        <f>VLOOKUP(B123,TableMap,3,FALSE)</f>
        <v>Pharmacy</v>
      </c>
      <c r="O123" s="3" t="str">
        <f>IF(OR(F123="varchar", F123=""),"varchar("&amp;G123&amp;")", F123) &amp; IF(LEN(TRIM(D123))&gt;0," not null ","")</f>
        <v>varchar(10)</v>
      </c>
      <c r="Q123" s="3" t="str">
        <f>IF(ISBLANK(P123),O123,P123)</f>
        <v>varchar(10)</v>
      </c>
      <c r="R123" s="3" t="str">
        <f>"alter table "&amp;SchemaName&amp;"."&amp;N123&amp;" add "&amp;E123&amp;" "&amp;Q123</f>
        <v>alter table deerwalk.Pharmacy add prv_prescriber_type_Code varchar(10)</v>
      </c>
      <c r="S123" s="3" t="str">
        <f>IF(LEN(TRIM(I123))&gt;0,"exec db.ColumnPropertySet '"&amp;$N123&amp;"', '"&amp;$E123&amp;"', '"&amp;I123&amp;"', @tableSchema='"&amp;SchemaName&amp;"'","")</f>
        <v>exec db.ColumnPropertySet 'Pharmacy', 'prv_prescriber_type_Code', 'Prescriber Provider Type if present.', @tableSchema='deerwalk'</v>
      </c>
      <c r="T123" s="3" t="str">
        <f>IF(LEN(TRIM(J123))=0,"","exec db.ColumnPropertySet '"&amp;$N123&amp;"', '"&amp;$E123&amp;"', '"&amp;J123&amp;"', @propertyName='SampleData', @tableSchema='"&amp;SchemaName&amp;"'")</f>
        <v/>
      </c>
      <c r="U123" s="3" t="str">
        <f>IF(M123,"exec db.ColumnPropertySet '"&amp;$N123&amp;"', '"&amp;$E123&amp;"', 'UserDefinedData', @propertyName='CustomAttribute', @tableSchema='"&amp;SchemaName&amp;"'", "")</f>
        <v/>
      </c>
      <c r="V123" s="3" t="str">
        <f>IF(LEN(TRIM(" "&amp;I123))&gt;0,"/// &lt;summary&gt;"&amp;I123&amp;"&lt;/summary&gt;
"&amp;"[Description("""&amp;I123&amp;""")]
","")&amp;IF(F123="date","[DataType(DataType.Date)]
","")&amp;IF(D123="1","[Required]
","")&amp;"[Column("""&amp;E123&amp;""")]
"&amp;IF(LEN(TRIM(" "&amp;J123))&gt;0,"[SampleData("""&amp;J123&amp;""")]
","")&amp;IF(LEN(TRIM(" "&amp;G123))&gt;0,"[MaxLength("&amp;G123&amp;")]
","")&amp;"public "&amp;IF(F123="","string",VLOOKUP(F123,TypeMap,2,FALSE))&amp;" "&amp;E123&amp;" { get; set; }
"</f>
        <v xml:space="preserve">/// &lt;summary&gt;Prescriber Provider Type if present.&lt;/summary&gt;
[Description("Prescriber Provider Type if present.")]
[Column("prv_prescriber_type_Code")]
[MaxLength(10)]
public string prv_prescriber_type_Code { get; set; }
</v>
      </c>
      <c r="W123" s="5" t="str">
        <f>"@Html.DescriptionListElement(model =&gt; model."&amp;E123&amp;")"</f>
        <v>@Html.DescriptionListElement(model =&gt; model.prv_prescriber_type_Code)</v>
      </c>
      <c r="X123" s="3" t="str">
        <f>SUBSTITUTE(SUBSTITUTE(PROPER(SUBSTITUTE(E123,"_"," "))&amp;" ", "Id ", "ID"), " ", "")</f>
        <v>PrvPrescriberTypeCode</v>
      </c>
      <c r="Y123" s="3" t="str">
        <f>IF(F123="date","alter table "&amp;SchemaName&amp;"."&amp;N123&amp;" add "&amp;X123&amp;"DateDimId int null references DateDimensions(DateDimensionId);  exec db.ColumnPropertySet '"&amp;$N123&amp;"', '"&amp;$X123&amp;"DateDimId', '"&amp;$E123&amp;"', @propertyName='BaseField', @tableSchema='"&amp;SchemaName&amp;"'","")</f>
        <v/>
      </c>
      <c r="AA123" s="3" t="str">
        <f>IF(LEN(TRIM(H123))=0,"","exec db.ColumnPropertySet '"&amp;$N123&amp;"', '"&amp;$E123&amp;"', '"&amp;H123&amp;"', @propertyName='DisplayName', @tableSchema='"&amp;SchemaName&amp;"'")</f>
        <v>exec db.ColumnPropertySet 'Pharmacy', 'prv_prescriber_type_Code', 'Prescriber Provider Type Code', @propertyName='DisplayName', @tableSchema='deerwalk'</v>
      </c>
    </row>
    <row r="124" spans="1:27" ht="14.25" customHeight="1" x14ac:dyDescent="0.45">
      <c r="A124" s="3" t="str">
        <f>N124&amp;"."&amp;E124</f>
        <v>Pharmacy.prv_prescriber_type_desc</v>
      </c>
      <c r="B124" t="s">
        <v>200</v>
      </c>
      <c r="C124">
        <v>30</v>
      </c>
      <c r="D124" t="s">
        <v>796</v>
      </c>
      <c r="E124" t="s">
        <v>223</v>
      </c>
      <c r="F124" t="s">
        <v>7</v>
      </c>
      <c r="G124" t="s">
        <v>861</v>
      </c>
      <c r="H124" s="4" t="s">
        <v>1058</v>
      </c>
      <c r="I124" t="s">
        <v>224</v>
      </c>
      <c r="J124" t="s">
        <v>796</v>
      </c>
      <c r="L124" s="4"/>
      <c r="M124" s="3" t="b">
        <f>LEFT(E124,3)="udf"</f>
        <v>0</v>
      </c>
      <c r="N124" s="3" t="str">
        <f>VLOOKUP(B124,TableMap,3,FALSE)</f>
        <v>Pharmacy</v>
      </c>
      <c r="O124" s="3" t="str">
        <f>IF(OR(F124="varchar", F124=""),"varchar("&amp;G124&amp;")", F124) &amp; IF(LEN(TRIM(D124))&gt;0," not null ","")</f>
        <v>varchar(50)</v>
      </c>
      <c r="Q124" s="3" t="str">
        <f>IF(ISBLANK(P124),O124,P124)</f>
        <v>varchar(50)</v>
      </c>
      <c r="R124" s="3" t="str">
        <f>"alter table "&amp;SchemaName&amp;"."&amp;N124&amp;" add "&amp;E124&amp;" "&amp;Q124</f>
        <v>alter table deerwalk.Pharmacy add prv_prescriber_type_desc varchar(50)</v>
      </c>
      <c r="S124" s="3" t="str">
        <f>IF(LEN(TRIM(I124))&gt;0,"exec db.ColumnPropertySet '"&amp;$N124&amp;"', '"&amp;$E124&amp;"', '"&amp;I124&amp;"', @tableSchema='"&amp;SchemaName&amp;"'","")</f>
        <v>exec db.ColumnPropertySet 'Pharmacy', 'prv_prescriber_type_desc', 'Prescriber Provider Type Description.', @tableSchema='deerwalk'</v>
      </c>
      <c r="T124" s="3" t="str">
        <f>IF(LEN(TRIM(J124))=0,"","exec db.ColumnPropertySet '"&amp;$N124&amp;"', '"&amp;$E124&amp;"', '"&amp;J124&amp;"', @propertyName='SampleData', @tableSchema='"&amp;SchemaName&amp;"'")</f>
        <v/>
      </c>
      <c r="U124" s="3" t="str">
        <f>IF(M124,"exec db.ColumnPropertySet '"&amp;$N124&amp;"', '"&amp;$E124&amp;"', 'UserDefinedData', @propertyName='CustomAttribute', @tableSchema='"&amp;SchemaName&amp;"'", "")</f>
        <v/>
      </c>
      <c r="V124" s="3" t="str">
        <f>IF(LEN(TRIM(" "&amp;I124))&gt;0,"/// &lt;summary&gt;"&amp;I124&amp;"&lt;/summary&gt;
"&amp;"[Description("""&amp;I124&amp;""")]
","")&amp;IF(F124="date","[DataType(DataType.Date)]
","")&amp;IF(D124="1","[Required]
","")&amp;"[Column("""&amp;E124&amp;""")]
"&amp;IF(LEN(TRIM(" "&amp;J124))&gt;0,"[SampleData("""&amp;J124&amp;""")]
","")&amp;IF(LEN(TRIM(" "&amp;G124))&gt;0,"[MaxLength("&amp;G124&amp;")]
","")&amp;"public "&amp;IF(F124="","string",VLOOKUP(F124,TypeMap,2,FALSE))&amp;" "&amp;E124&amp;" { get; set; }
"</f>
        <v xml:space="preserve">/// &lt;summary&gt;Prescriber Provider Type Description.&lt;/summary&gt;
[Description("Prescriber Provider Type Description.")]
[Column("prv_prescriber_type_desc")]
[MaxLength(50)]
public string prv_prescriber_type_desc { get; set; }
</v>
      </c>
      <c r="W124" s="5" t="str">
        <f>"@Html.DescriptionListElement(model =&gt; model."&amp;E124&amp;")"</f>
        <v>@Html.DescriptionListElement(model =&gt; model.prv_prescriber_type_desc)</v>
      </c>
      <c r="X124" s="3" t="str">
        <f>SUBSTITUTE(SUBSTITUTE(PROPER(SUBSTITUTE(E124,"_"," "))&amp;" ", "Id ", "ID"), " ", "")</f>
        <v>PrvPrescriberTypeDesc</v>
      </c>
      <c r="Y124" s="3" t="str">
        <f>IF(F124="date","alter table "&amp;SchemaName&amp;"."&amp;N124&amp;" add "&amp;X124&amp;"DateDimId int null references DateDimensions(DateDimensionId);  exec db.ColumnPropertySet '"&amp;$N124&amp;"', '"&amp;$X124&amp;"DateDimId', '"&amp;$E124&amp;"', @propertyName='BaseField', @tableSchema='"&amp;SchemaName&amp;"'","")</f>
        <v/>
      </c>
      <c r="AA124" s="3" t="str">
        <f>IF(LEN(TRIM(H124))=0,"","exec db.ColumnPropertySet '"&amp;$N124&amp;"', '"&amp;$E124&amp;"', '"&amp;H124&amp;"', @propertyName='DisplayName', @tableSchema='"&amp;SchemaName&amp;"'")</f>
        <v>exec db.ColumnPropertySet 'Pharmacy', 'prv_prescriber_type_desc', 'Prescriber Provider Type', @propertyName='DisplayName', @tableSchema='deerwalk'</v>
      </c>
    </row>
    <row r="125" spans="1:27" ht="14.25" customHeight="1" x14ac:dyDescent="0.45">
      <c r="A125" s="3" t="str">
        <f>N125&amp;"."&amp;E125</f>
        <v>Pharmacy.prv_dea</v>
      </c>
      <c r="B125" t="s">
        <v>200</v>
      </c>
      <c r="C125">
        <v>31</v>
      </c>
      <c r="D125" t="s">
        <v>796</v>
      </c>
      <c r="E125" t="s">
        <v>225</v>
      </c>
      <c r="F125" t="s">
        <v>7</v>
      </c>
      <c r="G125" t="s">
        <v>822</v>
      </c>
      <c r="H125" s="4" t="s">
        <v>1052</v>
      </c>
      <c r="I125" t="s">
        <v>226</v>
      </c>
      <c r="J125" t="s">
        <v>227</v>
      </c>
      <c r="L125" s="4"/>
      <c r="M125" s="3" t="b">
        <f>LEFT(E125,3)="udf"</f>
        <v>0</v>
      </c>
      <c r="N125" s="3" t="str">
        <f>VLOOKUP(B125,TableMap,3,FALSE)</f>
        <v>Pharmacy</v>
      </c>
      <c r="O125" s="3" t="str">
        <f>IF(OR(F125="varchar", F125=""),"varchar("&amp;G125&amp;")", F125) &amp; IF(LEN(TRIM(D125))&gt;0," not null ","")</f>
        <v>varchar(30)</v>
      </c>
      <c r="Q125" s="3" t="str">
        <f>IF(ISBLANK(P125),O125,P125)</f>
        <v>varchar(30)</v>
      </c>
      <c r="R125" s="3" t="str">
        <f>"alter table "&amp;SchemaName&amp;"."&amp;N125&amp;" add "&amp;E125&amp;" "&amp;Q125</f>
        <v>alter table deerwalk.Pharmacy add prv_dea varchar(30)</v>
      </c>
      <c r="S125" s="3" t="str">
        <f>IF(LEN(TRIM(I125))&gt;0,"exec db.ColumnPropertySet '"&amp;$N125&amp;"', '"&amp;$E125&amp;"', '"&amp;I125&amp;"', @tableSchema='"&amp;SchemaName&amp;"'","")</f>
        <v>exec db.ColumnPropertySet 'Pharmacy', 'prv_dea', 'Provider dea number', @tableSchema='deerwalk'</v>
      </c>
      <c r="T125" s="3" t="str">
        <f>IF(LEN(TRIM(J125))=0,"","exec db.ColumnPropertySet '"&amp;$N125&amp;"', '"&amp;$E125&amp;"', '"&amp;J125&amp;"', @propertyName='SampleData', @tableSchema='"&amp;SchemaName&amp;"'")</f>
        <v>exec db.ColumnPropertySet 'Pharmacy', 'prv_dea', 'CC15772', @propertyName='SampleData', @tableSchema='deerwalk'</v>
      </c>
      <c r="U125" s="3" t="str">
        <f>IF(M125,"exec db.ColumnPropertySet '"&amp;$N125&amp;"', '"&amp;$E125&amp;"', 'UserDefinedData', @propertyName='CustomAttribute', @tableSchema='"&amp;SchemaName&amp;"'", "")</f>
        <v/>
      </c>
      <c r="V125" s="3" t="str">
        <f>IF(LEN(TRIM(" "&amp;I125))&gt;0,"/// &lt;summary&gt;"&amp;I125&amp;"&lt;/summary&gt;
"&amp;"[Description("""&amp;I125&amp;""")]
","")&amp;IF(F125="date","[DataType(DataType.Date)]
","")&amp;IF(D125="1","[Required]
","")&amp;"[Column("""&amp;E125&amp;""")]
"&amp;IF(LEN(TRIM(" "&amp;J125))&gt;0,"[SampleData("""&amp;J125&amp;""")]
","")&amp;IF(LEN(TRIM(" "&amp;G125))&gt;0,"[MaxLength("&amp;G125&amp;")]
","")&amp;"public "&amp;IF(F125="","string",VLOOKUP(F125,TypeMap,2,FALSE))&amp;" "&amp;E125&amp;" { get; set; }
"</f>
        <v xml:space="preserve">/// &lt;summary&gt;Provider dea number&lt;/summary&gt;
[Description("Provider dea number")]
[Column("prv_dea")]
[SampleData("CC15772")]
[MaxLength(30)]
public string prv_dea { get; set; }
</v>
      </c>
      <c r="W125" s="5" t="str">
        <f>"@Html.DescriptionListElement(model =&gt; model."&amp;E125&amp;")"</f>
        <v>@Html.DescriptionListElement(model =&gt; model.prv_dea)</v>
      </c>
      <c r="X125" s="3" t="str">
        <f>SUBSTITUTE(SUBSTITUTE(PROPER(SUBSTITUTE(E125,"_"," "))&amp;" ", "Id ", "ID"), " ", "")</f>
        <v>PrvDea</v>
      </c>
      <c r="Y125" s="3" t="str">
        <f>IF(F125="date","alter table "&amp;SchemaName&amp;"."&amp;N125&amp;" add "&amp;X125&amp;"DateDimId int null references DateDimensions(DateDimensionId);  exec db.ColumnPropertySet '"&amp;$N125&amp;"', '"&amp;$X125&amp;"DateDimId', '"&amp;$E125&amp;"', @propertyName='BaseField', @tableSchema='"&amp;SchemaName&amp;"'","")</f>
        <v/>
      </c>
      <c r="AA125" s="3" t="str">
        <f>IF(LEN(TRIM(H125))=0,"","exec db.ColumnPropertySet '"&amp;$N125&amp;"', '"&amp;$E125&amp;"', '"&amp;H125&amp;"', @propertyName='DisplayName', @tableSchema='"&amp;SchemaName&amp;"'")</f>
        <v>exec db.ColumnPropertySet 'Pharmacy', 'prv_dea', 'Provider DEA #', @propertyName='DisplayName', @tableSchema='deerwalk'</v>
      </c>
    </row>
    <row r="126" spans="1:27" ht="14.25" customHeight="1" x14ac:dyDescent="0.45">
      <c r="A126" s="3" t="str">
        <f>N126&amp;"."&amp;E126</f>
        <v>Pharmacy.prv_npi</v>
      </c>
      <c r="B126" t="s">
        <v>200</v>
      </c>
      <c r="C126">
        <v>32</v>
      </c>
      <c r="D126" t="s">
        <v>796</v>
      </c>
      <c r="E126" t="s">
        <v>228</v>
      </c>
      <c r="F126" t="s">
        <v>7</v>
      </c>
      <c r="G126" t="s">
        <v>822</v>
      </c>
      <c r="H126" s="4" t="s">
        <v>229</v>
      </c>
      <c r="I126" t="s">
        <v>229</v>
      </c>
      <c r="J126" t="s">
        <v>807</v>
      </c>
      <c r="L126" s="4"/>
      <c r="M126" s="3" t="b">
        <f>LEFT(E126,3)="udf"</f>
        <v>0</v>
      </c>
      <c r="N126" s="3" t="str">
        <f>VLOOKUP(B126,TableMap,3,FALSE)</f>
        <v>Pharmacy</v>
      </c>
      <c r="O126" s="3" t="str">
        <f>IF(OR(F126="varchar", F126=""),"varchar("&amp;G126&amp;")", F126) &amp; IF(LEN(TRIM(D126))&gt;0," not null ","")</f>
        <v>varchar(30)</v>
      </c>
      <c r="Q126" s="3" t="str">
        <f>IF(ISBLANK(P126),O126,P126)</f>
        <v>varchar(30)</v>
      </c>
      <c r="R126" s="3" t="str">
        <f>"alter table "&amp;SchemaName&amp;"."&amp;N126&amp;" add "&amp;E126&amp;" "&amp;Q126</f>
        <v>alter table deerwalk.Pharmacy add prv_npi varchar(30)</v>
      </c>
      <c r="S126" s="3" t="str">
        <f>IF(LEN(TRIM(I126))&gt;0,"exec db.ColumnPropertySet '"&amp;$N126&amp;"', '"&amp;$E126&amp;"', '"&amp;I126&amp;"', @tableSchema='"&amp;SchemaName&amp;"'","")</f>
        <v>exec db.ColumnPropertySet 'Pharmacy', 'prv_npi', 'National Provider ID', @tableSchema='deerwalk'</v>
      </c>
      <c r="T126" s="3" t="str">
        <f>IF(LEN(TRIM(J126))=0,"","exec db.ColumnPropertySet '"&amp;$N126&amp;"', '"&amp;$E126&amp;"', '"&amp;J126&amp;"', @propertyName='SampleData', @tableSchema='"&amp;SchemaName&amp;"'")</f>
        <v>exec db.ColumnPropertySet 'Pharmacy', 'prv_npi', '5687456598', @propertyName='SampleData', @tableSchema='deerwalk'</v>
      </c>
      <c r="U126" s="3" t="str">
        <f>IF(M126,"exec db.ColumnPropertySet '"&amp;$N126&amp;"', '"&amp;$E126&amp;"', 'UserDefinedData', @propertyName='CustomAttribute', @tableSchema='"&amp;SchemaName&amp;"'", "")</f>
        <v/>
      </c>
      <c r="V126" s="3" t="str">
        <f>IF(LEN(TRIM(" "&amp;I126))&gt;0,"/// &lt;summary&gt;"&amp;I126&amp;"&lt;/summary&gt;
"&amp;"[Description("""&amp;I126&amp;""")]
","")&amp;IF(F126="date","[DataType(DataType.Date)]
","")&amp;IF(D126="1","[Required]
","")&amp;"[Column("""&amp;E126&amp;""")]
"&amp;IF(LEN(TRIM(" "&amp;J126))&gt;0,"[SampleData("""&amp;J126&amp;""")]
","")&amp;IF(LEN(TRIM(" "&amp;G126))&gt;0,"[MaxLength("&amp;G126&amp;")]
","")&amp;"public "&amp;IF(F126="","string",VLOOKUP(F126,TypeMap,2,FALSE))&amp;" "&amp;E126&amp;" { get; set; }
"</f>
        <v xml:space="preserve">/// &lt;summary&gt;National Provider ID&lt;/summary&gt;
[Description("National Provider ID")]
[Column("prv_npi")]
[SampleData("5687456598")]
[MaxLength(30)]
public string prv_npi { get; set; }
</v>
      </c>
      <c r="W126" s="5" t="str">
        <f>"@Html.DescriptionListElement(model =&gt; model."&amp;E126&amp;")"</f>
        <v>@Html.DescriptionListElement(model =&gt; model.prv_npi)</v>
      </c>
      <c r="X126" s="3" t="str">
        <f>SUBSTITUTE(SUBSTITUTE(PROPER(SUBSTITUTE(E126,"_"," "))&amp;" ", "Id ", "ID"), " ", "")</f>
        <v>PrvNpi</v>
      </c>
      <c r="Y126" s="3" t="str">
        <f>IF(F126="date","alter table "&amp;SchemaName&amp;"."&amp;N126&amp;" add "&amp;X126&amp;"DateDimId int null references DateDimensions(DateDimensionId);  exec db.ColumnPropertySet '"&amp;$N126&amp;"', '"&amp;$X126&amp;"DateDimId', '"&amp;$E126&amp;"', @propertyName='BaseField', @tableSchema='"&amp;SchemaName&amp;"'","")</f>
        <v/>
      </c>
      <c r="AA126" s="3" t="str">
        <f>IF(LEN(TRIM(H126))=0,"","exec db.ColumnPropertySet '"&amp;$N126&amp;"', '"&amp;$E126&amp;"', '"&amp;H126&amp;"', @propertyName='DisplayName', @tableSchema='"&amp;SchemaName&amp;"'")</f>
        <v>exec db.ColumnPropertySet 'Pharmacy', 'prv_npi', 'National Provider ID', @propertyName='DisplayName', @tableSchema='deerwalk'</v>
      </c>
    </row>
    <row r="127" spans="1:27" ht="14.25" customHeight="1" x14ac:dyDescent="0.45">
      <c r="A127" s="3" t="str">
        <f>N127&amp;"."&amp;E127</f>
        <v>Pharmacy.prv_nabp</v>
      </c>
      <c r="B127" t="s">
        <v>200</v>
      </c>
      <c r="C127">
        <v>33</v>
      </c>
      <c r="D127" t="s">
        <v>796</v>
      </c>
      <c r="E127" t="s">
        <v>230</v>
      </c>
      <c r="F127" t="s">
        <v>7</v>
      </c>
      <c r="G127" t="s">
        <v>822</v>
      </c>
      <c r="H127" s="4" t="s">
        <v>1053</v>
      </c>
      <c r="I127" t="s">
        <v>231</v>
      </c>
      <c r="J127" t="s">
        <v>796</v>
      </c>
      <c r="L127" s="4"/>
      <c r="M127" s="3" t="b">
        <f>LEFT(E127,3)="udf"</f>
        <v>0</v>
      </c>
      <c r="N127" s="3" t="str">
        <f>VLOOKUP(B127,TableMap,3,FALSE)</f>
        <v>Pharmacy</v>
      </c>
      <c r="O127" s="3" t="str">
        <f>IF(OR(F127="varchar", F127=""),"varchar("&amp;G127&amp;")", F127) &amp; IF(LEN(TRIM(D127))&gt;0," not null ","")</f>
        <v>varchar(30)</v>
      </c>
      <c r="Q127" s="3" t="str">
        <f>IF(ISBLANK(P127),O127,P127)</f>
        <v>varchar(30)</v>
      </c>
      <c r="R127" s="3" t="str">
        <f>"alter table "&amp;SchemaName&amp;"."&amp;N127&amp;" add "&amp;E127&amp;" "&amp;Q127</f>
        <v>alter table deerwalk.Pharmacy add prv_nabp varchar(30)</v>
      </c>
      <c r="S127" s="3" t="str">
        <f>IF(LEN(TRIM(I127))&gt;0,"exec db.ColumnPropertySet '"&amp;$N127&amp;"', '"&amp;$E127&amp;"', '"&amp;I127&amp;"', @tableSchema='"&amp;SchemaName&amp;"'","")</f>
        <v>exec db.ColumnPropertySet 'Pharmacy', 'prv_nabp', 'Provider nabp number', @tableSchema='deerwalk'</v>
      </c>
      <c r="T127" s="3" t="str">
        <f>IF(LEN(TRIM(J127))=0,"","exec db.ColumnPropertySet '"&amp;$N127&amp;"', '"&amp;$E127&amp;"', '"&amp;J127&amp;"', @propertyName='SampleData', @tableSchema='"&amp;SchemaName&amp;"'")</f>
        <v/>
      </c>
      <c r="U127" s="3" t="str">
        <f>IF(M127,"exec db.ColumnPropertySet '"&amp;$N127&amp;"', '"&amp;$E127&amp;"', 'UserDefinedData', @propertyName='CustomAttribute', @tableSchema='"&amp;SchemaName&amp;"'", "")</f>
        <v/>
      </c>
      <c r="V127" s="3" t="str">
        <f>IF(LEN(TRIM(" "&amp;I127))&gt;0,"/// &lt;summary&gt;"&amp;I127&amp;"&lt;/summary&gt;
"&amp;"[Description("""&amp;I127&amp;""")]
","")&amp;IF(F127="date","[DataType(DataType.Date)]
","")&amp;IF(D127="1","[Required]
","")&amp;"[Column("""&amp;E127&amp;""")]
"&amp;IF(LEN(TRIM(" "&amp;J127))&gt;0,"[SampleData("""&amp;J127&amp;""")]
","")&amp;IF(LEN(TRIM(" "&amp;G127))&gt;0,"[MaxLength("&amp;G127&amp;")]
","")&amp;"public "&amp;IF(F127="","string",VLOOKUP(F127,TypeMap,2,FALSE))&amp;" "&amp;E127&amp;" { get; set; }
"</f>
        <v xml:space="preserve">/// &lt;summary&gt;Provider nabp number&lt;/summary&gt;
[Description("Provider nabp number")]
[Column("prv_nabp")]
[MaxLength(30)]
public string prv_nabp { get; set; }
</v>
      </c>
      <c r="W127" s="5" t="str">
        <f>"@Html.DescriptionListElement(model =&gt; model."&amp;E127&amp;")"</f>
        <v>@Html.DescriptionListElement(model =&gt; model.prv_nabp)</v>
      </c>
      <c r="X127" s="3" t="str">
        <f>SUBSTITUTE(SUBSTITUTE(PROPER(SUBSTITUTE(E127,"_"," "))&amp;" ", "Id ", "ID"), " ", "")</f>
        <v>PrvNabp</v>
      </c>
      <c r="Y127" s="3" t="str">
        <f>IF(F127="date","alter table "&amp;SchemaName&amp;"."&amp;N127&amp;" add "&amp;X127&amp;"DateDimId int null references DateDimensions(DateDimensionId);  exec db.ColumnPropertySet '"&amp;$N127&amp;"', '"&amp;$X127&amp;"DateDimId', '"&amp;$E127&amp;"', @propertyName='BaseField', @tableSchema='"&amp;SchemaName&amp;"'","")</f>
        <v/>
      </c>
      <c r="AA127" s="3" t="str">
        <f>IF(LEN(TRIM(H127))=0,"","exec db.ColumnPropertySet '"&amp;$N127&amp;"', '"&amp;$E127&amp;"', '"&amp;H127&amp;"', @propertyName='DisplayName', @tableSchema='"&amp;SchemaName&amp;"'")</f>
        <v>exec db.ColumnPropertySet 'Pharmacy', 'prv_nabp', 'Provider NABP #', @propertyName='DisplayName', @tableSchema='deerwalk'</v>
      </c>
    </row>
    <row r="128" spans="1:27" ht="14.25" customHeight="1" x14ac:dyDescent="0.45">
      <c r="A128" s="3" t="str">
        <f>N128&amp;"."&amp;E128</f>
        <v>Pharmacy.prv_type_code</v>
      </c>
      <c r="B128" t="s">
        <v>200</v>
      </c>
      <c r="C128">
        <v>34</v>
      </c>
      <c r="D128" t="s">
        <v>796</v>
      </c>
      <c r="E128" t="s">
        <v>232</v>
      </c>
      <c r="F128" t="s">
        <v>7</v>
      </c>
      <c r="G128" t="s">
        <v>817</v>
      </c>
      <c r="H128" s="4" t="s">
        <v>1067</v>
      </c>
      <c r="I128" t="s">
        <v>233</v>
      </c>
      <c r="J128" t="s">
        <v>234</v>
      </c>
      <c r="L128" s="4"/>
      <c r="M128" s="3" t="b">
        <f>LEFT(E128,3)="udf"</f>
        <v>0</v>
      </c>
      <c r="N128" s="3" t="str">
        <f>VLOOKUP(B128,TableMap,3,FALSE)</f>
        <v>Pharmacy</v>
      </c>
      <c r="O128" s="3" t="str">
        <f>IF(OR(F128="varchar", F128=""),"varchar("&amp;G128&amp;")", F128) &amp; IF(LEN(TRIM(D128))&gt;0," not null ","")</f>
        <v>varchar(10)</v>
      </c>
      <c r="Q128" s="3" t="str">
        <f>IF(ISBLANK(P128),O128,P128)</f>
        <v>varchar(10)</v>
      </c>
      <c r="R128" s="3" t="str">
        <f>"alter table "&amp;SchemaName&amp;"."&amp;N128&amp;" add "&amp;E128&amp;" "&amp;Q128</f>
        <v>alter table deerwalk.Pharmacy add prv_type_code varchar(10)</v>
      </c>
      <c r="S128" s="3" t="str">
        <f>IF(LEN(TRIM(I128))&gt;0,"exec db.ColumnPropertySet '"&amp;$N128&amp;"', '"&amp;$E128&amp;"', '"&amp;I128&amp;"', @tableSchema='"&amp;SchemaName&amp;"'","")</f>
        <v>exec db.ColumnPropertySet 'Pharmacy', 'prv_type_code', 'Provider Type Code; I/P/A', @tableSchema='deerwalk'</v>
      </c>
      <c r="T128" s="3" t="str">
        <f>IF(LEN(TRIM(J128))=0,"","exec db.ColumnPropertySet '"&amp;$N128&amp;"', '"&amp;$E128&amp;"', '"&amp;J128&amp;"', @propertyName='SampleData', @tableSchema='"&amp;SchemaName&amp;"'")</f>
        <v>exec db.ColumnPropertySet 'Pharmacy', 'prv_type_code', 'I', @propertyName='SampleData', @tableSchema='deerwalk'</v>
      </c>
      <c r="U128" s="3" t="str">
        <f>IF(M128,"exec db.ColumnPropertySet '"&amp;$N128&amp;"', '"&amp;$E128&amp;"', 'UserDefinedData', @propertyName='CustomAttribute', @tableSchema='"&amp;SchemaName&amp;"'", "")</f>
        <v/>
      </c>
      <c r="V128" s="3" t="str">
        <f>IF(LEN(TRIM(" "&amp;I128))&gt;0,"/// &lt;summary&gt;"&amp;I128&amp;"&lt;/summary&gt;
"&amp;"[Description("""&amp;I128&amp;""")]
","")&amp;IF(F128="date","[DataType(DataType.Date)]
","")&amp;IF(D128="1","[Required]
","")&amp;"[Column("""&amp;E128&amp;""")]
"&amp;IF(LEN(TRIM(" "&amp;J128))&gt;0,"[SampleData("""&amp;J128&amp;""")]
","")&amp;IF(LEN(TRIM(" "&amp;G128))&gt;0,"[MaxLength("&amp;G128&amp;")]
","")&amp;"public "&amp;IF(F128="","string",VLOOKUP(F128,TypeMap,2,FALSE))&amp;" "&amp;E128&amp;" { get; set; }
"</f>
        <v xml:space="preserve">/// &lt;summary&gt;Provider Type Code; I/P/A&lt;/summary&gt;
[Description("Provider Type Code; I/P/A")]
[Column("prv_type_code")]
[SampleData("I")]
[MaxLength(10)]
public string prv_type_code { get; set; }
</v>
      </c>
      <c r="W128" s="5" t="str">
        <f>"@Html.DescriptionListElement(model =&gt; model."&amp;E128&amp;")"</f>
        <v>@Html.DescriptionListElement(model =&gt; model.prv_type_code)</v>
      </c>
      <c r="X128" s="3" t="str">
        <f>SUBSTITUTE(SUBSTITUTE(PROPER(SUBSTITUTE(E128,"_"," "))&amp;" ", "Id ", "ID"), " ", "")</f>
        <v>PrvTypeCode</v>
      </c>
      <c r="Y128" s="3" t="str">
        <f>IF(F128="date","alter table "&amp;SchemaName&amp;"."&amp;N128&amp;" add "&amp;X128&amp;"DateDimId int null references DateDimensions(DateDimensionId);  exec db.ColumnPropertySet '"&amp;$N128&amp;"', '"&amp;$X128&amp;"DateDimId', '"&amp;$E128&amp;"', @propertyName='BaseField', @tableSchema='"&amp;SchemaName&amp;"'","")</f>
        <v/>
      </c>
      <c r="AA128" s="3" t="str">
        <f>IF(LEN(TRIM(H128))=0,"","exec db.ColumnPropertySet '"&amp;$N128&amp;"', '"&amp;$E128&amp;"', '"&amp;H128&amp;"', @propertyName='DisplayName', @tableSchema='"&amp;SchemaName&amp;"'")</f>
        <v>exec db.ColumnPropertySet 'Pharmacy', 'prv_type_code', 'Provider Type Code', @propertyName='DisplayName', @tableSchema='deerwalk'</v>
      </c>
    </row>
    <row r="129" spans="1:27" ht="14.25" customHeight="1" x14ac:dyDescent="0.45">
      <c r="A129" s="3" t="str">
        <f>N129&amp;"."&amp;E129</f>
        <v>Pharmacy.svc_written_date</v>
      </c>
      <c r="B129" t="s">
        <v>200</v>
      </c>
      <c r="C129">
        <v>35</v>
      </c>
      <c r="D129" t="s">
        <v>796</v>
      </c>
      <c r="E129" t="s">
        <v>235</v>
      </c>
      <c r="F129" t="s">
        <v>30</v>
      </c>
      <c r="G129" t="s">
        <v>796</v>
      </c>
      <c r="H129" s="4" t="s">
        <v>909</v>
      </c>
      <c r="I129" t="s">
        <v>236</v>
      </c>
      <c r="J129" t="s">
        <v>237</v>
      </c>
      <c r="L129" s="4"/>
      <c r="M129" s="3" t="b">
        <f>LEFT(E129,3)="udf"</f>
        <v>0</v>
      </c>
      <c r="N129" s="3" t="str">
        <f>VLOOKUP(B129,TableMap,3,FALSE)</f>
        <v>Pharmacy</v>
      </c>
      <c r="O129" s="3" t="str">
        <f>IF(OR(F129="varchar", F129=""),"varchar("&amp;G129&amp;")", F129) &amp; IF(LEN(TRIM(D129))&gt;0," not null ","")</f>
        <v>date</v>
      </c>
      <c r="Q129" s="3" t="str">
        <f>IF(ISBLANK(P129),O129,P129)</f>
        <v>date</v>
      </c>
      <c r="R129" s="3" t="str">
        <f>"alter table "&amp;SchemaName&amp;"."&amp;N129&amp;" add "&amp;E129&amp;" "&amp;Q129</f>
        <v>alter table deerwalk.Pharmacy add svc_written_date date</v>
      </c>
      <c r="S129" s="3" t="str">
        <f>IF(LEN(TRIM(I129))&gt;0,"exec db.ColumnPropertySet '"&amp;$N129&amp;"', '"&amp;$E129&amp;"', '"&amp;I129&amp;"', @tableSchema='"&amp;SchemaName&amp;"'","")</f>
        <v>exec db.ColumnPropertySet 'Pharmacy', 'svc_written_date', 'date prescription was written', @tableSchema='deerwalk'</v>
      </c>
      <c r="T129" s="3" t="str">
        <f>IF(LEN(TRIM(J129))=0,"","exec db.ColumnPropertySet '"&amp;$N129&amp;"', '"&amp;$E129&amp;"', '"&amp;J129&amp;"', @propertyName='SampleData', @tableSchema='"&amp;SchemaName&amp;"'")</f>
        <v>exec db.ColumnPropertySet 'Pharmacy', 'svc_written_date', '20/01/2011', @propertyName='SampleData', @tableSchema='deerwalk'</v>
      </c>
      <c r="U129" s="3" t="str">
        <f>IF(M129,"exec db.ColumnPropertySet '"&amp;$N129&amp;"', '"&amp;$E129&amp;"', 'UserDefinedData', @propertyName='CustomAttribute', @tableSchema='"&amp;SchemaName&amp;"'", "")</f>
        <v/>
      </c>
      <c r="V129" s="3" t="str">
        <f>IF(LEN(TRIM(" "&amp;I129))&gt;0,"/// &lt;summary&gt;"&amp;I129&amp;"&lt;/summary&gt;
"&amp;"[Description("""&amp;I129&amp;""")]
","")&amp;IF(F129="date","[DataType(DataType.Date)]
","")&amp;IF(D129="1","[Required]
","")&amp;"[Column("""&amp;E129&amp;""")]
"&amp;IF(LEN(TRIM(" "&amp;J129))&gt;0,"[SampleData("""&amp;J129&amp;""")]
","")&amp;IF(LEN(TRIM(" "&amp;G129))&gt;0,"[MaxLength("&amp;G129&amp;")]
","")&amp;"public "&amp;IF(F129="","string",VLOOKUP(F129,TypeMap,2,FALSE))&amp;" "&amp;E129&amp;" { get; set; }
"</f>
        <v xml:space="preserve">/// &lt;summary&gt;date prescription was written&lt;/summary&gt;
[Description("date prescription was written")]
[DataType(DataType.Date)]
[Column("svc_written_date")]
[SampleData("20/01/2011")]
public DateTime svc_written_date { get; set; }
</v>
      </c>
      <c r="W129" s="5" t="str">
        <f>"@Html.DescriptionListElement(model =&gt; model."&amp;E129&amp;")"</f>
        <v>@Html.DescriptionListElement(model =&gt; model.svc_written_date)</v>
      </c>
      <c r="X129" s="3" t="str">
        <f>SUBSTITUTE(SUBSTITUTE(PROPER(SUBSTITUTE(E129,"_"," "))&amp;" ", "Id ", "ID"), " ", "")</f>
        <v>SvcWrittenDate</v>
      </c>
      <c r="Y129" s="3" t="str">
        <f>IF(F129="date","alter table "&amp;SchemaName&amp;"."&amp;N129&amp;" add "&amp;X129&amp;"DateDimId int null references DateDimensions(DateDimensionId);  exec db.ColumnPropertySet '"&amp;$N129&amp;"', '"&amp;$X129&amp;"DateDimId', '"&amp;$E129&amp;"', @propertyName='BaseField', @tableSchema='"&amp;SchemaName&amp;"'","")</f>
        <v>alter table deerwalk.Pharmacy add SvcWrittenDateDateDimId int null references DateDimensions(DateDimensionId);  exec db.ColumnPropertySet 'Pharmacy', 'SvcWrittenDateDateDimId', 'svc_written_date', @propertyName='BaseField', @tableSchema='deerwalk'</v>
      </c>
      <c r="Z129" t="str">
        <f>"update dw set "&amp;X129&amp;"DateDimId=dd.DateDimensionId from deerwalk."&amp;N129&amp;" dw inner join dbo.datedimensions dd on dw."&amp;E129&amp;"=dd.calendardate and dd.TenantId=@tenantId where dw."&amp;X129&amp;"DateDimId is null and dw."&amp;E129&amp;" is not null;
exec db.PrintNow 'Updated {n0} deerwalk."&amp;N129&amp;"."&amp;X129&amp;"DateDimId fields', @@rowcount;
"</f>
        <v xml:space="preserve">update dw set SvcWrittenDateDateDimId=dd.DateDimensionId from deerwalk.Pharmacy dw inner join dbo.datedimensions dd on dw.svc_written_date=dd.calendardate and dd.TenantId=@tenantId where dw.SvcWrittenDateDateDimId is null and dw.svc_written_date is not null;
exec db.PrintNow 'Updated {n0} deerwalk.Pharmacy.SvcWrittenDateDateDimId fields', @@rowcount;
</v>
      </c>
      <c r="AA129" s="3" t="str">
        <f>IF(LEN(TRIM(H129))=0,"","exec db.ColumnPropertySet '"&amp;$N129&amp;"', '"&amp;$E129&amp;"', '"&amp;H129&amp;"', @propertyName='DisplayName', @tableSchema='"&amp;SchemaName&amp;"'")</f>
        <v>exec db.ColumnPropertySet 'Pharmacy', 'svc_written_date', 'date prescription', @propertyName='DisplayName', @tableSchema='deerwalk'</v>
      </c>
    </row>
    <row r="130" spans="1:27" ht="14.25" customHeight="1" x14ac:dyDescent="0.45">
      <c r="A130" s="3" t="str">
        <f>N130&amp;"."&amp;E130</f>
        <v>Pharmacy.svc_filled_date</v>
      </c>
      <c r="B130" t="s">
        <v>200</v>
      </c>
      <c r="C130">
        <v>36</v>
      </c>
      <c r="D130" t="s">
        <v>801</v>
      </c>
      <c r="E130" t="s">
        <v>238</v>
      </c>
      <c r="F130" t="s">
        <v>30</v>
      </c>
      <c r="G130" t="s">
        <v>796</v>
      </c>
      <c r="H130" s="4" t="s">
        <v>909</v>
      </c>
      <c r="I130" t="s">
        <v>239</v>
      </c>
      <c r="J130" s="1" t="s">
        <v>811</v>
      </c>
      <c r="K130" s="6"/>
      <c r="L130" s="4"/>
      <c r="M130" s="3" t="b">
        <f>LEFT(E130,3)="udf"</f>
        <v>0</v>
      </c>
      <c r="N130" s="3" t="str">
        <f>VLOOKUP(B130,TableMap,3,FALSE)</f>
        <v>Pharmacy</v>
      </c>
      <c r="O130" s="3" t="str">
        <f>IF(OR(F130="varchar", F130=""),"varchar("&amp;G130&amp;")", F130) &amp; IF(LEN(TRIM(D130))&gt;0," not null ","")</f>
        <v xml:space="preserve">date not null </v>
      </c>
      <c r="Q130" s="3" t="str">
        <f>IF(ISBLANK(P130),O130,P130)</f>
        <v xml:space="preserve">date not null </v>
      </c>
      <c r="R130" s="3" t="str">
        <f>"alter table "&amp;SchemaName&amp;"."&amp;N130&amp;" add "&amp;E130&amp;" "&amp;Q130</f>
        <v xml:space="preserve">alter table deerwalk.Pharmacy add svc_filled_date date not null </v>
      </c>
      <c r="S130" s="3" t="str">
        <f>IF(LEN(TRIM(I130))&gt;0,"exec db.ColumnPropertySet '"&amp;$N130&amp;"', '"&amp;$E130&amp;"', '"&amp;I130&amp;"', @tableSchema='"&amp;SchemaName&amp;"'","")</f>
        <v>exec db.ColumnPropertySet 'Pharmacy', 'svc_filled_date', 'date prescription was filled', @tableSchema='deerwalk'</v>
      </c>
      <c r="T130" s="3" t="str">
        <f>IF(LEN(TRIM(J130))=0,"","exec db.ColumnPropertySet '"&amp;$N130&amp;"', '"&amp;$E130&amp;"', '"&amp;J130&amp;"', @propertyName='SampleData', @tableSchema='"&amp;SchemaName&amp;"'")</f>
        <v>exec db.ColumnPropertySet 'Pharmacy', 'svc_filled_date', '40696', @propertyName='SampleData', @tableSchema='deerwalk'</v>
      </c>
      <c r="U130" s="3" t="str">
        <f>IF(M130,"exec db.ColumnPropertySet '"&amp;$N130&amp;"', '"&amp;$E130&amp;"', 'UserDefinedData', @propertyName='CustomAttribute', @tableSchema='"&amp;SchemaName&amp;"'", "")</f>
        <v/>
      </c>
      <c r="V130" s="3" t="str">
        <f>IF(LEN(TRIM(" "&amp;I130))&gt;0,"/// &lt;summary&gt;"&amp;I130&amp;"&lt;/summary&gt;
"&amp;"[Description("""&amp;I130&amp;""")]
","")&amp;IF(F130="date","[DataType(DataType.Date)]
","")&amp;IF(D130="1","[Required]
","")&amp;"[Column("""&amp;E130&amp;""")]
"&amp;IF(LEN(TRIM(" "&amp;J130))&gt;0,"[SampleData("""&amp;J130&amp;""")]
","")&amp;IF(LEN(TRIM(" "&amp;G130))&gt;0,"[MaxLength("&amp;G130&amp;")]
","")&amp;"public "&amp;IF(F130="","string",VLOOKUP(F130,TypeMap,2,FALSE))&amp;" "&amp;E130&amp;" { get; set; }
"</f>
        <v xml:space="preserve">/// &lt;summary&gt;date prescription was filled&lt;/summary&gt;
[Description("date prescription was filled")]
[DataType(DataType.Date)]
[Required]
[Column("svc_filled_date")]
[SampleData("40696")]
public DateTime svc_filled_date { get; set; }
</v>
      </c>
      <c r="W130" s="5" t="str">
        <f>"@Html.DescriptionListElement(model =&gt; model."&amp;E130&amp;")"</f>
        <v>@Html.DescriptionListElement(model =&gt; model.svc_filled_date)</v>
      </c>
      <c r="X130" s="3" t="str">
        <f>SUBSTITUTE(SUBSTITUTE(PROPER(SUBSTITUTE(E130,"_"," "))&amp;" ", "Id ", "ID"), " ", "")</f>
        <v>SvcFilledDate</v>
      </c>
      <c r="Y130" s="3" t="str">
        <f>IF(F130="date","alter table "&amp;SchemaName&amp;"."&amp;N130&amp;" add "&amp;X130&amp;"DateDimId int null references DateDimensions(DateDimensionId);  exec db.ColumnPropertySet '"&amp;$N130&amp;"', '"&amp;$X130&amp;"DateDimId', '"&amp;$E130&amp;"', @propertyName='BaseField', @tableSchema='"&amp;SchemaName&amp;"'","")</f>
        <v>alter table deerwalk.Pharmacy add SvcFilledDateDateDimId int null references DateDimensions(DateDimensionId);  exec db.ColumnPropertySet 'Pharmacy', 'SvcFilledDateDateDimId', 'svc_filled_date', @propertyName='BaseField', @tableSchema='deerwalk'</v>
      </c>
      <c r="Z130" t="str">
        <f>"update dw set "&amp;X130&amp;"DateDimId=dd.DateDimensionId from deerwalk."&amp;N130&amp;" dw inner join dbo.datedimensions dd on dw."&amp;E130&amp;"=dd.calendardate and dd.TenantId=@tenantId where dw."&amp;X130&amp;"DateDimId is null and dw."&amp;E130&amp;" is not null;
exec db.PrintNow 'Updated {n0} deerwalk."&amp;N130&amp;"."&amp;X130&amp;"DateDimId fields', @@rowcount;
"</f>
        <v xml:space="preserve">update dw set SvcFilledDateDateDimId=dd.DateDimensionId from deerwalk.Pharmacy dw inner join dbo.datedimensions dd on dw.svc_filled_date=dd.calendardate and dd.TenantId=@tenantId where dw.SvcFilledDateDateDimId is null and dw.svc_filled_date is not null;
exec db.PrintNow 'Updated {n0} deerwalk.Pharmacy.SvcFilledDateDateDimId fields', @@rowcount;
</v>
      </c>
      <c r="AA130" s="3" t="str">
        <f>IF(LEN(TRIM(H130))=0,"","exec db.ColumnPropertySet '"&amp;$N130&amp;"', '"&amp;$E130&amp;"', '"&amp;H130&amp;"', @propertyName='DisplayName', @tableSchema='"&amp;SchemaName&amp;"'")</f>
        <v>exec db.ColumnPropertySet 'Pharmacy', 'svc_filled_date', 'date prescription', @propertyName='DisplayName', @tableSchema='deerwalk'</v>
      </c>
    </row>
    <row r="131" spans="1:27" ht="14.25" customHeight="1" x14ac:dyDescent="0.45">
      <c r="A131" s="3" t="str">
        <f>N131&amp;"."&amp;E131</f>
        <v>Pharmacy.svc_service_date</v>
      </c>
      <c r="B131" t="s">
        <v>200</v>
      </c>
      <c r="C131">
        <v>37</v>
      </c>
      <c r="D131" t="s">
        <v>796</v>
      </c>
      <c r="E131" t="s">
        <v>240</v>
      </c>
      <c r="F131" t="s">
        <v>30</v>
      </c>
      <c r="G131" t="s">
        <v>796</v>
      </c>
      <c r="H131" s="4" t="s">
        <v>910</v>
      </c>
      <c r="I131" t="s">
        <v>241</v>
      </c>
      <c r="J131" s="1" t="s">
        <v>812</v>
      </c>
      <c r="K131" s="6"/>
      <c r="L131" s="4"/>
      <c r="M131" s="3" t="b">
        <f>LEFT(E131,3)="udf"</f>
        <v>0</v>
      </c>
      <c r="N131" s="3" t="str">
        <f>VLOOKUP(B131,TableMap,3,FALSE)</f>
        <v>Pharmacy</v>
      </c>
      <c r="O131" s="3" t="str">
        <f>IF(OR(F131="varchar", F131=""),"varchar("&amp;G131&amp;")", F131) &amp; IF(LEN(TRIM(D131))&gt;0," not null ","")</f>
        <v>date</v>
      </c>
      <c r="Q131" s="3" t="str">
        <f>IF(ISBLANK(P131),O131,P131)</f>
        <v>date</v>
      </c>
      <c r="R131" s="3" t="str">
        <f>"alter table "&amp;SchemaName&amp;"."&amp;N131&amp;" add "&amp;E131&amp;" "&amp;Q131</f>
        <v>alter table deerwalk.Pharmacy add svc_service_date date</v>
      </c>
      <c r="S131" s="3" t="str">
        <f>IF(LEN(TRIM(I131))&gt;0,"exec db.ColumnPropertySet '"&amp;$N131&amp;"', '"&amp;$E131&amp;"', '"&amp;I131&amp;"', @tableSchema='"&amp;SchemaName&amp;"'","")</f>
        <v>exec db.ColumnPropertySet 'Pharmacy', 'svc_service_date', 'date of service', @tableSchema='deerwalk'</v>
      </c>
      <c r="T131" s="3" t="str">
        <f>IF(LEN(TRIM(J131))=0,"","exec db.ColumnPropertySet '"&amp;$N131&amp;"', '"&amp;$E131&amp;"', '"&amp;J131&amp;"', @propertyName='SampleData', @tableSchema='"&amp;SchemaName&amp;"'")</f>
        <v>exec db.ColumnPropertySet 'Pharmacy', 'svc_service_date', '40699', @propertyName='SampleData', @tableSchema='deerwalk'</v>
      </c>
      <c r="U131" s="3" t="str">
        <f>IF(M131,"exec db.ColumnPropertySet '"&amp;$N131&amp;"', '"&amp;$E131&amp;"', 'UserDefinedData', @propertyName='CustomAttribute', @tableSchema='"&amp;SchemaName&amp;"'", "")</f>
        <v/>
      </c>
      <c r="V131" s="3" t="str">
        <f>IF(LEN(TRIM(" "&amp;I131))&gt;0,"/// &lt;summary&gt;"&amp;I131&amp;"&lt;/summary&gt;
"&amp;"[Description("""&amp;I131&amp;""")]
","")&amp;IF(F131="date","[DataType(DataType.Date)]
","")&amp;IF(D131="1","[Required]
","")&amp;"[Column("""&amp;E131&amp;""")]
"&amp;IF(LEN(TRIM(" "&amp;J131))&gt;0,"[SampleData("""&amp;J131&amp;""")]
","")&amp;IF(LEN(TRIM(" "&amp;G131))&gt;0,"[MaxLength("&amp;G131&amp;")]
","")&amp;"public "&amp;IF(F131="","string",VLOOKUP(F131,TypeMap,2,FALSE))&amp;" "&amp;E131&amp;" { get; set; }
"</f>
        <v xml:space="preserve">/// &lt;summary&gt;date of service&lt;/summary&gt;
[Description("date of service")]
[DataType(DataType.Date)]
[Column("svc_service_date")]
[SampleData("40699")]
public DateTime svc_service_date { get; set; }
</v>
      </c>
      <c r="W131" s="5" t="str">
        <f>"@Html.DescriptionListElement(model =&gt; model."&amp;E131&amp;")"</f>
        <v>@Html.DescriptionListElement(model =&gt; model.svc_service_date)</v>
      </c>
      <c r="X131" s="3" t="str">
        <f>SUBSTITUTE(SUBSTITUTE(PROPER(SUBSTITUTE(E131,"_"," "))&amp;" ", "Id ", "ID"), " ", "")</f>
        <v>SvcServiceDate</v>
      </c>
      <c r="Y131" s="3" t="str">
        <f>IF(F131="date","alter table "&amp;SchemaName&amp;"."&amp;N131&amp;" add "&amp;X131&amp;"DateDimId int null references DateDimensions(DateDimensionId);  exec db.ColumnPropertySet '"&amp;$N131&amp;"', '"&amp;$X131&amp;"DateDimId', '"&amp;$E131&amp;"', @propertyName='BaseField', @tableSchema='"&amp;SchemaName&amp;"'","")</f>
        <v>alter table deerwalk.Pharmacy add SvcServiceDateDateDimId int null references DateDimensions(DateDimensionId);  exec db.ColumnPropertySet 'Pharmacy', 'SvcServiceDateDateDimId', 'svc_service_date', @propertyName='BaseField', @tableSchema='deerwalk'</v>
      </c>
      <c r="Z131" t="str">
        <f>"update dw set "&amp;X131&amp;"DateDimId=dd.DateDimensionId from deerwalk."&amp;N131&amp;" dw inner join dbo.datedimensions dd on dw."&amp;E131&amp;"=dd.calendardate and dd.TenantId=@tenantId where dw."&amp;X131&amp;"DateDimId is null and dw."&amp;E131&amp;" is not null;
exec db.PrintNow 'Updated {n0} deerwalk."&amp;N131&amp;"."&amp;X131&amp;"DateDimId fields', @@rowcount;
"</f>
        <v xml:space="preserve">update dw set SvcServiceDateDateDimId=dd.DateDimensionId from deerwalk.Pharmacy dw inner join dbo.datedimensions dd on dw.svc_service_date=dd.calendardate and dd.TenantId=@tenantId where dw.SvcServiceDateDateDimId is null and dw.svc_service_date is not null;
exec db.PrintNow 'Updated {n0} deerwalk.Pharmacy.SvcServiceDateDateDimId fields', @@rowcount;
</v>
      </c>
      <c r="AA131" s="3" t="str">
        <f>IF(LEN(TRIM(H131))=0,"","exec db.ColumnPropertySet '"&amp;$N131&amp;"', '"&amp;$E131&amp;"', '"&amp;H131&amp;"', @propertyName='DisplayName', @tableSchema='"&amp;SchemaName&amp;"'")</f>
        <v>exec db.ColumnPropertySet 'Pharmacy', 'svc_service_date', 'date of', @propertyName='DisplayName', @tableSchema='deerwalk'</v>
      </c>
    </row>
    <row r="132" spans="1:27" ht="14.25" customHeight="1" x14ac:dyDescent="0.45">
      <c r="A132" s="3" t="str">
        <f>N132&amp;"."&amp;E132</f>
        <v>Pharmacy.rev_paid_date</v>
      </c>
      <c r="B132" t="s">
        <v>200</v>
      </c>
      <c r="C132">
        <v>38</v>
      </c>
      <c r="D132" t="s">
        <v>796</v>
      </c>
      <c r="E132" t="s">
        <v>242</v>
      </c>
      <c r="F132" t="s">
        <v>30</v>
      </c>
      <c r="G132" t="s">
        <v>796</v>
      </c>
      <c r="H132" s="4" t="s">
        <v>1079</v>
      </c>
      <c r="I132" t="s">
        <v>243</v>
      </c>
      <c r="J132" s="1" t="s">
        <v>813</v>
      </c>
      <c r="K132" s="6"/>
      <c r="L132" s="4"/>
      <c r="M132" s="3" t="b">
        <f>LEFT(E132,3)="udf"</f>
        <v>0</v>
      </c>
      <c r="N132" s="3" t="str">
        <f>VLOOKUP(B132,TableMap,3,FALSE)</f>
        <v>Pharmacy</v>
      </c>
      <c r="O132" s="3" t="str">
        <f>IF(OR(F132="varchar", F132=""),"varchar("&amp;G132&amp;")", F132) &amp; IF(LEN(TRIM(D132))&gt;0," not null ","")</f>
        <v>date</v>
      </c>
      <c r="Q132" s="3" t="str">
        <f>IF(ISBLANK(P132),O132,P132)</f>
        <v>date</v>
      </c>
      <c r="R132" s="3" t="str">
        <f>"alter table "&amp;SchemaName&amp;"."&amp;N132&amp;" add "&amp;E132&amp;" "&amp;Q132</f>
        <v>alter table deerwalk.Pharmacy add rev_paid_date date</v>
      </c>
      <c r="S132" s="3" t="str">
        <f>IF(LEN(TRIM(I132))&gt;0,"exec db.ColumnPropertySet '"&amp;$N132&amp;"', '"&amp;$E132&amp;"', '"&amp;I132&amp;"', @tableSchema='"&amp;SchemaName&amp;"'","")</f>
        <v>exec db.ColumnPropertySet 'Pharmacy', 'rev_paid_date', 'date of payment', @tableSchema='deerwalk'</v>
      </c>
      <c r="T132" s="3" t="str">
        <f>IF(LEN(TRIM(J132))=0,"","exec db.ColumnPropertySet '"&amp;$N132&amp;"', '"&amp;$E132&amp;"', '"&amp;J132&amp;"', @propertyName='SampleData', @tableSchema='"&amp;SchemaName&amp;"'")</f>
        <v>exec db.ColumnPropertySet 'Pharmacy', 'rev_paid_date', '40700', @propertyName='SampleData', @tableSchema='deerwalk'</v>
      </c>
      <c r="U132" s="3" t="str">
        <f>IF(M132,"exec db.ColumnPropertySet '"&amp;$N132&amp;"', '"&amp;$E132&amp;"', 'UserDefinedData', @propertyName='CustomAttribute', @tableSchema='"&amp;SchemaName&amp;"'", "")</f>
        <v/>
      </c>
      <c r="V132" s="3" t="str">
        <f>IF(LEN(TRIM(" "&amp;I132))&gt;0,"/// &lt;summary&gt;"&amp;I132&amp;"&lt;/summary&gt;
"&amp;"[Description("""&amp;I132&amp;""")]
","")&amp;IF(F132="date","[DataType(DataType.Date)]
","")&amp;IF(D132="1","[Required]
","")&amp;"[Column("""&amp;E132&amp;""")]
"&amp;IF(LEN(TRIM(" "&amp;J132))&gt;0,"[SampleData("""&amp;J132&amp;""")]
","")&amp;IF(LEN(TRIM(" "&amp;G132))&gt;0,"[MaxLength("&amp;G132&amp;")]
","")&amp;"public "&amp;IF(F132="","string",VLOOKUP(F132,TypeMap,2,FALSE))&amp;" "&amp;E132&amp;" { get; set; }
"</f>
        <v xml:space="preserve">/// &lt;summary&gt;date of payment&lt;/summary&gt;
[Description("date of payment")]
[DataType(DataType.Date)]
[Column("rev_paid_date")]
[SampleData("40700")]
public DateTime rev_paid_date { get; set; }
</v>
      </c>
      <c r="W132" s="5" t="str">
        <f>"@Html.DescriptionListElement(model =&gt; model."&amp;E132&amp;")"</f>
        <v>@Html.DescriptionListElement(model =&gt; model.rev_paid_date)</v>
      </c>
      <c r="X132" s="3" t="str">
        <f>SUBSTITUTE(SUBSTITUTE(PROPER(SUBSTITUTE(E132,"_"," "))&amp;" ", "Id ", "ID"), " ", "")</f>
        <v>RevPaidDate</v>
      </c>
      <c r="Y132" s="3" t="str">
        <f>IF(F132="date","alter table "&amp;SchemaName&amp;"."&amp;N132&amp;" add "&amp;X132&amp;"DateDimId int null references DateDimensions(DateDimensionId);  exec db.ColumnPropertySet '"&amp;$N132&amp;"', '"&amp;$X132&amp;"DateDimId', '"&amp;$E132&amp;"', @propertyName='BaseField', @tableSchema='"&amp;SchemaName&amp;"'","")</f>
        <v>alter table deerwalk.Pharmacy add RevPaidDateDateDimId int null references DateDimensions(DateDimensionId);  exec db.ColumnPropertySet 'Pharmacy', 'RevPaidDateDateDimId', 'rev_paid_date', @propertyName='BaseField', @tableSchema='deerwalk'</v>
      </c>
      <c r="Z132" t="str">
        <f>"update dw set "&amp;X132&amp;"DateDimId=dd.DateDimensionId from deerwalk."&amp;N132&amp;" dw inner join dbo.datedimensions dd on dw."&amp;E132&amp;"=dd.calendardate and dd.TenantId=@tenantId where dw."&amp;X132&amp;"DateDimId is null and dw."&amp;E132&amp;" is not null;
exec db.PrintNow 'Updated {n0} deerwalk."&amp;N132&amp;"."&amp;X132&amp;"DateDimId fields', @@rowcount;
"</f>
        <v xml:space="preserve">update dw set RevPaidDateDateDimId=dd.DateDimensionId from deerwalk.Pharmacy dw inner join dbo.datedimensions dd on dw.rev_paid_date=dd.calendardate and dd.TenantId=@tenantId where dw.RevPaidDateDateDimId is null and dw.rev_paid_date is not null;
exec db.PrintNow 'Updated {n0} deerwalk.Pharmacy.RevPaidDateDateDimId fields', @@rowcount;
</v>
      </c>
      <c r="AA132" s="3" t="str">
        <f>IF(LEN(TRIM(H132))=0,"","exec db.ColumnPropertySet '"&amp;$N132&amp;"', '"&amp;$E132&amp;"', '"&amp;H132&amp;"', @propertyName='DisplayName', @tableSchema='"&amp;SchemaName&amp;"'")</f>
        <v>exec db.ColumnPropertySet 'Pharmacy', 'rev_paid_date', 'Date Paid', @propertyName='DisplayName', @tableSchema='deerwalk'</v>
      </c>
    </row>
    <row r="133" spans="1:27" ht="14.25" customHeight="1" x14ac:dyDescent="0.45">
      <c r="A133" s="3" t="str">
        <f>N133&amp;"."&amp;E133</f>
        <v>Pharmacy.svc_ndc_code</v>
      </c>
      <c r="B133" t="s">
        <v>200</v>
      </c>
      <c r="C133">
        <v>39</v>
      </c>
      <c r="D133" t="s">
        <v>796</v>
      </c>
      <c r="E133" t="s">
        <v>244</v>
      </c>
      <c r="F133" t="s">
        <v>7</v>
      </c>
      <c r="G133" t="s">
        <v>859</v>
      </c>
      <c r="H133" s="4" t="s">
        <v>911</v>
      </c>
      <c r="I133" t="s">
        <v>245</v>
      </c>
      <c r="J133" t="s">
        <v>814</v>
      </c>
      <c r="L133" s="4"/>
      <c r="M133" s="3" t="b">
        <f>LEFT(E133,3)="udf"</f>
        <v>0</v>
      </c>
      <c r="N133" s="3" t="str">
        <f>VLOOKUP(B133,TableMap,3,FALSE)</f>
        <v>Pharmacy</v>
      </c>
      <c r="O133" s="3" t="str">
        <f>IF(OR(F133="varchar", F133=""),"varchar("&amp;G133&amp;")", F133) &amp; IF(LEN(TRIM(D133))&gt;0," not null ","")</f>
        <v>varchar(11)</v>
      </c>
      <c r="Q133" s="3" t="str">
        <f>IF(ISBLANK(P133),O133,P133)</f>
        <v>varchar(11)</v>
      </c>
      <c r="R133" s="3" t="str">
        <f>"alter table "&amp;SchemaName&amp;"."&amp;N133&amp;" add "&amp;E133&amp;" "&amp;Q133</f>
        <v>alter table deerwalk.Pharmacy add svc_ndc_code varchar(11)</v>
      </c>
      <c r="S133" s="3" t="str">
        <f>IF(LEN(TRIM(I133))&gt;0,"exec db.ColumnPropertySet '"&amp;$N133&amp;"', '"&amp;$E133&amp;"', '"&amp;I133&amp;"', @tableSchema='"&amp;SchemaName&amp;"'","")</f>
        <v>exec db.ColumnPropertySet 'Pharmacy', 'svc_ndc_code', 'National Drug Code', @tableSchema='deerwalk'</v>
      </c>
      <c r="T133" s="3" t="str">
        <f>IF(LEN(TRIM(J133))=0,"","exec db.ColumnPropertySet '"&amp;$N133&amp;"', '"&amp;$E133&amp;"', '"&amp;J133&amp;"', @propertyName='SampleData', @tableSchema='"&amp;SchemaName&amp;"'")</f>
        <v>exec db.ColumnPropertySet 'Pharmacy', 'svc_ndc_code', '2416502', @propertyName='SampleData', @tableSchema='deerwalk'</v>
      </c>
      <c r="U133" s="3" t="str">
        <f>IF(M133,"exec db.ColumnPropertySet '"&amp;$N133&amp;"', '"&amp;$E133&amp;"', 'UserDefinedData', @propertyName='CustomAttribute', @tableSchema='"&amp;SchemaName&amp;"'", "")</f>
        <v/>
      </c>
      <c r="V133" s="3" t="str">
        <f>IF(LEN(TRIM(" "&amp;I133))&gt;0,"/// &lt;summary&gt;"&amp;I133&amp;"&lt;/summary&gt;
"&amp;"[Description("""&amp;I133&amp;""")]
","")&amp;IF(F133="date","[DataType(DataType.Date)]
","")&amp;IF(D133="1","[Required]
","")&amp;"[Column("""&amp;E133&amp;""")]
"&amp;IF(LEN(TRIM(" "&amp;J133))&gt;0,"[SampleData("""&amp;J133&amp;""")]
","")&amp;IF(LEN(TRIM(" "&amp;G133))&gt;0,"[MaxLength("&amp;G133&amp;")]
","")&amp;"public "&amp;IF(F133="","string",VLOOKUP(F133,TypeMap,2,FALSE))&amp;" "&amp;E133&amp;" { get; set; }
"</f>
        <v xml:space="preserve">/// &lt;summary&gt;National Drug Code&lt;/summary&gt;
[Description("National Drug Code")]
[Column("svc_ndc_code")]
[SampleData("2416502")]
[MaxLength(11)]
public string svc_ndc_code { get; set; }
</v>
      </c>
      <c r="W133" s="5" t="str">
        <f>"@Html.DescriptionListElement(model =&gt; model."&amp;E133&amp;")"</f>
        <v>@Html.DescriptionListElement(model =&gt; model.svc_ndc_code)</v>
      </c>
      <c r="X133" s="3" t="str">
        <f>SUBSTITUTE(SUBSTITUTE(PROPER(SUBSTITUTE(E133,"_"," "))&amp;" ", "Id ", "ID"), " ", "")</f>
        <v>SvcNdcCode</v>
      </c>
      <c r="Y133" s="3" t="str">
        <f>IF(F133="date","alter table "&amp;SchemaName&amp;"."&amp;N133&amp;" add "&amp;X133&amp;"DateDimId int null references DateDimensions(DateDimensionId);  exec db.ColumnPropertySet '"&amp;$N133&amp;"', '"&amp;$X133&amp;"DateDimId', '"&amp;$E133&amp;"', @propertyName='BaseField', @tableSchema='"&amp;SchemaName&amp;"'","")</f>
        <v/>
      </c>
      <c r="AA133" s="3" t="str">
        <f>IF(LEN(TRIM(H133))=0,"","exec db.ColumnPropertySet '"&amp;$N133&amp;"', '"&amp;$E133&amp;"', '"&amp;H133&amp;"', @propertyName='DisplayName', @tableSchema='"&amp;SchemaName&amp;"'")</f>
        <v>exec db.ColumnPropertySet 'Pharmacy', 'svc_ndc_code', 'National Drug', @propertyName='DisplayName', @tableSchema='deerwalk'</v>
      </c>
    </row>
    <row r="134" spans="1:27" ht="14.25" customHeight="1" x14ac:dyDescent="0.45">
      <c r="A134" s="3" t="str">
        <f>N134&amp;"."&amp;E134</f>
        <v>Pharmacy.svc_ndc_desc</v>
      </c>
      <c r="B134" t="s">
        <v>200</v>
      </c>
      <c r="C134">
        <v>40</v>
      </c>
      <c r="D134" t="s">
        <v>796</v>
      </c>
      <c r="E134" t="s">
        <v>246</v>
      </c>
      <c r="F134" t="s">
        <v>7</v>
      </c>
      <c r="G134" t="s">
        <v>868</v>
      </c>
      <c r="H134" s="4" t="s">
        <v>911</v>
      </c>
      <c r="I134" t="s">
        <v>247</v>
      </c>
      <c r="J134" t="s">
        <v>248</v>
      </c>
      <c r="L134" s="4"/>
      <c r="M134" s="3" t="b">
        <f>LEFT(E134,3)="udf"</f>
        <v>0</v>
      </c>
      <c r="N134" s="3" t="str">
        <f>VLOOKUP(B134,TableMap,3,FALSE)</f>
        <v>Pharmacy</v>
      </c>
      <c r="O134" s="3" t="str">
        <f>IF(OR(F134="varchar", F134=""),"varchar("&amp;G134&amp;")", F134) &amp; IF(LEN(TRIM(D134))&gt;0," not null ","")</f>
        <v>varchar(256)</v>
      </c>
      <c r="Q134" s="3" t="str">
        <f>IF(ISBLANK(P134),O134,P134)</f>
        <v>varchar(256)</v>
      </c>
      <c r="R134" s="3" t="str">
        <f>"alter table "&amp;SchemaName&amp;"."&amp;N134&amp;" add "&amp;E134&amp;" "&amp;Q134</f>
        <v>alter table deerwalk.Pharmacy add svc_ndc_desc varchar(256)</v>
      </c>
      <c r="S134" s="3" t="str">
        <f>IF(LEN(TRIM(I134))&gt;0,"exec db.ColumnPropertySet '"&amp;$N134&amp;"', '"&amp;$E134&amp;"', '"&amp;I134&amp;"', @tableSchema='"&amp;SchemaName&amp;"'","")</f>
        <v>exec db.ColumnPropertySet 'Pharmacy', 'svc_ndc_desc', 'National Drug Code description', @tableSchema='deerwalk'</v>
      </c>
      <c r="T134" s="3" t="str">
        <f>IF(LEN(TRIM(J134))=0,"","exec db.ColumnPropertySet '"&amp;$N134&amp;"', '"&amp;$E134&amp;"', '"&amp;J134&amp;"', @propertyName='SampleData', @tableSchema='"&amp;SchemaName&amp;"'")</f>
        <v>exec db.ColumnPropertySet 'Pharmacy', 'svc_ndc_desc', 'Evista 60 Mg Tablet', @propertyName='SampleData', @tableSchema='deerwalk'</v>
      </c>
      <c r="U134" s="3" t="str">
        <f>IF(M134,"exec db.ColumnPropertySet '"&amp;$N134&amp;"', '"&amp;$E134&amp;"', 'UserDefinedData', @propertyName='CustomAttribute', @tableSchema='"&amp;SchemaName&amp;"'", "")</f>
        <v/>
      </c>
      <c r="V134" s="3" t="str">
        <f>IF(LEN(TRIM(" "&amp;I134))&gt;0,"/// &lt;summary&gt;"&amp;I134&amp;"&lt;/summary&gt;
"&amp;"[Description("""&amp;I134&amp;""")]
","")&amp;IF(F134="date","[DataType(DataType.Date)]
","")&amp;IF(D134="1","[Required]
","")&amp;"[Column("""&amp;E134&amp;""")]
"&amp;IF(LEN(TRIM(" "&amp;J134))&gt;0,"[SampleData("""&amp;J134&amp;""")]
","")&amp;IF(LEN(TRIM(" "&amp;G134))&gt;0,"[MaxLength("&amp;G134&amp;")]
","")&amp;"public "&amp;IF(F134="","string",VLOOKUP(F134,TypeMap,2,FALSE))&amp;" "&amp;E134&amp;" { get; set; }
"</f>
        <v xml:space="preserve">/// &lt;summary&gt;National Drug Code description&lt;/summary&gt;
[Description("National Drug Code description")]
[Column("svc_ndc_desc")]
[SampleData("Evista 60 Mg Tablet")]
[MaxLength(256)]
public string svc_ndc_desc { get; set; }
</v>
      </c>
      <c r="W134" s="5" t="str">
        <f>"@Html.DescriptionListElement(model =&gt; model."&amp;E134&amp;")"</f>
        <v>@Html.DescriptionListElement(model =&gt; model.svc_ndc_desc)</v>
      </c>
      <c r="X134" s="3" t="str">
        <f>SUBSTITUTE(SUBSTITUTE(PROPER(SUBSTITUTE(E134,"_"," "))&amp;" ", "Id ", "ID"), " ", "")</f>
        <v>SvcNdcDesc</v>
      </c>
      <c r="Y134" s="3" t="str">
        <f>IF(F134="date","alter table "&amp;SchemaName&amp;"."&amp;N134&amp;" add "&amp;X134&amp;"DateDimId int null references DateDimensions(DateDimensionId);  exec db.ColumnPropertySet '"&amp;$N134&amp;"', '"&amp;$X134&amp;"DateDimId', '"&amp;$E134&amp;"', @propertyName='BaseField', @tableSchema='"&amp;SchemaName&amp;"'","")</f>
        <v/>
      </c>
      <c r="AA134" s="3" t="str">
        <f>IF(LEN(TRIM(H134))=0,"","exec db.ColumnPropertySet '"&amp;$N134&amp;"', '"&amp;$E134&amp;"', '"&amp;H134&amp;"', @propertyName='DisplayName', @tableSchema='"&amp;SchemaName&amp;"'")</f>
        <v>exec db.ColumnPropertySet 'Pharmacy', 'svc_ndc_desc', 'National Drug', @propertyName='DisplayName', @tableSchema='deerwalk'</v>
      </c>
    </row>
    <row r="135" spans="1:27" ht="14.25" customHeight="1" x14ac:dyDescent="0.45">
      <c r="A135" s="3" t="str">
        <f>N135&amp;"."&amp;E135</f>
        <v>Pharmacy.svc_rx_class_code</v>
      </c>
      <c r="B135" t="s">
        <v>200</v>
      </c>
      <c r="C135">
        <v>41</v>
      </c>
      <c r="D135" t="s">
        <v>796</v>
      </c>
      <c r="E135" t="s">
        <v>249</v>
      </c>
      <c r="F135" t="s">
        <v>7</v>
      </c>
      <c r="G135" t="s">
        <v>840</v>
      </c>
      <c r="H135" s="4" t="s">
        <v>1115</v>
      </c>
      <c r="I135" t="s">
        <v>250</v>
      </c>
      <c r="J135" t="s">
        <v>815</v>
      </c>
      <c r="L135" s="4"/>
      <c r="M135" s="3" t="b">
        <f>LEFT(E135,3)="udf"</f>
        <v>0</v>
      </c>
      <c r="N135" s="3" t="str">
        <f>VLOOKUP(B135,TableMap,3,FALSE)</f>
        <v>Pharmacy</v>
      </c>
      <c r="O135" s="3" t="str">
        <f>IF(OR(F135="varchar", F135=""),"varchar("&amp;G135&amp;")", F135) &amp; IF(LEN(TRIM(D135))&gt;0," not null ","")</f>
        <v>varchar(12)</v>
      </c>
      <c r="Q135" s="3" t="str">
        <f>IF(ISBLANK(P135),O135,P135)</f>
        <v>varchar(12)</v>
      </c>
      <c r="R135" s="3" t="str">
        <f>"alter table "&amp;SchemaName&amp;"."&amp;N135&amp;" add "&amp;E135&amp;" "&amp;Q135</f>
        <v>alter table deerwalk.Pharmacy add svc_rx_class_code varchar(12)</v>
      </c>
      <c r="S135" s="3" t="str">
        <f>IF(LEN(TRIM(I135))&gt;0,"exec db.ColumnPropertySet '"&amp;$N135&amp;"', '"&amp;$E135&amp;"', '"&amp;I135&amp;"', @tableSchema='"&amp;SchemaName&amp;"'","")</f>
        <v>exec db.ColumnPropertySet 'Pharmacy', 'svc_rx_class_code', 'Pharmacy class code', @tableSchema='deerwalk'</v>
      </c>
      <c r="T135" s="3" t="str">
        <f>IF(LEN(TRIM(J135))=0,"","exec db.ColumnPropertySet '"&amp;$N135&amp;"', '"&amp;$E135&amp;"', '"&amp;J135&amp;"', @propertyName='SampleData', @tableSchema='"&amp;SchemaName&amp;"'")</f>
        <v>exec db.ColumnPropertySet 'Pharmacy', 'svc_rx_class_code', '77', @propertyName='SampleData', @tableSchema='deerwalk'</v>
      </c>
      <c r="U135" s="3" t="str">
        <f>IF(M135,"exec db.ColumnPropertySet '"&amp;$N135&amp;"', '"&amp;$E135&amp;"', 'UserDefinedData', @propertyName='CustomAttribute', @tableSchema='"&amp;SchemaName&amp;"'", "")</f>
        <v/>
      </c>
      <c r="V135" s="3" t="str">
        <f>IF(LEN(TRIM(" "&amp;I135))&gt;0,"/// &lt;summary&gt;"&amp;I135&amp;"&lt;/summary&gt;
"&amp;"[Description("""&amp;I135&amp;""")]
","")&amp;IF(F135="date","[DataType(DataType.Date)]
","")&amp;IF(D135="1","[Required]
","")&amp;"[Column("""&amp;E135&amp;""")]
"&amp;IF(LEN(TRIM(" "&amp;J135))&gt;0,"[SampleData("""&amp;J135&amp;""")]
","")&amp;IF(LEN(TRIM(" "&amp;G135))&gt;0,"[MaxLength("&amp;G135&amp;")]
","")&amp;"public "&amp;IF(F135="","string",VLOOKUP(F135,TypeMap,2,FALSE))&amp;" "&amp;E135&amp;" { get; set; }
"</f>
        <v xml:space="preserve">/// &lt;summary&gt;Pharmacy class code&lt;/summary&gt;
[Description("Pharmacy class code")]
[Column("svc_rx_class_code")]
[SampleData("77")]
[MaxLength(12)]
public string svc_rx_class_code { get; set; }
</v>
      </c>
      <c r="W135" s="5" t="str">
        <f>"@Html.DescriptionListElement(model =&gt; model."&amp;E135&amp;")"</f>
        <v>@Html.DescriptionListElement(model =&gt; model.svc_rx_class_code)</v>
      </c>
      <c r="X135" s="3" t="str">
        <f>SUBSTITUTE(SUBSTITUTE(PROPER(SUBSTITUTE(E135,"_"," "))&amp;" ", "Id ", "ID"), " ", "")</f>
        <v>SvcRxClassCode</v>
      </c>
      <c r="Y135" s="3" t="str">
        <f>IF(F135="date","alter table "&amp;SchemaName&amp;"."&amp;N135&amp;" add "&amp;X135&amp;"DateDimId int null references DateDimensions(DateDimensionId);  exec db.ColumnPropertySet '"&amp;$N135&amp;"', '"&amp;$X135&amp;"DateDimId', '"&amp;$E135&amp;"', @propertyName='BaseField', @tableSchema='"&amp;SchemaName&amp;"'","")</f>
        <v/>
      </c>
      <c r="AA135" s="3" t="str">
        <f>IF(LEN(TRIM(H135))=0,"","exec db.ColumnPropertySet '"&amp;$N135&amp;"', '"&amp;$E135&amp;"', '"&amp;H135&amp;"', @propertyName='DisplayName', @tableSchema='"&amp;SchemaName&amp;"'")</f>
        <v>exec db.ColumnPropertySet 'Pharmacy', 'svc_rx_class_code', 'Pharmacy Class Code', @propertyName='DisplayName', @tableSchema='deerwalk'</v>
      </c>
    </row>
    <row r="136" spans="1:27" ht="14.25" customHeight="1" x14ac:dyDescent="0.45">
      <c r="A136" s="3" t="str">
        <f>N136&amp;"."&amp;E136</f>
        <v>Pharmacy.svc_rx_class_desc</v>
      </c>
      <c r="B136" t="s">
        <v>200</v>
      </c>
      <c r="C136">
        <v>42</v>
      </c>
      <c r="D136" t="s">
        <v>796</v>
      </c>
      <c r="E136" t="s">
        <v>251</v>
      </c>
      <c r="F136" t="s">
        <v>7</v>
      </c>
      <c r="G136" t="s">
        <v>869</v>
      </c>
      <c r="H136" s="4" t="s">
        <v>1116</v>
      </c>
      <c r="I136" t="s">
        <v>252</v>
      </c>
      <c r="J136" t="s">
        <v>253</v>
      </c>
      <c r="L136" s="4"/>
      <c r="M136" s="3" t="b">
        <f>LEFT(E136,3)="udf"</f>
        <v>0</v>
      </c>
      <c r="N136" s="3" t="str">
        <f>VLOOKUP(B136,TableMap,3,FALSE)</f>
        <v>Pharmacy</v>
      </c>
      <c r="O136" s="3" t="str">
        <f>IF(OR(F136="varchar", F136=""),"varchar("&amp;G136&amp;")", F136) &amp; IF(LEN(TRIM(D136))&gt;0," not null ","")</f>
        <v>varchar(200)</v>
      </c>
      <c r="Q136" s="3" t="str">
        <f>IF(ISBLANK(P136),O136,P136)</f>
        <v>varchar(200)</v>
      </c>
      <c r="R136" s="3" t="str">
        <f>"alter table "&amp;SchemaName&amp;"."&amp;N136&amp;" add "&amp;E136&amp;" "&amp;Q136</f>
        <v>alter table deerwalk.Pharmacy add svc_rx_class_desc varchar(200)</v>
      </c>
      <c r="S136" s="3" t="str">
        <f>IF(LEN(TRIM(I136))&gt;0,"exec db.ColumnPropertySet '"&amp;$N136&amp;"', '"&amp;$E136&amp;"', '"&amp;I136&amp;"', @tableSchema='"&amp;SchemaName&amp;"'","")</f>
        <v>exec db.ColumnPropertySet 'Pharmacy', 'svc_rx_class_desc', 'Pharmacy class code descirption', @tableSchema='deerwalk'</v>
      </c>
      <c r="T136" s="3" t="str">
        <f>IF(LEN(TRIM(J136))=0,"","exec db.ColumnPropertySet '"&amp;$N136&amp;"', '"&amp;$E136&amp;"', '"&amp;J136&amp;"', @propertyName='SampleData', @tableSchema='"&amp;SchemaName&amp;"'")</f>
        <v>exec db.ColumnPropertySet 'Pharmacy', 'svc_rx_class_desc', 'Anticoagulants', @propertyName='SampleData', @tableSchema='deerwalk'</v>
      </c>
      <c r="U136" s="3" t="str">
        <f>IF(M136,"exec db.ColumnPropertySet '"&amp;$N136&amp;"', '"&amp;$E136&amp;"', 'UserDefinedData', @propertyName='CustomAttribute', @tableSchema='"&amp;SchemaName&amp;"'", "")</f>
        <v/>
      </c>
      <c r="V136" s="3" t="str">
        <f>IF(LEN(TRIM(" "&amp;I136))&gt;0,"/// &lt;summary&gt;"&amp;I136&amp;"&lt;/summary&gt;
"&amp;"[Description("""&amp;I136&amp;""")]
","")&amp;IF(F136="date","[DataType(DataType.Date)]
","")&amp;IF(D136="1","[Required]
","")&amp;"[Column("""&amp;E136&amp;""")]
"&amp;IF(LEN(TRIM(" "&amp;J136))&gt;0,"[SampleData("""&amp;J136&amp;""")]
","")&amp;IF(LEN(TRIM(" "&amp;G136))&gt;0,"[MaxLength("&amp;G136&amp;")]
","")&amp;"public "&amp;IF(F136="","string",VLOOKUP(F136,TypeMap,2,FALSE))&amp;" "&amp;E136&amp;" { get; set; }
"</f>
        <v xml:space="preserve">/// &lt;summary&gt;Pharmacy class code descirption&lt;/summary&gt;
[Description("Pharmacy class code descirption")]
[Column("svc_rx_class_desc")]
[SampleData("Anticoagulants")]
[MaxLength(200)]
public string svc_rx_class_desc { get; set; }
</v>
      </c>
      <c r="W136" s="5" t="str">
        <f>"@Html.DescriptionListElement(model =&gt; model."&amp;E136&amp;")"</f>
        <v>@Html.DescriptionListElement(model =&gt; model.svc_rx_class_desc)</v>
      </c>
      <c r="X136" s="3" t="str">
        <f>SUBSTITUTE(SUBSTITUTE(PROPER(SUBSTITUTE(E136,"_"," "))&amp;" ", "Id ", "ID"), " ", "")</f>
        <v>SvcRxClassDesc</v>
      </c>
      <c r="Y136" s="3" t="str">
        <f>IF(F136="date","alter table "&amp;SchemaName&amp;"."&amp;N136&amp;" add "&amp;X136&amp;"DateDimId int null references DateDimensions(DateDimensionId);  exec db.ColumnPropertySet '"&amp;$N136&amp;"', '"&amp;$X136&amp;"DateDimId', '"&amp;$E136&amp;"', @propertyName='BaseField', @tableSchema='"&amp;SchemaName&amp;"'","")</f>
        <v/>
      </c>
      <c r="AA136" s="3" t="str">
        <f>IF(LEN(TRIM(H136))=0,"","exec db.ColumnPropertySet '"&amp;$N136&amp;"', '"&amp;$E136&amp;"', '"&amp;H136&amp;"', @propertyName='DisplayName', @tableSchema='"&amp;SchemaName&amp;"'")</f>
        <v>exec db.ColumnPropertySet 'Pharmacy', 'svc_rx_class_desc', 'Pharmacy Class', @propertyName='DisplayName', @tableSchema='deerwalk'</v>
      </c>
    </row>
    <row r="137" spans="1:27" ht="14.25" customHeight="1" x14ac:dyDescent="0.45">
      <c r="A137" s="3" t="str">
        <f>N137&amp;"."&amp;E137</f>
        <v>Pharmacy.svc_drug_name</v>
      </c>
      <c r="B137" t="s">
        <v>200</v>
      </c>
      <c r="C137">
        <v>43</v>
      </c>
      <c r="D137" t="s">
        <v>796</v>
      </c>
      <c r="E137" t="s">
        <v>254</v>
      </c>
      <c r="F137" t="s">
        <v>7</v>
      </c>
      <c r="G137" t="s">
        <v>869</v>
      </c>
      <c r="H137" s="4" t="s">
        <v>1111</v>
      </c>
      <c r="I137" t="s">
        <v>255</v>
      </c>
      <c r="J137" t="s">
        <v>256</v>
      </c>
      <c r="L137" s="4"/>
      <c r="M137" s="3" t="b">
        <f>LEFT(E137,3)="udf"</f>
        <v>0</v>
      </c>
      <c r="N137" s="3" t="str">
        <f>VLOOKUP(B137,TableMap,3,FALSE)</f>
        <v>Pharmacy</v>
      </c>
      <c r="O137" s="3" t="str">
        <f>IF(OR(F137="varchar", F137=""),"varchar("&amp;G137&amp;")", F137) &amp; IF(LEN(TRIM(D137))&gt;0," not null ","")</f>
        <v>varchar(200)</v>
      </c>
      <c r="Q137" s="3" t="str">
        <f>IF(ISBLANK(P137),O137,P137)</f>
        <v>varchar(200)</v>
      </c>
      <c r="R137" s="3" t="str">
        <f>"alter table "&amp;SchemaName&amp;"."&amp;N137&amp;" add "&amp;E137&amp;" "&amp;Q137</f>
        <v>alter table deerwalk.Pharmacy add svc_drug_name varchar(200)</v>
      </c>
      <c r="S137" s="3" t="str">
        <f>IF(LEN(TRIM(I137))&gt;0,"exec db.ColumnPropertySet '"&amp;$N137&amp;"', '"&amp;$E137&amp;"', '"&amp;I137&amp;"', @tableSchema='"&amp;SchemaName&amp;"'","")</f>
        <v>exec db.ColumnPropertySet 'Pharmacy', 'svc_drug_name', 'Drug name', @tableSchema='deerwalk'</v>
      </c>
      <c r="T137" s="3" t="str">
        <f>IF(LEN(TRIM(J137))=0,"","exec db.ColumnPropertySet '"&amp;$N137&amp;"', '"&amp;$E137&amp;"', '"&amp;J137&amp;"', @propertyName='SampleData', @tableSchema='"&amp;SchemaName&amp;"'")</f>
        <v>exec db.ColumnPropertySet 'Pharmacy', 'svc_drug_name', 'Warfarin Sodium', @propertyName='SampleData', @tableSchema='deerwalk'</v>
      </c>
      <c r="U137" s="3" t="str">
        <f>IF(M137,"exec db.ColumnPropertySet '"&amp;$N137&amp;"', '"&amp;$E137&amp;"', 'UserDefinedData', @propertyName='CustomAttribute', @tableSchema='"&amp;SchemaName&amp;"'", "")</f>
        <v/>
      </c>
      <c r="V137" s="3" t="str">
        <f>IF(LEN(TRIM(" "&amp;I137))&gt;0,"/// &lt;summary&gt;"&amp;I137&amp;"&lt;/summary&gt;
"&amp;"[Description("""&amp;I137&amp;""")]
","")&amp;IF(F137="date","[DataType(DataType.Date)]
","")&amp;IF(D137="1","[Required]
","")&amp;"[Column("""&amp;E137&amp;""")]
"&amp;IF(LEN(TRIM(" "&amp;J137))&gt;0,"[SampleData("""&amp;J137&amp;""")]
","")&amp;IF(LEN(TRIM(" "&amp;G137))&gt;0,"[MaxLength("&amp;G137&amp;")]
","")&amp;"public "&amp;IF(F137="","string",VLOOKUP(F137,TypeMap,2,FALSE))&amp;" "&amp;E137&amp;" { get; set; }
"</f>
        <v xml:space="preserve">/// &lt;summary&gt;Drug name&lt;/summary&gt;
[Description("Drug name")]
[Column("svc_drug_name")]
[SampleData("Warfarin Sodium")]
[MaxLength(200)]
public string svc_drug_name { get; set; }
</v>
      </c>
      <c r="W137" s="5" t="str">
        <f>"@Html.DescriptionListElement(model =&gt; model."&amp;E137&amp;")"</f>
        <v>@Html.DescriptionListElement(model =&gt; model.svc_drug_name)</v>
      </c>
      <c r="X137" s="3" t="str">
        <f>SUBSTITUTE(SUBSTITUTE(PROPER(SUBSTITUTE(E137,"_"," "))&amp;" ", "Id ", "ID"), " ", "")</f>
        <v>SvcDrugName</v>
      </c>
      <c r="Y137" s="3" t="str">
        <f>IF(F137="date","alter table "&amp;SchemaName&amp;"."&amp;N137&amp;" add "&amp;X137&amp;"DateDimId int null references DateDimensions(DateDimensionId);  exec db.ColumnPropertySet '"&amp;$N137&amp;"', '"&amp;$X137&amp;"DateDimId', '"&amp;$E137&amp;"', @propertyName='BaseField', @tableSchema='"&amp;SchemaName&amp;"'","")</f>
        <v/>
      </c>
      <c r="AA137" s="3" t="str">
        <f>IF(LEN(TRIM(H137))=0,"","exec db.ColumnPropertySet '"&amp;$N137&amp;"', '"&amp;$E137&amp;"', '"&amp;H137&amp;"', @propertyName='DisplayName', @tableSchema='"&amp;SchemaName&amp;"'")</f>
        <v>exec db.ColumnPropertySet 'Pharmacy', 'svc_drug_name', 'Drug Name', @propertyName='DisplayName', @tableSchema='deerwalk'</v>
      </c>
    </row>
    <row r="138" spans="1:27" ht="14.25" customHeight="1" x14ac:dyDescent="0.45">
      <c r="A138" s="3" t="str">
        <f>N138&amp;"."&amp;E138</f>
        <v>Pharmacy.svc_dosage</v>
      </c>
      <c r="B138" t="s">
        <v>200</v>
      </c>
      <c r="C138">
        <v>44</v>
      </c>
      <c r="D138" t="s">
        <v>796</v>
      </c>
      <c r="E138" t="s">
        <v>257</v>
      </c>
      <c r="F138" t="s">
        <v>7</v>
      </c>
      <c r="G138" t="s">
        <v>817</v>
      </c>
      <c r="H138" s="4" t="s">
        <v>1106</v>
      </c>
      <c r="I138" t="s">
        <v>258</v>
      </c>
      <c r="J138" t="s">
        <v>796</v>
      </c>
      <c r="L138" s="4"/>
      <c r="M138" s="3" t="b">
        <f>LEFT(E138,3)="udf"</f>
        <v>0</v>
      </c>
      <c r="N138" s="3" t="str">
        <f>VLOOKUP(B138,TableMap,3,FALSE)</f>
        <v>Pharmacy</v>
      </c>
      <c r="O138" s="3" t="str">
        <f>IF(OR(F138="varchar", F138=""),"varchar("&amp;G138&amp;")", F138) &amp; IF(LEN(TRIM(D138))&gt;0," not null ","")</f>
        <v>varchar(10)</v>
      </c>
      <c r="Q138" s="3" t="str">
        <f>IF(ISBLANK(P138),O138,P138)</f>
        <v>varchar(10)</v>
      </c>
      <c r="R138" s="3" t="str">
        <f>"alter table "&amp;SchemaName&amp;"."&amp;N138&amp;" add "&amp;E138&amp;" "&amp;Q138</f>
        <v>alter table deerwalk.Pharmacy add svc_dosage varchar(10)</v>
      </c>
      <c r="S138" s="3" t="str">
        <f>IF(LEN(TRIM(I138))&gt;0,"exec db.ColumnPropertySet '"&amp;$N138&amp;"', '"&amp;$E138&amp;"', '"&amp;I138&amp;"', @tableSchema='"&amp;SchemaName&amp;"'","")</f>
        <v>exec db.ColumnPropertySet 'Pharmacy', 'svc_dosage', 'Drug dose', @tableSchema='deerwalk'</v>
      </c>
      <c r="T138" s="3" t="str">
        <f>IF(LEN(TRIM(J138))=0,"","exec db.ColumnPropertySet '"&amp;$N138&amp;"', '"&amp;$E138&amp;"', '"&amp;J138&amp;"', @propertyName='SampleData', @tableSchema='"&amp;SchemaName&amp;"'")</f>
        <v/>
      </c>
      <c r="U138" s="3" t="str">
        <f>IF(M138,"exec db.ColumnPropertySet '"&amp;$N138&amp;"', '"&amp;$E138&amp;"', 'UserDefinedData', @propertyName='CustomAttribute', @tableSchema='"&amp;SchemaName&amp;"'", "")</f>
        <v/>
      </c>
      <c r="V138" s="3" t="str">
        <f>IF(LEN(TRIM(" "&amp;I138))&gt;0,"/// &lt;summary&gt;"&amp;I138&amp;"&lt;/summary&gt;
"&amp;"[Description("""&amp;I138&amp;""")]
","")&amp;IF(F138="date","[DataType(DataType.Date)]
","")&amp;IF(D138="1","[Required]
","")&amp;"[Column("""&amp;E138&amp;""")]
"&amp;IF(LEN(TRIM(" "&amp;J138))&gt;0,"[SampleData("""&amp;J138&amp;""")]
","")&amp;IF(LEN(TRIM(" "&amp;G138))&gt;0,"[MaxLength("&amp;G138&amp;")]
","")&amp;"public "&amp;IF(F138="","string",VLOOKUP(F138,TypeMap,2,FALSE))&amp;" "&amp;E138&amp;" { get; set; }
"</f>
        <v xml:space="preserve">/// &lt;summary&gt;Drug dose&lt;/summary&gt;
[Description("Drug dose")]
[Column("svc_dosage")]
[MaxLength(10)]
public string svc_dosage { get; set; }
</v>
      </c>
      <c r="W138" s="5" t="str">
        <f>"@Html.DescriptionListElement(model =&gt; model."&amp;E138&amp;")"</f>
        <v>@Html.DescriptionListElement(model =&gt; model.svc_dosage)</v>
      </c>
      <c r="X138" s="3" t="str">
        <f>SUBSTITUTE(SUBSTITUTE(PROPER(SUBSTITUTE(E138,"_"," "))&amp;" ", "Id ", "ID"), " ", "")</f>
        <v>SvcDosage</v>
      </c>
      <c r="Y138" s="3" t="str">
        <f>IF(F138="date","alter table "&amp;SchemaName&amp;"."&amp;N138&amp;" add "&amp;X138&amp;"DateDimId int null references DateDimensions(DateDimensionId);  exec db.ColumnPropertySet '"&amp;$N138&amp;"', '"&amp;$X138&amp;"DateDimId', '"&amp;$E138&amp;"', @propertyName='BaseField', @tableSchema='"&amp;SchemaName&amp;"'","")</f>
        <v/>
      </c>
      <c r="AA138" s="3" t="str">
        <f>IF(LEN(TRIM(H138))=0,"","exec db.ColumnPropertySet '"&amp;$N138&amp;"', '"&amp;$E138&amp;"', '"&amp;H138&amp;"', @propertyName='DisplayName', @tableSchema='"&amp;SchemaName&amp;"'")</f>
        <v>exec db.ColumnPropertySet 'Pharmacy', 'svc_dosage', 'Drug Dose', @propertyName='DisplayName', @tableSchema='deerwalk'</v>
      </c>
    </row>
    <row r="139" spans="1:27" ht="14.25" customHeight="1" x14ac:dyDescent="0.45">
      <c r="A139" s="3" t="str">
        <f>N139&amp;"."&amp;E139</f>
        <v>Pharmacy.svc_drug_strength</v>
      </c>
      <c r="B139" t="s">
        <v>200</v>
      </c>
      <c r="C139">
        <v>45</v>
      </c>
      <c r="D139" t="s">
        <v>796</v>
      </c>
      <c r="E139" t="s">
        <v>259</v>
      </c>
      <c r="F139" t="s">
        <v>7</v>
      </c>
      <c r="G139" t="s">
        <v>836</v>
      </c>
      <c r="H139" s="4" t="s">
        <v>260</v>
      </c>
      <c r="I139" t="s">
        <v>260</v>
      </c>
      <c r="J139" t="s">
        <v>261</v>
      </c>
      <c r="L139" s="4"/>
      <c r="M139" s="3" t="b">
        <f>LEFT(E139,3)="udf"</f>
        <v>0</v>
      </c>
      <c r="N139" s="3" t="str">
        <f>VLOOKUP(B139,TableMap,3,FALSE)</f>
        <v>Pharmacy</v>
      </c>
      <c r="O139" s="3" t="str">
        <f>IF(OR(F139="varchar", F139=""),"varchar("&amp;G139&amp;")", F139) &amp; IF(LEN(TRIM(D139))&gt;0," not null ","")</f>
        <v>varchar(100)</v>
      </c>
      <c r="Q139" s="3" t="str">
        <f>IF(ISBLANK(P139),O139,P139)</f>
        <v>varchar(100)</v>
      </c>
      <c r="R139" s="3" t="str">
        <f>"alter table "&amp;SchemaName&amp;"."&amp;N139&amp;" add "&amp;E139&amp;" "&amp;Q139</f>
        <v>alter table deerwalk.Pharmacy add svc_drug_strength varchar(100)</v>
      </c>
      <c r="S139" s="3" t="str">
        <f>IF(LEN(TRIM(I139))&gt;0,"exec db.ColumnPropertySet '"&amp;$N139&amp;"', '"&amp;$E139&amp;"', '"&amp;I139&amp;"', @tableSchema='"&amp;SchemaName&amp;"'","")</f>
        <v>exec db.ColumnPropertySet 'Pharmacy', 'svc_drug_strength', 'Drug Strength', @tableSchema='deerwalk'</v>
      </c>
      <c r="T139" s="3" t="str">
        <f>IF(LEN(TRIM(J139))=0,"","exec db.ColumnPropertySet '"&amp;$N139&amp;"', '"&amp;$E139&amp;"', '"&amp;J139&amp;"', @propertyName='SampleData', @tableSchema='"&amp;SchemaName&amp;"'")</f>
        <v>exec db.ColumnPropertySet 'Pharmacy', 'svc_drug_strength', '60 mg', @propertyName='SampleData', @tableSchema='deerwalk'</v>
      </c>
      <c r="U139" s="3" t="str">
        <f>IF(M139,"exec db.ColumnPropertySet '"&amp;$N139&amp;"', '"&amp;$E139&amp;"', 'UserDefinedData', @propertyName='CustomAttribute', @tableSchema='"&amp;SchemaName&amp;"'", "")</f>
        <v/>
      </c>
      <c r="V139" s="3" t="str">
        <f>IF(LEN(TRIM(" "&amp;I139))&gt;0,"/// &lt;summary&gt;"&amp;I139&amp;"&lt;/summary&gt;
"&amp;"[Description("""&amp;I139&amp;""")]
","")&amp;IF(F139="date","[DataType(DataType.Date)]
","")&amp;IF(D139="1","[Required]
","")&amp;"[Column("""&amp;E139&amp;""")]
"&amp;IF(LEN(TRIM(" "&amp;J139))&gt;0,"[SampleData("""&amp;J139&amp;""")]
","")&amp;IF(LEN(TRIM(" "&amp;G139))&gt;0,"[MaxLength("&amp;G139&amp;")]
","")&amp;"public "&amp;IF(F139="","string",VLOOKUP(F139,TypeMap,2,FALSE))&amp;" "&amp;E139&amp;" { get; set; }
"</f>
        <v xml:space="preserve">/// &lt;summary&gt;Drug Strength&lt;/summary&gt;
[Description("Drug Strength")]
[Column("svc_drug_strength")]
[SampleData("60 mg")]
[MaxLength(100)]
public string svc_drug_strength { get; set; }
</v>
      </c>
      <c r="W139" s="5" t="str">
        <f>"@Html.DescriptionListElement(model =&gt; model."&amp;E139&amp;")"</f>
        <v>@Html.DescriptionListElement(model =&gt; model.svc_drug_strength)</v>
      </c>
      <c r="X139" s="3" t="str">
        <f>SUBSTITUTE(SUBSTITUTE(PROPER(SUBSTITUTE(E139,"_"," "))&amp;" ", "Id ", "ID"), " ", "")</f>
        <v>SvcDrugStrength</v>
      </c>
      <c r="Y139" s="3" t="str">
        <f>IF(F139="date","alter table "&amp;SchemaName&amp;"."&amp;N139&amp;" add "&amp;X139&amp;"DateDimId int null references DateDimensions(DateDimensionId);  exec db.ColumnPropertySet '"&amp;$N139&amp;"', '"&amp;$X139&amp;"DateDimId', '"&amp;$E139&amp;"', @propertyName='BaseField', @tableSchema='"&amp;SchemaName&amp;"'","")</f>
        <v/>
      </c>
      <c r="AA139" s="3" t="str">
        <f>IF(LEN(TRIM(H139))=0,"","exec db.ColumnPropertySet '"&amp;$N139&amp;"', '"&amp;$E139&amp;"', '"&amp;H139&amp;"', @propertyName='DisplayName', @tableSchema='"&amp;SchemaName&amp;"'")</f>
        <v>exec db.ColumnPropertySet 'Pharmacy', 'svc_drug_strength', 'Drug Strength', @propertyName='DisplayName', @tableSchema='deerwalk'</v>
      </c>
    </row>
    <row r="140" spans="1:27" ht="14.25" customHeight="1" x14ac:dyDescent="0.45">
      <c r="A140" s="3" t="str">
        <f>N140&amp;"."&amp;E140</f>
        <v>Pharmacy.svc_unit_qty</v>
      </c>
      <c r="B140" t="s">
        <v>200</v>
      </c>
      <c r="C140">
        <v>46</v>
      </c>
      <c r="D140" t="s">
        <v>796</v>
      </c>
      <c r="E140" t="s">
        <v>262</v>
      </c>
      <c r="F140" t="s">
        <v>263</v>
      </c>
      <c r="G140" t="s">
        <v>796</v>
      </c>
      <c r="H140" s="4" t="s">
        <v>912</v>
      </c>
      <c r="I140" t="s">
        <v>264</v>
      </c>
      <c r="J140" t="s">
        <v>816</v>
      </c>
      <c r="L140" s="4"/>
      <c r="M140" s="3" t="b">
        <f>LEFT(E140,3)="udf"</f>
        <v>0</v>
      </c>
      <c r="N140" s="3" t="str">
        <f>VLOOKUP(B140,TableMap,3,FALSE)</f>
        <v>Pharmacy</v>
      </c>
      <c r="O140" s="3" t="str">
        <f>IF(OR(F140="varchar", F140=""),"varchar("&amp;G140&amp;")", F140) &amp; IF(LEN(TRIM(D140))&gt;0," not null ","")</f>
        <v>int</v>
      </c>
      <c r="Q140" s="3" t="str">
        <f>IF(ISBLANK(P140),O140,P140)</f>
        <v>int</v>
      </c>
      <c r="R140" s="3" t="str">
        <f>"alter table "&amp;SchemaName&amp;"."&amp;N140&amp;" add "&amp;E140&amp;" "&amp;Q140</f>
        <v>alter table deerwalk.Pharmacy add svc_unit_qty int</v>
      </c>
      <c r="S140" s="3" t="str">
        <f>IF(LEN(TRIM(I140))&gt;0,"exec db.ColumnPropertySet '"&amp;$N140&amp;"', '"&amp;$E140&amp;"', '"&amp;I140&amp;"', @tableSchema='"&amp;SchemaName&amp;"'","")</f>
        <v>exec db.ColumnPropertySet 'Pharmacy', 'svc_unit_qty', 'Quanitiy of physical unit', @tableSchema='deerwalk'</v>
      </c>
      <c r="T140" s="3" t="str">
        <f>IF(LEN(TRIM(J140))=0,"","exec db.ColumnPropertySet '"&amp;$N140&amp;"', '"&amp;$E140&amp;"', '"&amp;J140&amp;"', @propertyName='SampleData', @tableSchema='"&amp;SchemaName&amp;"'")</f>
        <v>exec db.ColumnPropertySet 'Pharmacy', 'svc_unit_qty', '5', @propertyName='SampleData', @tableSchema='deerwalk'</v>
      </c>
      <c r="U140" s="3" t="str">
        <f>IF(M140,"exec db.ColumnPropertySet '"&amp;$N140&amp;"', '"&amp;$E140&amp;"', 'UserDefinedData', @propertyName='CustomAttribute', @tableSchema='"&amp;SchemaName&amp;"'", "")</f>
        <v/>
      </c>
      <c r="V140" s="3" t="str">
        <f>IF(LEN(TRIM(" "&amp;I140))&gt;0,"/// &lt;summary&gt;"&amp;I140&amp;"&lt;/summary&gt;
"&amp;"[Description("""&amp;I140&amp;""")]
","")&amp;IF(F140="date","[DataType(DataType.Date)]
","")&amp;IF(D140="1","[Required]
","")&amp;"[Column("""&amp;E140&amp;""")]
"&amp;IF(LEN(TRIM(" "&amp;J140))&gt;0,"[SampleData("""&amp;J140&amp;""")]
","")&amp;IF(LEN(TRIM(" "&amp;G140))&gt;0,"[MaxLength("&amp;G140&amp;")]
","")&amp;"public "&amp;IF(F140="","string",VLOOKUP(F140,TypeMap,2,FALSE))&amp;" "&amp;E140&amp;" { get; set; }
"</f>
        <v xml:space="preserve">/// &lt;summary&gt;Quanitiy of physical unit&lt;/summary&gt;
[Description("Quanitiy of physical unit")]
[Column("svc_unit_qty")]
[SampleData("5")]
public int svc_unit_qty { get; set; }
</v>
      </c>
      <c r="W140" s="5" t="str">
        <f>"@Html.DescriptionListElement(model =&gt; model."&amp;E140&amp;")"</f>
        <v>@Html.DescriptionListElement(model =&gt; model.svc_unit_qty)</v>
      </c>
      <c r="X140" s="3" t="str">
        <f>SUBSTITUTE(SUBSTITUTE(PROPER(SUBSTITUTE(E140,"_"," "))&amp;" ", "Id ", "ID"), " ", "")</f>
        <v>SvcUnitQty</v>
      </c>
      <c r="Y140" s="3" t="str">
        <f>IF(F140="date","alter table "&amp;SchemaName&amp;"."&amp;N140&amp;" add "&amp;X140&amp;"DateDimId int null references DateDimensions(DateDimensionId);  exec db.ColumnPropertySet '"&amp;$N140&amp;"', '"&amp;$X140&amp;"DateDimId', '"&amp;$E140&amp;"', @propertyName='BaseField', @tableSchema='"&amp;SchemaName&amp;"'","")</f>
        <v/>
      </c>
      <c r="AA140" s="3" t="str">
        <f>IF(LEN(TRIM(H140))=0,"","exec db.ColumnPropertySet '"&amp;$N140&amp;"', '"&amp;$E140&amp;"', '"&amp;H140&amp;"', @propertyName='DisplayName', @tableSchema='"&amp;SchemaName&amp;"'")</f>
        <v>exec db.ColumnPropertySet 'Pharmacy', 'svc_unit_qty', 'Quanitiy of', @propertyName='DisplayName', @tableSchema='deerwalk'</v>
      </c>
    </row>
    <row r="141" spans="1:27" ht="14.25" customHeight="1" x14ac:dyDescent="0.45">
      <c r="A141" s="3" t="str">
        <f>N141&amp;"."&amp;E141</f>
        <v>Pharmacy.svc_days_of_supply</v>
      </c>
      <c r="B141" t="s">
        <v>200</v>
      </c>
      <c r="C141">
        <v>47</v>
      </c>
      <c r="D141" t="s">
        <v>796</v>
      </c>
      <c r="E141" t="s">
        <v>265</v>
      </c>
      <c r="F141" t="s">
        <v>263</v>
      </c>
      <c r="G141" t="s">
        <v>796</v>
      </c>
      <c r="H141" s="4" t="s">
        <v>913</v>
      </c>
      <c r="I141" t="s">
        <v>266</v>
      </c>
      <c r="J141" t="s">
        <v>817</v>
      </c>
      <c r="L141" s="4"/>
      <c r="M141" s="3" t="b">
        <f>LEFT(E141,3)="udf"</f>
        <v>0</v>
      </c>
      <c r="N141" s="3" t="str">
        <f>VLOOKUP(B141,TableMap,3,FALSE)</f>
        <v>Pharmacy</v>
      </c>
      <c r="O141" s="3" t="str">
        <f>IF(OR(F141="varchar", F141=""),"varchar("&amp;G141&amp;")", F141) &amp; IF(LEN(TRIM(D141))&gt;0," not null ","")</f>
        <v>int</v>
      </c>
      <c r="Q141" s="3" t="str">
        <f>IF(ISBLANK(P141),O141,P141)</f>
        <v>int</v>
      </c>
      <c r="R141" s="3" t="str">
        <f>"alter table "&amp;SchemaName&amp;"."&amp;N141&amp;" add "&amp;E141&amp;" "&amp;Q141</f>
        <v>alter table deerwalk.Pharmacy add svc_days_of_supply int</v>
      </c>
      <c r="S141" s="3" t="str">
        <f>IF(LEN(TRIM(I141))&gt;0,"exec db.ColumnPropertySet '"&amp;$N141&amp;"', '"&amp;$E141&amp;"', '"&amp;I141&amp;"', @tableSchema='"&amp;SchemaName&amp;"'","")</f>
        <v>exec db.ColumnPropertySet 'Pharmacy', 'svc_days_of_supply', 'Prescription supply based in Days', @tableSchema='deerwalk'</v>
      </c>
      <c r="T141" s="3" t="str">
        <f>IF(LEN(TRIM(J141))=0,"","exec db.ColumnPropertySet '"&amp;$N141&amp;"', '"&amp;$E141&amp;"', '"&amp;J141&amp;"', @propertyName='SampleData', @tableSchema='"&amp;SchemaName&amp;"'")</f>
        <v>exec db.ColumnPropertySet 'Pharmacy', 'svc_days_of_supply', '10', @propertyName='SampleData', @tableSchema='deerwalk'</v>
      </c>
      <c r="U141" s="3" t="str">
        <f>IF(M141,"exec db.ColumnPropertySet '"&amp;$N141&amp;"', '"&amp;$E141&amp;"', 'UserDefinedData', @propertyName='CustomAttribute', @tableSchema='"&amp;SchemaName&amp;"'", "")</f>
        <v/>
      </c>
      <c r="V141" s="3" t="str">
        <f>IF(LEN(TRIM(" "&amp;I141))&gt;0,"/// &lt;summary&gt;"&amp;I141&amp;"&lt;/summary&gt;
"&amp;"[Description("""&amp;I141&amp;""")]
","")&amp;IF(F141="date","[DataType(DataType.Date)]
","")&amp;IF(D141="1","[Required]
","")&amp;"[Column("""&amp;E141&amp;""")]
"&amp;IF(LEN(TRIM(" "&amp;J141))&gt;0,"[SampleData("""&amp;J141&amp;""")]
","")&amp;IF(LEN(TRIM(" "&amp;G141))&gt;0,"[MaxLength("&amp;G141&amp;")]
","")&amp;"public "&amp;IF(F141="","string",VLOOKUP(F141,TypeMap,2,FALSE))&amp;" "&amp;E141&amp;" { get; set; }
"</f>
        <v xml:space="preserve">/// &lt;summary&gt;Prescription supply based in Days&lt;/summary&gt;
[Description("Prescription supply based in Days")]
[Column("svc_days_of_supply")]
[SampleData("10")]
public int svc_days_of_supply { get; set; }
</v>
      </c>
      <c r="W141" s="5" t="str">
        <f>"@Html.DescriptionListElement(model =&gt; model."&amp;E141&amp;")"</f>
        <v>@Html.DescriptionListElement(model =&gt; model.svc_days_of_supply)</v>
      </c>
      <c r="X141" s="3" t="str">
        <f>SUBSTITUTE(SUBSTITUTE(PROPER(SUBSTITUTE(E141,"_"," "))&amp;" ", "Id ", "ID"), " ", "")</f>
        <v>SvcDaysOfSupply</v>
      </c>
      <c r="Y141" s="3" t="str">
        <f>IF(F141="date","alter table "&amp;SchemaName&amp;"."&amp;N141&amp;" add "&amp;X141&amp;"DateDimId int null references DateDimensions(DateDimensionId);  exec db.ColumnPropertySet '"&amp;$N141&amp;"', '"&amp;$X141&amp;"DateDimId', '"&amp;$E141&amp;"', @propertyName='BaseField', @tableSchema='"&amp;SchemaName&amp;"'","")</f>
        <v/>
      </c>
      <c r="AA141" s="3" t="str">
        <f>IF(LEN(TRIM(H141))=0,"","exec db.ColumnPropertySet '"&amp;$N141&amp;"', '"&amp;$E141&amp;"', '"&amp;H141&amp;"', @propertyName='DisplayName', @tableSchema='"&amp;SchemaName&amp;"'")</f>
        <v>exec db.ColumnPropertySet 'Pharmacy', 'svc_days_of_supply', 'Prescription supply', @propertyName='DisplayName', @tableSchema='deerwalk'</v>
      </c>
    </row>
    <row r="142" spans="1:27" ht="14.25" customHeight="1" x14ac:dyDescent="0.45">
      <c r="A142" s="3" t="str">
        <f>N142&amp;"."&amp;E142</f>
        <v>Pharmacy.svc_label_name</v>
      </c>
      <c r="B142" t="s">
        <v>200</v>
      </c>
      <c r="C142">
        <v>48</v>
      </c>
      <c r="D142" t="s">
        <v>796</v>
      </c>
      <c r="E142" t="s">
        <v>267</v>
      </c>
      <c r="F142" t="s">
        <v>7</v>
      </c>
      <c r="G142" t="s">
        <v>869</v>
      </c>
      <c r="H142" s="4" t="s">
        <v>914</v>
      </c>
      <c r="I142" t="s">
        <v>268</v>
      </c>
      <c r="J142" t="s">
        <v>796</v>
      </c>
      <c r="L142" s="4"/>
      <c r="M142" s="3" t="b">
        <f>LEFT(E142,3)="udf"</f>
        <v>0</v>
      </c>
      <c r="N142" s="3" t="str">
        <f>VLOOKUP(B142,TableMap,3,FALSE)</f>
        <v>Pharmacy</v>
      </c>
      <c r="O142" s="3" t="str">
        <f>IF(OR(F142="varchar", F142=""),"varchar("&amp;G142&amp;")", F142) &amp; IF(LEN(TRIM(D142))&gt;0," not null ","")</f>
        <v>varchar(200)</v>
      </c>
      <c r="Q142" s="3" t="str">
        <f>IF(ISBLANK(P142),O142,P142)</f>
        <v>varchar(200)</v>
      </c>
      <c r="R142" s="3" t="str">
        <f>"alter table "&amp;SchemaName&amp;"."&amp;N142&amp;" add "&amp;E142&amp;" "&amp;Q142</f>
        <v>alter table deerwalk.Pharmacy add svc_label_name varchar(200)</v>
      </c>
      <c r="S142" s="3" t="str">
        <f>IF(LEN(TRIM(I142))&gt;0,"exec db.ColumnPropertySet '"&amp;$N142&amp;"', '"&amp;$E142&amp;"', '"&amp;I142&amp;"', @tableSchema='"&amp;SchemaName&amp;"'","")</f>
        <v>exec db.ColumnPropertySet 'Pharmacy', 'svc_label_name', 'Label Name of Prescription', @tableSchema='deerwalk'</v>
      </c>
      <c r="T142" s="3" t="str">
        <f>IF(LEN(TRIM(J142))=0,"","exec db.ColumnPropertySet '"&amp;$N142&amp;"', '"&amp;$E142&amp;"', '"&amp;J142&amp;"', @propertyName='SampleData', @tableSchema='"&amp;SchemaName&amp;"'")</f>
        <v/>
      </c>
      <c r="U142" s="3" t="str">
        <f>IF(M142,"exec db.ColumnPropertySet '"&amp;$N142&amp;"', '"&amp;$E142&amp;"', 'UserDefinedData', @propertyName='CustomAttribute', @tableSchema='"&amp;SchemaName&amp;"'", "")</f>
        <v/>
      </c>
      <c r="V142" s="3" t="str">
        <f>IF(LEN(TRIM(" "&amp;I142))&gt;0,"/// &lt;summary&gt;"&amp;I142&amp;"&lt;/summary&gt;
"&amp;"[Description("""&amp;I142&amp;""")]
","")&amp;IF(F142="date","[DataType(DataType.Date)]
","")&amp;IF(D142="1","[Required]
","")&amp;"[Column("""&amp;E142&amp;""")]
"&amp;IF(LEN(TRIM(" "&amp;J142))&gt;0,"[SampleData("""&amp;J142&amp;""")]
","")&amp;IF(LEN(TRIM(" "&amp;G142))&gt;0,"[MaxLength("&amp;G142&amp;")]
","")&amp;"public "&amp;IF(F142="","string",VLOOKUP(F142,TypeMap,2,FALSE))&amp;" "&amp;E142&amp;" { get; set; }
"</f>
        <v xml:space="preserve">/// &lt;summary&gt;Label Name of Prescription&lt;/summary&gt;
[Description("Label Name of Prescription")]
[Column("svc_label_name")]
[MaxLength(200)]
public string svc_label_name { get; set; }
</v>
      </c>
      <c r="W142" s="5" t="str">
        <f>"@Html.DescriptionListElement(model =&gt; model."&amp;E142&amp;")"</f>
        <v>@Html.DescriptionListElement(model =&gt; model.svc_label_name)</v>
      </c>
      <c r="X142" s="3" t="str">
        <f>SUBSTITUTE(SUBSTITUTE(PROPER(SUBSTITUTE(E142,"_"," "))&amp;" ", "Id ", "ID"), " ", "")</f>
        <v>SvcLabelName</v>
      </c>
      <c r="Y142" s="3" t="str">
        <f>IF(F142="date","alter table "&amp;SchemaName&amp;"."&amp;N142&amp;" add "&amp;X142&amp;"DateDimId int null references DateDimensions(DateDimensionId);  exec db.ColumnPropertySet '"&amp;$N142&amp;"', '"&amp;$X142&amp;"DateDimId', '"&amp;$E142&amp;"', @propertyName='BaseField', @tableSchema='"&amp;SchemaName&amp;"'","")</f>
        <v/>
      </c>
      <c r="AA142" s="3" t="str">
        <f>IF(LEN(TRIM(H142))=0,"","exec db.ColumnPropertySet '"&amp;$N142&amp;"', '"&amp;$E142&amp;"', '"&amp;H142&amp;"', @propertyName='DisplayName', @tableSchema='"&amp;SchemaName&amp;"'")</f>
        <v>exec db.ColumnPropertySet 'Pharmacy', 'svc_label_name', 'Label Name', @propertyName='DisplayName', @tableSchema='deerwalk'</v>
      </c>
    </row>
    <row r="143" spans="1:27" ht="14.25" customHeight="1" x14ac:dyDescent="0.45">
      <c r="A143" s="3" t="str">
        <f>N143&amp;"."&amp;E143</f>
        <v>Pharmacy.svc_formulary_plan_code</v>
      </c>
      <c r="B143" t="s">
        <v>200</v>
      </c>
      <c r="C143">
        <v>49</v>
      </c>
      <c r="D143" t="s">
        <v>796</v>
      </c>
      <c r="E143" t="s">
        <v>269</v>
      </c>
      <c r="F143" t="s">
        <v>7</v>
      </c>
      <c r="G143" t="s">
        <v>817</v>
      </c>
      <c r="H143" s="4" t="s">
        <v>915</v>
      </c>
      <c r="I143" t="s">
        <v>270</v>
      </c>
      <c r="J143" t="s">
        <v>796</v>
      </c>
      <c r="L143" s="4"/>
      <c r="M143" s="3" t="b">
        <f>LEFT(E143,3)="udf"</f>
        <v>0</v>
      </c>
      <c r="N143" s="3" t="str">
        <f>VLOOKUP(B143,TableMap,3,FALSE)</f>
        <v>Pharmacy</v>
      </c>
      <c r="O143" s="3" t="str">
        <f>IF(OR(F143="varchar", F143=""),"varchar("&amp;G143&amp;")", F143) &amp; IF(LEN(TRIM(D143))&gt;0," not null ","")</f>
        <v>varchar(10)</v>
      </c>
      <c r="Q143" s="3" t="str">
        <f>IF(ISBLANK(P143),O143,P143)</f>
        <v>varchar(10)</v>
      </c>
      <c r="R143" s="3" t="str">
        <f>"alter table "&amp;SchemaName&amp;"."&amp;N143&amp;" add "&amp;E143&amp;" "&amp;Q143</f>
        <v>alter table deerwalk.Pharmacy add svc_formulary_plan_code varchar(10)</v>
      </c>
      <c r="S143" s="3" t="str">
        <f>IF(LEN(TRIM(I143))&gt;0,"exec db.ColumnPropertySet '"&amp;$N143&amp;"', '"&amp;$E143&amp;"', '"&amp;I143&amp;"', @tableSchema='"&amp;SchemaName&amp;"'","")</f>
        <v>exec db.ColumnPropertySet 'Pharmacy', 'svc_formulary_plan_code', 'Formulary Plan Code', @tableSchema='deerwalk'</v>
      </c>
      <c r="T143" s="3" t="str">
        <f>IF(LEN(TRIM(J143))=0,"","exec db.ColumnPropertySet '"&amp;$N143&amp;"', '"&amp;$E143&amp;"', '"&amp;J143&amp;"', @propertyName='SampleData', @tableSchema='"&amp;SchemaName&amp;"'")</f>
        <v/>
      </c>
      <c r="U143" s="3" t="str">
        <f>IF(M143,"exec db.ColumnPropertySet '"&amp;$N143&amp;"', '"&amp;$E143&amp;"', 'UserDefinedData', @propertyName='CustomAttribute', @tableSchema='"&amp;SchemaName&amp;"'", "")</f>
        <v/>
      </c>
      <c r="V143" s="3" t="str">
        <f>IF(LEN(TRIM(" "&amp;I143))&gt;0,"/// &lt;summary&gt;"&amp;I143&amp;"&lt;/summary&gt;
"&amp;"[Description("""&amp;I143&amp;""")]
","")&amp;IF(F143="date","[DataType(DataType.Date)]
","")&amp;IF(D143="1","[Required]
","")&amp;"[Column("""&amp;E143&amp;""")]
"&amp;IF(LEN(TRIM(" "&amp;J143))&gt;0,"[SampleData("""&amp;J143&amp;""")]
","")&amp;IF(LEN(TRIM(" "&amp;G143))&gt;0,"[MaxLength("&amp;G143&amp;")]
","")&amp;"public "&amp;IF(F143="","string",VLOOKUP(F143,TypeMap,2,FALSE))&amp;" "&amp;E143&amp;" { get; set; }
"</f>
        <v xml:space="preserve">/// &lt;summary&gt;Formulary Plan Code&lt;/summary&gt;
[Description("Formulary Plan Code")]
[Column("svc_formulary_plan_code")]
[MaxLength(10)]
public string svc_formulary_plan_code { get; set; }
</v>
      </c>
      <c r="W143" s="5" t="str">
        <f>"@Html.DescriptionListElement(model =&gt; model."&amp;E143&amp;")"</f>
        <v>@Html.DescriptionListElement(model =&gt; model.svc_formulary_plan_code)</v>
      </c>
      <c r="X143" s="3" t="str">
        <f>SUBSTITUTE(SUBSTITUTE(PROPER(SUBSTITUTE(E143,"_"," "))&amp;" ", "Id ", "ID"), " ", "")</f>
        <v>SvcFormularyPlanCode</v>
      </c>
      <c r="Y143" s="3" t="str">
        <f>IF(F143="date","alter table "&amp;SchemaName&amp;"."&amp;N143&amp;" add "&amp;X143&amp;"DateDimId int null references DateDimensions(DateDimensionId);  exec db.ColumnPropertySet '"&amp;$N143&amp;"', '"&amp;$X143&amp;"DateDimId', '"&amp;$E143&amp;"', @propertyName='BaseField', @tableSchema='"&amp;SchemaName&amp;"'","")</f>
        <v/>
      </c>
      <c r="AA143" s="3" t="str">
        <f>IF(LEN(TRIM(H143))=0,"","exec db.ColumnPropertySet '"&amp;$N143&amp;"', '"&amp;$E143&amp;"', '"&amp;H143&amp;"', @propertyName='DisplayName', @tableSchema='"&amp;SchemaName&amp;"'")</f>
        <v>exec db.ColumnPropertySet 'Pharmacy', 'svc_formulary_plan_code', 'Formulary Plan', @propertyName='DisplayName', @tableSchema='deerwalk'</v>
      </c>
    </row>
    <row r="144" spans="1:27" ht="14.25" customHeight="1" x14ac:dyDescent="0.45">
      <c r="A144" s="3" t="str">
        <f>N144&amp;"."&amp;E144</f>
        <v>Pharmacy.svc_formulary_flag</v>
      </c>
      <c r="B144" t="s">
        <v>200</v>
      </c>
      <c r="C144">
        <v>50</v>
      </c>
      <c r="D144" t="s">
        <v>796</v>
      </c>
      <c r="E144" t="s">
        <v>271</v>
      </c>
      <c r="F144" t="s">
        <v>7</v>
      </c>
      <c r="G144" t="s">
        <v>801</v>
      </c>
      <c r="H144" s="4" t="s">
        <v>1112</v>
      </c>
      <c r="I144" t="s">
        <v>272</v>
      </c>
      <c r="J144" t="s">
        <v>273</v>
      </c>
      <c r="L144" s="4"/>
      <c r="M144" s="3" t="b">
        <f>LEFT(E144,3)="udf"</f>
        <v>0</v>
      </c>
      <c r="N144" s="3" t="str">
        <f>VLOOKUP(B144,TableMap,3,FALSE)</f>
        <v>Pharmacy</v>
      </c>
      <c r="O144" s="3" t="str">
        <f>IF(OR(F144="varchar", F144=""),"varchar("&amp;G144&amp;")", F144) &amp; IF(LEN(TRIM(D144))&gt;0," not null ","")</f>
        <v>varchar(1)</v>
      </c>
      <c r="Q144" s="3" t="str">
        <f>IF(ISBLANK(P144),O144,P144)</f>
        <v>varchar(1)</v>
      </c>
      <c r="R144" s="3" t="str">
        <f>"alter table "&amp;SchemaName&amp;"."&amp;N144&amp;" add "&amp;E144&amp;" "&amp;Q144</f>
        <v>alter table deerwalk.Pharmacy add svc_formulary_flag varchar(1)</v>
      </c>
      <c r="S144" s="3" t="str">
        <f>IF(LEN(TRIM(I144))&gt;0,"exec db.ColumnPropertySet '"&amp;$N144&amp;"', '"&amp;$E144&amp;"', '"&amp;I144&amp;"', @tableSchema='"&amp;SchemaName&amp;"'","")</f>
        <v>exec db.ColumnPropertySet 'Pharmacy', 'svc_formulary_flag', 'Formulary flag', @tableSchema='deerwalk'</v>
      </c>
      <c r="T144" s="3" t="str">
        <f>IF(LEN(TRIM(J144))=0,"","exec db.ColumnPropertySet '"&amp;$N144&amp;"', '"&amp;$E144&amp;"', '"&amp;J144&amp;"', @propertyName='SampleData', @tableSchema='"&amp;SchemaName&amp;"'")</f>
        <v>exec db.ColumnPropertySet 'Pharmacy', 'svc_formulary_flag', 'Y', @propertyName='SampleData', @tableSchema='deerwalk'</v>
      </c>
      <c r="U144" s="3" t="str">
        <f>IF(M144,"exec db.ColumnPropertySet '"&amp;$N144&amp;"', '"&amp;$E144&amp;"', 'UserDefinedData', @propertyName='CustomAttribute', @tableSchema='"&amp;SchemaName&amp;"'", "")</f>
        <v/>
      </c>
      <c r="V144" s="3" t="str">
        <f>IF(LEN(TRIM(" "&amp;I144))&gt;0,"/// &lt;summary&gt;"&amp;I144&amp;"&lt;/summary&gt;
"&amp;"[Description("""&amp;I144&amp;""")]
","")&amp;IF(F144="date","[DataType(DataType.Date)]
","")&amp;IF(D144="1","[Required]
","")&amp;"[Column("""&amp;E144&amp;""")]
"&amp;IF(LEN(TRIM(" "&amp;J144))&gt;0,"[SampleData("""&amp;J144&amp;""")]
","")&amp;IF(LEN(TRIM(" "&amp;G144))&gt;0,"[MaxLength("&amp;G144&amp;")]
","")&amp;"public "&amp;IF(F144="","string",VLOOKUP(F144,TypeMap,2,FALSE))&amp;" "&amp;E144&amp;" { get; set; }
"</f>
        <v xml:space="preserve">/// &lt;summary&gt;Formulary flag&lt;/summary&gt;
[Description("Formulary flag")]
[Column("svc_formulary_flag")]
[SampleData("Y")]
[MaxLength(1)]
public string svc_formulary_flag { get; set; }
</v>
      </c>
      <c r="W144" s="5" t="str">
        <f>"@Html.DescriptionListElement(model =&gt; model."&amp;E144&amp;")"</f>
        <v>@Html.DescriptionListElement(model =&gt; model.svc_formulary_flag)</v>
      </c>
      <c r="X144" s="3" t="str">
        <f>SUBSTITUTE(SUBSTITUTE(PROPER(SUBSTITUTE(E144,"_"," "))&amp;" ", "Id ", "ID"), " ", "")</f>
        <v>SvcFormularyFlag</v>
      </c>
      <c r="Y144" s="3" t="str">
        <f>IF(F144="date","alter table "&amp;SchemaName&amp;"."&amp;N144&amp;" add "&amp;X144&amp;"DateDimId int null references DateDimensions(DateDimensionId);  exec db.ColumnPropertySet '"&amp;$N144&amp;"', '"&amp;$X144&amp;"DateDimId', '"&amp;$E144&amp;"', @propertyName='BaseField', @tableSchema='"&amp;SchemaName&amp;"'","")</f>
        <v/>
      </c>
      <c r="AA144" s="3" t="str">
        <f>IF(LEN(TRIM(H144))=0,"","exec db.ColumnPropertySet '"&amp;$N144&amp;"', '"&amp;$E144&amp;"', '"&amp;H144&amp;"', @propertyName='DisplayName', @tableSchema='"&amp;SchemaName&amp;"'")</f>
        <v>exec db.ColumnPropertySet 'Pharmacy', 'svc_formulary_flag', 'Formulary Flag', @propertyName='DisplayName', @tableSchema='deerwalk'</v>
      </c>
    </row>
    <row r="145" spans="1:27" ht="14.25" customHeight="1" x14ac:dyDescent="0.45">
      <c r="A145" s="3" t="str">
        <f>N145&amp;"."&amp;E145</f>
        <v>Pharmacy.svc_generic_flag</v>
      </c>
      <c r="B145" t="s">
        <v>200</v>
      </c>
      <c r="C145">
        <v>51</v>
      </c>
      <c r="D145" t="s">
        <v>796</v>
      </c>
      <c r="E145" t="s">
        <v>274</v>
      </c>
      <c r="F145" t="s">
        <v>7</v>
      </c>
      <c r="G145" t="s">
        <v>801</v>
      </c>
      <c r="H145" s="4" t="s">
        <v>916</v>
      </c>
      <c r="I145" t="s">
        <v>275</v>
      </c>
      <c r="J145" t="s">
        <v>276</v>
      </c>
      <c r="L145" s="4"/>
      <c r="M145" s="3" t="b">
        <f>LEFT(E145,3)="udf"</f>
        <v>0</v>
      </c>
      <c r="N145" s="3" t="str">
        <f>VLOOKUP(B145,TableMap,3,FALSE)</f>
        <v>Pharmacy</v>
      </c>
      <c r="O145" s="3" t="str">
        <f>IF(OR(F145="varchar", F145=""),"varchar("&amp;G145&amp;")", F145) &amp; IF(LEN(TRIM(D145))&gt;0," not null ","")</f>
        <v>varchar(1)</v>
      </c>
      <c r="Q145" s="3" t="str">
        <f>IF(ISBLANK(P145),O145,P145)</f>
        <v>varchar(1)</v>
      </c>
      <c r="R145" s="3" t="str">
        <f>"alter table "&amp;SchemaName&amp;"."&amp;N145&amp;" add "&amp;E145&amp;" "&amp;Q145</f>
        <v>alter table deerwalk.Pharmacy add svc_generic_flag varchar(1)</v>
      </c>
      <c r="S145" s="3" t="str">
        <f>IF(LEN(TRIM(I145))&gt;0,"exec db.ColumnPropertySet '"&amp;$N145&amp;"', '"&amp;$E145&amp;"', '"&amp;I145&amp;"', @tableSchema='"&amp;SchemaName&amp;"'","")</f>
        <v>exec db.ColumnPropertySet 'Pharmacy', 'svc_generic_flag', 'Brand / Generic Indicator', @tableSchema='deerwalk'</v>
      </c>
      <c r="T145" s="3" t="str">
        <f>IF(LEN(TRIM(J145))=0,"","exec db.ColumnPropertySet '"&amp;$N145&amp;"', '"&amp;$E145&amp;"', '"&amp;J145&amp;"', @propertyName='SampleData', @tableSchema='"&amp;SchemaName&amp;"'")</f>
        <v>exec db.ColumnPropertySet 'Pharmacy', 'svc_generic_flag', 'N', @propertyName='SampleData', @tableSchema='deerwalk'</v>
      </c>
      <c r="U145" s="3" t="str">
        <f>IF(M145,"exec db.ColumnPropertySet '"&amp;$N145&amp;"', '"&amp;$E145&amp;"', 'UserDefinedData', @propertyName='CustomAttribute', @tableSchema='"&amp;SchemaName&amp;"'", "")</f>
        <v/>
      </c>
      <c r="V145" s="3" t="str">
        <f>IF(LEN(TRIM(" "&amp;I145))&gt;0,"/// &lt;summary&gt;"&amp;I145&amp;"&lt;/summary&gt;
"&amp;"[Description("""&amp;I145&amp;""")]
","")&amp;IF(F145="date","[DataType(DataType.Date)]
","")&amp;IF(D145="1","[Required]
","")&amp;"[Column("""&amp;E145&amp;""")]
"&amp;IF(LEN(TRIM(" "&amp;J145))&gt;0,"[SampleData("""&amp;J145&amp;""")]
","")&amp;IF(LEN(TRIM(" "&amp;G145))&gt;0,"[MaxLength("&amp;G145&amp;")]
","")&amp;"public "&amp;IF(F145="","string",VLOOKUP(F145,TypeMap,2,FALSE))&amp;" "&amp;E145&amp;" { get; set; }
"</f>
        <v xml:space="preserve">/// &lt;summary&gt;Brand / Generic Indicator&lt;/summary&gt;
[Description("Brand / Generic Indicator")]
[Column("svc_generic_flag")]
[SampleData("N")]
[MaxLength(1)]
public string svc_generic_flag { get; set; }
</v>
      </c>
      <c r="W145" s="5" t="str">
        <f>"@Html.DescriptionListElement(model =&gt; model."&amp;E145&amp;")"</f>
        <v>@Html.DescriptionListElement(model =&gt; model.svc_generic_flag)</v>
      </c>
      <c r="X145" s="3" t="str">
        <f>SUBSTITUTE(SUBSTITUTE(PROPER(SUBSTITUTE(E145,"_"," "))&amp;" ", "Id ", "ID"), " ", "")</f>
        <v>SvcGenericFlag</v>
      </c>
      <c r="Y145" s="3" t="str">
        <f>IF(F145="date","alter table "&amp;SchemaName&amp;"."&amp;N145&amp;" add "&amp;X145&amp;"DateDimId int null references DateDimensions(DateDimensionId);  exec db.ColumnPropertySet '"&amp;$N145&amp;"', '"&amp;$X145&amp;"DateDimId', '"&amp;$E145&amp;"', @propertyName='BaseField', @tableSchema='"&amp;SchemaName&amp;"'","")</f>
        <v/>
      </c>
      <c r="AA145" s="3" t="str">
        <f>IF(LEN(TRIM(H145))=0,"","exec db.ColumnPropertySet '"&amp;$N145&amp;"', '"&amp;$E145&amp;"', '"&amp;H145&amp;"', @propertyName='DisplayName', @tableSchema='"&amp;SchemaName&amp;"'")</f>
        <v>exec db.ColumnPropertySet 'Pharmacy', 'svc_generic_flag', 'Brand / Generic', @propertyName='DisplayName', @tableSchema='deerwalk'</v>
      </c>
    </row>
    <row r="146" spans="1:27" ht="14.25" customHeight="1" x14ac:dyDescent="0.45">
      <c r="A146" s="3" t="str">
        <f>N146&amp;"."&amp;E146</f>
        <v>Pharmacy.svc_mail_order_flag</v>
      </c>
      <c r="B146" t="s">
        <v>200</v>
      </c>
      <c r="C146">
        <v>52</v>
      </c>
      <c r="D146" t="s">
        <v>796</v>
      </c>
      <c r="E146" t="s">
        <v>277</v>
      </c>
      <c r="F146" t="s">
        <v>7</v>
      </c>
      <c r="G146" t="s">
        <v>801</v>
      </c>
      <c r="H146" s="4" t="s">
        <v>917</v>
      </c>
      <c r="I146" t="s">
        <v>278</v>
      </c>
      <c r="J146" t="s">
        <v>273</v>
      </c>
      <c r="L146" s="4"/>
      <c r="M146" s="3" t="b">
        <f>LEFT(E146,3)="udf"</f>
        <v>0</v>
      </c>
      <c r="N146" s="3" t="str">
        <f>VLOOKUP(B146,TableMap,3,FALSE)</f>
        <v>Pharmacy</v>
      </c>
      <c r="O146" s="3" t="str">
        <f>IF(OR(F146="varchar", F146=""),"varchar("&amp;G146&amp;")", F146) &amp; IF(LEN(TRIM(D146))&gt;0," not null ","")</f>
        <v>varchar(1)</v>
      </c>
      <c r="Q146" s="3" t="str">
        <f>IF(ISBLANK(P146),O146,P146)</f>
        <v>varchar(1)</v>
      </c>
      <c r="R146" s="3" t="str">
        <f>"alter table "&amp;SchemaName&amp;"."&amp;N146&amp;" add "&amp;E146&amp;" "&amp;Q146</f>
        <v>alter table deerwalk.Pharmacy add svc_mail_order_flag varchar(1)</v>
      </c>
      <c r="S146" s="3" t="str">
        <f>IF(LEN(TRIM(I146))&gt;0,"exec db.ColumnPropertySet '"&amp;$N146&amp;"', '"&amp;$E146&amp;"', '"&amp;I146&amp;"', @tableSchema='"&amp;SchemaName&amp;"'","")</f>
        <v>exec db.ColumnPropertySet 'Pharmacy', 'svc_mail_order_flag', 'Mail Order Flag', @tableSchema='deerwalk'</v>
      </c>
      <c r="T146" s="3" t="str">
        <f>IF(LEN(TRIM(J146))=0,"","exec db.ColumnPropertySet '"&amp;$N146&amp;"', '"&amp;$E146&amp;"', '"&amp;J146&amp;"', @propertyName='SampleData', @tableSchema='"&amp;SchemaName&amp;"'")</f>
        <v>exec db.ColumnPropertySet 'Pharmacy', 'svc_mail_order_flag', 'Y', @propertyName='SampleData', @tableSchema='deerwalk'</v>
      </c>
      <c r="U146" s="3" t="str">
        <f>IF(M146,"exec db.ColumnPropertySet '"&amp;$N146&amp;"', '"&amp;$E146&amp;"', 'UserDefinedData', @propertyName='CustomAttribute', @tableSchema='"&amp;SchemaName&amp;"'", "")</f>
        <v/>
      </c>
      <c r="V146" s="3" t="str">
        <f>IF(LEN(TRIM(" "&amp;I146))&gt;0,"/// &lt;summary&gt;"&amp;I146&amp;"&lt;/summary&gt;
"&amp;"[Description("""&amp;I146&amp;""")]
","")&amp;IF(F146="date","[DataType(DataType.Date)]
","")&amp;IF(D146="1","[Required]
","")&amp;"[Column("""&amp;E146&amp;""")]
"&amp;IF(LEN(TRIM(" "&amp;J146))&gt;0,"[SampleData("""&amp;J146&amp;""")]
","")&amp;IF(LEN(TRIM(" "&amp;G146))&gt;0,"[MaxLength("&amp;G146&amp;")]
","")&amp;"public "&amp;IF(F146="","string",VLOOKUP(F146,TypeMap,2,FALSE))&amp;" "&amp;E146&amp;" { get; set; }
"</f>
        <v xml:space="preserve">/// &lt;summary&gt;Mail Order Flag&lt;/summary&gt;
[Description("Mail Order Flag")]
[Column("svc_mail_order_flag")]
[SampleData("Y")]
[MaxLength(1)]
public string svc_mail_order_flag { get; set; }
</v>
      </c>
      <c r="W146" s="5" t="str">
        <f>"@Html.DescriptionListElement(model =&gt; model."&amp;E146&amp;")"</f>
        <v>@Html.DescriptionListElement(model =&gt; model.svc_mail_order_flag)</v>
      </c>
      <c r="X146" s="3" t="str">
        <f>SUBSTITUTE(SUBSTITUTE(PROPER(SUBSTITUTE(E146,"_"," "))&amp;" ", "Id ", "ID"), " ", "")</f>
        <v>SvcMailOrderFlag</v>
      </c>
      <c r="Y146" s="3" t="str">
        <f>IF(F146="date","alter table "&amp;SchemaName&amp;"."&amp;N146&amp;" add "&amp;X146&amp;"DateDimId int null references DateDimensions(DateDimensionId);  exec db.ColumnPropertySet '"&amp;$N146&amp;"', '"&amp;$X146&amp;"DateDimId', '"&amp;$E146&amp;"', @propertyName='BaseField', @tableSchema='"&amp;SchemaName&amp;"'","")</f>
        <v/>
      </c>
      <c r="AA146" s="3" t="str">
        <f>IF(LEN(TRIM(H146))=0,"","exec db.ColumnPropertySet '"&amp;$N146&amp;"', '"&amp;$E146&amp;"', '"&amp;H146&amp;"', @propertyName='DisplayName', @tableSchema='"&amp;SchemaName&amp;"'")</f>
        <v>exec db.ColumnPropertySet 'Pharmacy', 'svc_mail_order_flag', 'Mail Order', @propertyName='DisplayName', @tableSchema='deerwalk'</v>
      </c>
    </row>
    <row r="147" spans="1:27" ht="14.25" customHeight="1" x14ac:dyDescent="0.45">
      <c r="A147" s="3" t="str">
        <f>N147&amp;"."&amp;E147</f>
        <v>Pharmacy.svc_refill_qty</v>
      </c>
      <c r="B147" t="s">
        <v>200</v>
      </c>
      <c r="C147">
        <v>53</v>
      </c>
      <c r="D147" t="s">
        <v>796</v>
      </c>
      <c r="E147" t="s">
        <v>279</v>
      </c>
      <c r="F147" t="s">
        <v>263</v>
      </c>
      <c r="G147" t="s">
        <v>796</v>
      </c>
      <c r="H147" s="4" t="s">
        <v>918</v>
      </c>
      <c r="I147" t="s">
        <v>280</v>
      </c>
      <c r="J147" t="s">
        <v>796</v>
      </c>
      <c r="L147" s="4"/>
      <c r="M147" s="3" t="b">
        <f>LEFT(E147,3)="udf"</f>
        <v>0</v>
      </c>
      <c r="N147" s="3" t="str">
        <f>VLOOKUP(B147,TableMap,3,FALSE)</f>
        <v>Pharmacy</v>
      </c>
      <c r="O147" s="3" t="str">
        <f>IF(OR(F147="varchar", F147=""),"varchar("&amp;G147&amp;")", F147) &amp; IF(LEN(TRIM(D147))&gt;0," not null ","")</f>
        <v>int</v>
      </c>
      <c r="Q147" s="3" t="str">
        <f>IF(ISBLANK(P147),O147,P147)</f>
        <v>int</v>
      </c>
      <c r="R147" s="3" t="str">
        <f>"alter table "&amp;SchemaName&amp;"."&amp;N147&amp;" add "&amp;E147&amp;" "&amp;Q147</f>
        <v>alter table deerwalk.Pharmacy add svc_refill_qty int</v>
      </c>
      <c r="S147" s="3" t="str">
        <f>IF(LEN(TRIM(I147))&gt;0,"exec db.ColumnPropertySet '"&amp;$N147&amp;"', '"&amp;$E147&amp;"', '"&amp;I147&amp;"', @tableSchema='"&amp;SchemaName&amp;"'","")</f>
        <v>exec db.ColumnPropertySet 'Pharmacy', 'svc_refill_qty', 'Per refill quantity', @tableSchema='deerwalk'</v>
      </c>
      <c r="T147" s="3" t="str">
        <f>IF(LEN(TRIM(J147))=0,"","exec db.ColumnPropertySet '"&amp;$N147&amp;"', '"&amp;$E147&amp;"', '"&amp;J147&amp;"', @propertyName='SampleData', @tableSchema='"&amp;SchemaName&amp;"'")</f>
        <v/>
      </c>
      <c r="U147" s="3" t="str">
        <f>IF(M147,"exec db.ColumnPropertySet '"&amp;$N147&amp;"', '"&amp;$E147&amp;"', 'UserDefinedData', @propertyName='CustomAttribute', @tableSchema='"&amp;SchemaName&amp;"'", "")</f>
        <v/>
      </c>
      <c r="V147" s="3" t="str">
        <f>IF(LEN(TRIM(" "&amp;I147))&gt;0,"/// &lt;summary&gt;"&amp;I147&amp;"&lt;/summary&gt;
"&amp;"[Description("""&amp;I147&amp;""")]
","")&amp;IF(F147="date","[DataType(DataType.Date)]
","")&amp;IF(D147="1","[Required]
","")&amp;"[Column("""&amp;E147&amp;""")]
"&amp;IF(LEN(TRIM(" "&amp;J147))&gt;0,"[SampleData("""&amp;J147&amp;""")]
","")&amp;IF(LEN(TRIM(" "&amp;G147))&gt;0,"[MaxLength("&amp;G147&amp;")]
","")&amp;"public "&amp;IF(F147="","string",VLOOKUP(F147,TypeMap,2,FALSE))&amp;" "&amp;E147&amp;" { get; set; }
"</f>
        <v xml:space="preserve">/// &lt;summary&gt;Per refill quantity&lt;/summary&gt;
[Description("Per refill quantity")]
[Column("svc_refill_qty")]
public int svc_refill_qty { get; set; }
</v>
      </c>
      <c r="W147" s="5" t="str">
        <f>"@Html.DescriptionListElement(model =&gt; model."&amp;E147&amp;")"</f>
        <v>@Html.DescriptionListElement(model =&gt; model.svc_refill_qty)</v>
      </c>
      <c r="X147" s="3" t="str">
        <f>SUBSTITUTE(SUBSTITUTE(PROPER(SUBSTITUTE(E147,"_"," "))&amp;" ", "Id ", "ID"), " ", "")</f>
        <v>SvcRefillQty</v>
      </c>
      <c r="Y147" s="3" t="str">
        <f>IF(F147="date","alter table "&amp;SchemaName&amp;"."&amp;N147&amp;" add "&amp;X147&amp;"DateDimId int null references DateDimensions(DateDimensionId);  exec db.ColumnPropertySet '"&amp;$N147&amp;"', '"&amp;$X147&amp;"DateDimId', '"&amp;$E147&amp;"', @propertyName='BaseField', @tableSchema='"&amp;SchemaName&amp;"'","")</f>
        <v/>
      </c>
      <c r="AA147" s="3" t="str">
        <f>IF(LEN(TRIM(H147))=0,"","exec db.ColumnPropertySet '"&amp;$N147&amp;"', '"&amp;$E147&amp;"', '"&amp;H147&amp;"', @propertyName='DisplayName', @tableSchema='"&amp;SchemaName&amp;"'")</f>
        <v>exec db.ColumnPropertySet 'Pharmacy', 'svc_refill_qty', 'Per refill', @propertyName='DisplayName', @tableSchema='deerwalk'</v>
      </c>
    </row>
    <row r="148" spans="1:27" ht="14.25" customHeight="1" x14ac:dyDescent="0.45">
      <c r="A148" s="3" t="str">
        <f>N148&amp;"."&amp;E148</f>
        <v>Pharmacy.svc_refill_allowed</v>
      </c>
      <c r="B148" t="s">
        <v>200</v>
      </c>
      <c r="C148">
        <v>54</v>
      </c>
      <c r="D148" t="s">
        <v>796</v>
      </c>
      <c r="E148" t="s">
        <v>281</v>
      </c>
      <c r="F148" t="s">
        <v>263</v>
      </c>
      <c r="G148" t="s">
        <v>796</v>
      </c>
      <c r="H148" s="4" t="s">
        <v>919</v>
      </c>
      <c r="I148" t="s">
        <v>282</v>
      </c>
      <c r="J148" t="s">
        <v>796</v>
      </c>
      <c r="L148" s="4"/>
      <c r="M148" s="3" t="b">
        <f>LEFT(E148,3)="udf"</f>
        <v>0</v>
      </c>
      <c r="N148" s="3" t="str">
        <f>VLOOKUP(B148,TableMap,3,FALSE)</f>
        <v>Pharmacy</v>
      </c>
      <c r="O148" s="3" t="str">
        <f>IF(OR(F148="varchar", F148=""),"varchar("&amp;G148&amp;")", F148) &amp; IF(LEN(TRIM(D148))&gt;0," not null ","")</f>
        <v>int</v>
      </c>
      <c r="Q148" s="3" t="str">
        <f>IF(ISBLANK(P148),O148,P148)</f>
        <v>int</v>
      </c>
      <c r="R148" s="3" t="str">
        <f>"alter table "&amp;SchemaName&amp;"."&amp;N148&amp;" add "&amp;E148&amp;" "&amp;Q148</f>
        <v>alter table deerwalk.Pharmacy add svc_refill_allowed int</v>
      </c>
      <c r="S148" s="3" t="str">
        <f>IF(LEN(TRIM(I148))&gt;0,"exec db.ColumnPropertySet '"&amp;$N148&amp;"', '"&amp;$E148&amp;"', '"&amp;I148&amp;"', @tableSchema='"&amp;SchemaName&amp;"'","")</f>
        <v>exec db.ColumnPropertySet 'Pharmacy', 'svc_refill_allowed', 'Number of Refills allowed', @tableSchema='deerwalk'</v>
      </c>
      <c r="T148" s="3" t="str">
        <f>IF(LEN(TRIM(J148))=0,"","exec db.ColumnPropertySet '"&amp;$N148&amp;"', '"&amp;$E148&amp;"', '"&amp;J148&amp;"', @propertyName='SampleData', @tableSchema='"&amp;SchemaName&amp;"'")</f>
        <v/>
      </c>
      <c r="U148" s="3" t="str">
        <f>IF(M148,"exec db.ColumnPropertySet '"&amp;$N148&amp;"', '"&amp;$E148&amp;"', 'UserDefinedData', @propertyName='CustomAttribute', @tableSchema='"&amp;SchemaName&amp;"'", "")</f>
        <v/>
      </c>
      <c r="V148" s="3" t="str">
        <f>IF(LEN(TRIM(" "&amp;I148))&gt;0,"/// &lt;summary&gt;"&amp;I148&amp;"&lt;/summary&gt;
"&amp;"[Description("""&amp;I148&amp;""")]
","")&amp;IF(F148="date","[DataType(DataType.Date)]
","")&amp;IF(D148="1","[Required]
","")&amp;"[Column("""&amp;E148&amp;""")]
"&amp;IF(LEN(TRIM(" "&amp;J148))&gt;0,"[SampleData("""&amp;J148&amp;""")]
","")&amp;IF(LEN(TRIM(" "&amp;G148))&gt;0,"[MaxLength("&amp;G148&amp;")]
","")&amp;"public "&amp;IF(F148="","string",VLOOKUP(F148,TypeMap,2,FALSE))&amp;" "&amp;E148&amp;" { get; set; }
"</f>
        <v xml:space="preserve">/// &lt;summary&gt;Number of Refills allowed&lt;/summary&gt;
[Description("Number of Refills allowed")]
[Column("svc_refill_allowed")]
public int svc_refill_allowed { get; set; }
</v>
      </c>
      <c r="W148" s="5" t="str">
        <f>"@Html.DescriptionListElement(model =&gt; model."&amp;E148&amp;")"</f>
        <v>@Html.DescriptionListElement(model =&gt; model.svc_refill_allowed)</v>
      </c>
      <c r="X148" s="3" t="str">
        <f>SUBSTITUTE(SUBSTITUTE(PROPER(SUBSTITUTE(E148,"_"," "))&amp;" ", "Id ", "ID"), " ", "")</f>
        <v>SvcRefillAllowed</v>
      </c>
      <c r="Y148" s="3" t="str">
        <f>IF(F148="date","alter table "&amp;SchemaName&amp;"."&amp;N148&amp;" add "&amp;X148&amp;"DateDimId int null references DateDimensions(DateDimensionId);  exec db.ColumnPropertySet '"&amp;$N148&amp;"', '"&amp;$X148&amp;"DateDimId', '"&amp;$E148&amp;"', @propertyName='BaseField', @tableSchema='"&amp;SchemaName&amp;"'","")</f>
        <v/>
      </c>
      <c r="AA148" s="3" t="str">
        <f>IF(LEN(TRIM(H148))=0,"","exec db.ColumnPropertySet '"&amp;$N148&amp;"', '"&amp;$E148&amp;"', '"&amp;H148&amp;"', @propertyName='DisplayName', @tableSchema='"&amp;SchemaName&amp;"'")</f>
        <v>exec db.ColumnPropertySet 'Pharmacy', 'svc_refill_allowed', 'Number of', @propertyName='DisplayName', @tableSchema='deerwalk'</v>
      </c>
    </row>
    <row r="149" spans="1:27" ht="14.25" customHeight="1" x14ac:dyDescent="0.45">
      <c r="A149" s="3" t="str">
        <f>N149&amp;"."&amp;E149</f>
        <v>Pharmacy.svc_counter_allow</v>
      </c>
      <c r="B149" t="s">
        <v>200</v>
      </c>
      <c r="C149">
        <v>55</v>
      </c>
      <c r="D149" t="s">
        <v>796</v>
      </c>
      <c r="E149" t="s">
        <v>283</v>
      </c>
      <c r="F149" t="s">
        <v>263</v>
      </c>
      <c r="G149" t="s">
        <v>796</v>
      </c>
      <c r="H149" s="4" t="s">
        <v>920</v>
      </c>
      <c r="I149" t="s">
        <v>284</v>
      </c>
      <c r="J149" t="s">
        <v>796</v>
      </c>
      <c r="L149" s="4"/>
      <c r="M149" s="3" t="b">
        <f>LEFT(E149,3)="udf"</f>
        <v>0</v>
      </c>
      <c r="N149" s="3" t="str">
        <f>VLOOKUP(B149,TableMap,3,FALSE)</f>
        <v>Pharmacy</v>
      </c>
      <c r="O149" s="3" t="str">
        <f>IF(OR(F149="varchar", F149=""),"varchar("&amp;G149&amp;")", F149) &amp; IF(LEN(TRIM(D149))&gt;0," not null ","")</f>
        <v>int</v>
      </c>
      <c r="Q149" s="3" t="str">
        <f>IF(ISBLANK(P149),O149,P149)</f>
        <v>int</v>
      </c>
      <c r="R149" s="3" t="str">
        <f>"alter table "&amp;SchemaName&amp;"."&amp;N149&amp;" add "&amp;E149&amp;" "&amp;Q149</f>
        <v>alter table deerwalk.Pharmacy add svc_counter_allow int</v>
      </c>
      <c r="S149" s="3" t="str">
        <f>IF(LEN(TRIM(I149))&gt;0,"exec db.ColumnPropertySet '"&amp;$N149&amp;"', '"&amp;$E149&amp;"', '"&amp;I149&amp;"', @tableSchema='"&amp;SchemaName&amp;"'","")</f>
        <v>exec db.ColumnPropertySet 'Pharmacy', 'svc_counter_allow', 'Allowance Provided at the Pharmacy Sales Counter', @tableSchema='deerwalk'</v>
      </c>
      <c r="T149" s="3" t="str">
        <f>IF(LEN(TRIM(J149))=0,"","exec db.ColumnPropertySet '"&amp;$N149&amp;"', '"&amp;$E149&amp;"', '"&amp;J149&amp;"', @propertyName='SampleData', @tableSchema='"&amp;SchemaName&amp;"'")</f>
        <v/>
      </c>
      <c r="U149" s="3" t="str">
        <f>IF(M149,"exec db.ColumnPropertySet '"&amp;$N149&amp;"', '"&amp;$E149&amp;"', 'UserDefinedData', @propertyName='CustomAttribute', @tableSchema='"&amp;SchemaName&amp;"'", "")</f>
        <v/>
      </c>
      <c r="V149" s="3" t="str">
        <f>IF(LEN(TRIM(" "&amp;I149))&gt;0,"/// &lt;summary&gt;"&amp;I149&amp;"&lt;/summary&gt;
"&amp;"[Description("""&amp;I149&amp;""")]
","")&amp;IF(F149="date","[DataType(DataType.Date)]
","")&amp;IF(D149="1","[Required]
","")&amp;"[Column("""&amp;E149&amp;""")]
"&amp;IF(LEN(TRIM(" "&amp;J149))&gt;0,"[SampleData("""&amp;J149&amp;""")]
","")&amp;IF(LEN(TRIM(" "&amp;G149))&gt;0,"[MaxLength("&amp;G149&amp;")]
","")&amp;"public "&amp;IF(F149="","string",VLOOKUP(F149,TypeMap,2,FALSE))&amp;" "&amp;E149&amp;" { get; set; }
"</f>
        <v xml:space="preserve">/// &lt;summary&gt;Allowance Provided at the Pharmacy Sales Counter&lt;/summary&gt;
[Description("Allowance Provided at the Pharmacy Sales Counter")]
[Column("svc_counter_allow")]
public int svc_counter_allow { get; set; }
</v>
      </c>
      <c r="W149" s="5" t="str">
        <f>"@Html.DescriptionListElement(model =&gt; model."&amp;E149&amp;")"</f>
        <v>@Html.DescriptionListElement(model =&gt; model.svc_counter_allow)</v>
      </c>
      <c r="X149" s="3" t="str">
        <f>SUBSTITUTE(SUBSTITUTE(PROPER(SUBSTITUTE(E149,"_"," "))&amp;" ", "Id ", "ID"), " ", "")</f>
        <v>SvcCounterAllow</v>
      </c>
      <c r="Y149" s="3" t="str">
        <f>IF(F149="date","alter table "&amp;SchemaName&amp;"."&amp;N149&amp;" add "&amp;X149&amp;"DateDimId int null references DateDimensions(DateDimensionId);  exec db.ColumnPropertySet '"&amp;$N149&amp;"', '"&amp;$X149&amp;"DateDimId', '"&amp;$E149&amp;"', @propertyName='BaseField', @tableSchema='"&amp;SchemaName&amp;"'","")</f>
        <v/>
      </c>
      <c r="AA149" s="3" t="str">
        <f>IF(LEN(TRIM(H149))=0,"","exec db.ColumnPropertySet '"&amp;$N149&amp;"', '"&amp;$E149&amp;"', '"&amp;H149&amp;"', @propertyName='DisplayName', @tableSchema='"&amp;SchemaName&amp;"'")</f>
        <v>exec db.ColumnPropertySet 'Pharmacy', 'svc_counter_allow', 'Allowance Provided', @propertyName='DisplayName', @tableSchema='deerwalk'</v>
      </c>
    </row>
    <row r="150" spans="1:27" ht="14.25" customHeight="1" x14ac:dyDescent="0.45">
      <c r="A150" s="3" t="str">
        <f>N150&amp;"."&amp;E150</f>
        <v>Pharmacy.svc_daw_code</v>
      </c>
      <c r="B150" t="s">
        <v>200</v>
      </c>
      <c r="C150">
        <v>56</v>
      </c>
      <c r="D150" t="s">
        <v>796</v>
      </c>
      <c r="E150" t="s">
        <v>285</v>
      </c>
      <c r="F150" t="s">
        <v>7</v>
      </c>
      <c r="G150" t="s">
        <v>817</v>
      </c>
      <c r="H150" s="4" t="s">
        <v>1084</v>
      </c>
      <c r="I150" t="s">
        <v>286</v>
      </c>
      <c r="J150" t="s">
        <v>796</v>
      </c>
      <c r="L150" s="4"/>
      <c r="M150" s="3" t="b">
        <f>LEFT(E150,3)="udf"</f>
        <v>0</v>
      </c>
      <c r="N150" s="3" t="str">
        <f>VLOOKUP(B150,TableMap,3,FALSE)</f>
        <v>Pharmacy</v>
      </c>
      <c r="O150" s="3" t="str">
        <f>IF(OR(F150="varchar", F150=""),"varchar("&amp;G150&amp;")", F150) &amp; IF(LEN(TRIM(D150))&gt;0," not null ","")</f>
        <v>varchar(10)</v>
      </c>
      <c r="Q150" s="3" t="str">
        <f>IF(ISBLANK(P150),O150,P150)</f>
        <v>varchar(10)</v>
      </c>
      <c r="R150" s="3" t="str">
        <f>"alter table "&amp;SchemaName&amp;"."&amp;N150&amp;" add "&amp;E150&amp;" "&amp;Q150</f>
        <v>alter table deerwalk.Pharmacy add svc_daw_code varchar(10)</v>
      </c>
      <c r="S150" s="3" t="str">
        <f>IF(LEN(TRIM(I150))&gt;0,"exec db.ColumnPropertySet '"&amp;$N150&amp;"', '"&amp;$E150&amp;"', '"&amp;I150&amp;"', @tableSchema='"&amp;SchemaName&amp;"'","")</f>
        <v>exec db.ColumnPropertySet 'Pharmacy', 'svc_daw_code', 'Dispensed as Written Instructions', @tableSchema='deerwalk'</v>
      </c>
      <c r="T150" s="3" t="str">
        <f>IF(LEN(TRIM(J150))=0,"","exec db.ColumnPropertySet '"&amp;$N150&amp;"', '"&amp;$E150&amp;"', '"&amp;J150&amp;"', @propertyName='SampleData', @tableSchema='"&amp;SchemaName&amp;"'")</f>
        <v/>
      </c>
      <c r="U150" s="3" t="str">
        <f>IF(M150,"exec db.ColumnPropertySet '"&amp;$N150&amp;"', '"&amp;$E150&amp;"', 'UserDefinedData', @propertyName='CustomAttribute', @tableSchema='"&amp;SchemaName&amp;"'", "")</f>
        <v/>
      </c>
      <c r="V150" s="3" t="str">
        <f>IF(LEN(TRIM(" "&amp;I150))&gt;0,"/// &lt;summary&gt;"&amp;I150&amp;"&lt;/summary&gt;
"&amp;"[Description("""&amp;I150&amp;""")]
","")&amp;IF(F150="date","[DataType(DataType.Date)]
","")&amp;IF(D150="1","[Required]
","")&amp;"[Column("""&amp;E150&amp;""")]
"&amp;IF(LEN(TRIM(" "&amp;J150))&gt;0,"[SampleData("""&amp;J150&amp;""")]
","")&amp;IF(LEN(TRIM(" "&amp;G150))&gt;0,"[MaxLength("&amp;G150&amp;")]
","")&amp;"public "&amp;IF(F150="","string",VLOOKUP(F150,TypeMap,2,FALSE))&amp;" "&amp;E150&amp;" { get; set; }
"</f>
        <v xml:space="preserve">/// &lt;summary&gt;Dispensed as Written Instructions&lt;/summary&gt;
[Description("Dispensed as Written Instructions")]
[Column("svc_daw_code")]
[MaxLength(10)]
public string svc_daw_code { get; set; }
</v>
      </c>
      <c r="W150" s="5" t="str">
        <f>"@Html.DescriptionListElement(model =&gt; model."&amp;E150&amp;")"</f>
        <v>@Html.DescriptionListElement(model =&gt; model.svc_daw_code)</v>
      </c>
      <c r="X150" s="3" t="str">
        <f>SUBSTITUTE(SUBSTITUTE(PROPER(SUBSTITUTE(E150,"_"," "))&amp;" ", "Id ", "ID"), " ", "")</f>
        <v>SvcDawCode</v>
      </c>
      <c r="Y150" s="3" t="str">
        <f>IF(F150="date","alter table "&amp;SchemaName&amp;"."&amp;N150&amp;" add "&amp;X150&amp;"DateDimId int null references DateDimensions(DateDimensionId);  exec db.ColumnPropertySet '"&amp;$N150&amp;"', '"&amp;$X150&amp;"DateDimId', '"&amp;$E150&amp;"', @propertyName='BaseField', @tableSchema='"&amp;SchemaName&amp;"'","")</f>
        <v/>
      </c>
      <c r="AA150" s="3" t="str">
        <f>IF(LEN(TRIM(H150))=0,"","exec db.ColumnPropertySet '"&amp;$N150&amp;"', '"&amp;$E150&amp;"', '"&amp;H150&amp;"', @propertyName='DisplayName', @tableSchema='"&amp;SchemaName&amp;"'")</f>
        <v>exec db.ColumnPropertySet 'Pharmacy', 'svc_daw_code', 'Dispensed As Code', @propertyName='DisplayName', @tableSchema='deerwalk'</v>
      </c>
    </row>
    <row r="151" spans="1:27" ht="14.25" customHeight="1" x14ac:dyDescent="0.45">
      <c r="A151" s="3" t="str">
        <f>N151&amp;"."&amp;E151</f>
        <v>Pharmacy.svc_daw_desc</v>
      </c>
      <c r="B151" t="s">
        <v>200</v>
      </c>
      <c r="C151">
        <v>57</v>
      </c>
      <c r="D151" t="s">
        <v>796</v>
      </c>
      <c r="E151" t="s">
        <v>287</v>
      </c>
      <c r="F151" t="s">
        <v>7</v>
      </c>
      <c r="G151" t="s">
        <v>861</v>
      </c>
      <c r="H151" s="4" t="s">
        <v>1085</v>
      </c>
      <c r="I151" t="s">
        <v>288</v>
      </c>
      <c r="J151" t="s">
        <v>796</v>
      </c>
      <c r="L151" s="4"/>
      <c r="M151" s="3" t="b">
        <f>LEFT(E151,3)="udf"</f>
        <v>0</v>
      </c>
      <c r="N151" s="3" t="str">
        <f>VLOOKUP(B151,TableMap,3,FALSE)</f>
        <v>Pharmacy</v>
      </c>
      <c r="O151" s="3" t="str">
        <f>IF(OR(F151="varchar", F151=""),"varchar("&amp;G151&amp;")", F151) &amp; IF(LEN(TRIM(D151))&gt;0," not null ","")</f>
        <v>varchar(50)</v>
      </c>
      <c r="Q151" s="3" t="str">
        <f>IF(ISBLANK(P151),O151,P151)</f>
        <v>varchar(50)</v>
      </c>
      <c r="R151" s="3" t="str">
        <f>"alter table "&amp;SchemaName&amp;"."&amp;N151&amp;" add "&amp;E151&amp;" "&amp;Q151</f>
        <v>alter table deerwalk.Pharmacy add svc_daw_desc varchar(50)</v>
      </c>
      <c r="S151" s="3" t="str">
        <f>IF(LEN(TRIM(I151))&gt;0,"exec db.ColumnPropertySet '"&amp;$N151&amp;"', '"&amp;$E151&amp;"', '"&amp;I151&amp;"', @tableSchema='"&amp;SchemaName&amp;"'","")</f>
        <v>exec db.ColumnPropertySet 'Pharmacy', 'svc_daw_desc', 'Dispensed as Written Instructions Description', @tableSchema='deerwalk'</v>
      </c>
      <c r="T151" s="3" t="str">
        <f>IF(LEN(TRIM(J151))=0,"","exec db.ColumnPropertySet '"&amp;$N151&amp;"', '"&amp;$E151&amp;"', '"&amp;J151&amp;"', @propertyName='SampleData', @tableSchema='"&amp;SchemaName&amp;"'")</f>
        <v/>
      </c>
      <c r="U151" s="3" t="str">
        <f>IF(M151,"exec db.ColumnPropertySet '"&amp;$N151&amp;"', '"&amp;$E151&amp;"', 'UserDefinedData', @propertyName='CustomAttribute', @tableSchema='"&amp;SchemaName&amp;"'", "")</f>
        <v/>
      </c>
      <c r="V151" s="3" t="str">
        <f>IF(LEN(TRIM(" "&amp;I151))&gt;0,"/// &lt;summary&gt;"&amp;I151&amp;"&lt;/summary&gt;
"&amp;"[Description("""&amp;I151&amp;""")]
","")&amp;IF(F151="date","[DataType(DataType.Date)]
","")&amp;IF(D151="1","[Required]
","")&amp;"[Column("""&amp;E151&amp;""")]
"&amp;IF(LEN(TRIM(" "&amp;J151))&gt;0,"[SampleData("""&amp;J151&amp;""")]
","")&amp;IF(LEN(TRIM(" "&amp;G151))&gt;0,"[MaxLength("&amp;G151&amp;")]
","")&amp;"public "&amp;IF(F151="","string",VLOOKUP(F151,TypeMap,2,FALSE))&amp;" "&amp;E151&amp;" { get; set; }
"</f>
        <v xml:space="preserve">/// &lt;summary&gt;Dispensed as Written Instructions Description&lt;/summary&gt;
[Description("Dispensed as Written Instructions Description")]
[Column("svc_daw_desc")]
[MaxLength(50)]
public string svc_daw_desc { get; set; }
</v>
      </c>
      <c r="W151" s="5" t="str">
        <f>"@Html.DescriptionListElement(model =&gt; model."&amp;E151&amp;")"</f>
        <v>@Html.DescriptionListElement(model =&gt; model.svc_daw_desc)</v>
      </c>
      <c r="X151" s="3" t="str">
        <f>SUBSTITUTE(SUBSTITUTE(PROPER(SUBSTITUTE(E151,"_"," "))&amp;" ", "Id ", "ID"), " ", "")</f>
        <v>SvcDawDesc</v>
      </c>
      <c r="Y151" s="3" t="str">
        <f>IF(F151="date","alter table "&amp;SchemaName&amp;"."&amp;N151&amp;" add "&amp;X151&amp;"DateDimId int null references DateDimensions(DateDimensionId);  exec db.ColumnPropertySet '"&amp;$N151&amp;"', '"&amp;$X151&amp;"DateDimId', '"&amp;$E151&amp;"', @propertyName='BaseField', @tableSchema='"&amp;SchemaName&amp;"'","")</f>
        <v/>
      </c>
      <c r="AA151" s="3" t="str">
        <f>IF(LEN(TRIM(H151))=0,"","exec db.ColumnPropertySet '"&amp;$N151&amp;"', '"&amp;$E151&amp;"', '"&amp;H151&amp;"', @propertyName='DisplayName', @tableSchema='"&amp;SchemaName&amp;"'")</f>
        <v>exec db.ColumnPropertySet 'Pharmacy', 'svc_daw_desc', 'Dispensed As', @propertyName='DisplayName', @tableSchema='deerwalk'</v>
      </c>
    </row>
    <row r="152" spans="1:27" ht="14.25" customHeight="1" x14ac:dyDescent="0.45">
      <c r="A152" s="3" t="str">
        <f>N152&amp;"."&amp;E152</f>
        <v>Pharmacy.rev_allowed_amt</v>
      </c>
      <c r="B152" t="s">
        <v>200</v>
      </c>
      <c r="C152">
        <v>58</v>
      </c>
      <c r="D152" t="s">
        <v>796</v>
      </c>
      <c r="E152" t="s">
        <v>289</v>
      </c>
      <c r="F152" t="s">
        <v>290</v>
      </c>
      <c r="G152" t="s">
        <v>293</v>
      </c>
      <c r="H152" s="4" t="s">
        <v>1071</v>
      </c>
      <c r="I152" t="s">
        <v>291</v>
      </c>
      <c r="J152" t="s">
        <v>818</v>
      </c>
      <c r="L152" s="4"/>
      <c r="M152" s="3" t="b">
        <f>LEFT(E152,3)="udf"</f>
        <v>0</v>
      </c>
      <c r="N152" s="3" t="str">
        <f>VLOOKUP(B152,TableMap,3,FALSE)</f>
        <v>Pharmacy</v>
      </c>
      <c r="O152" s="3" t="str">
        <f>IF(OR(F152="varchar", F152=""),"varchar("&amp;G152&amp;")", F152) &amp; IF(LEN(TRIM(D152))&gt;0," not null ","")</f>
        <v>numeric</v>
      </c>
      <c r="P152" s="4" t="s">
        <v>883</v>
      </c>
      <c r="Q152" s="3" t="str">
        <f>IF(ISBLANK(P152),O152,P152)</f>
        <v>money</v>
      </c>
      <c r="R152" s="3" t="str">
        <f>"alter table "&amp;SchemaName&amp;"."&amp;N152&amp;" add "&amp;E152&amp;" "&amp;Q152</f>
        <v>alter table deerwalk.Pharmacy add rev_allowed_amt money</v>
      </c>
      <c r="S152" s="3" t="str">
        <f>IF(LEN(TRIM(I152))&gt;0,"exec db.ColumnPropertySet '"&amp;$N152&amp;"', '"&amp;$E152&amp;"', '"&amp;I152&amp;"', @tableSchema='"&amp;SchemaName&amp;"'","")</f>
        <v>exec db.ColumnPropertySet 'Pharmacy', 'rev_allowed_amt', 'Amount allowed under contract', @tableSchema='deerwalk'</v>
      </c>
      <c r="T152" s="3" t="str">
        <f>IF(LEN(TRIM(J152))=0,"","exec db.ColumnPropertySet '"&amp;$N152&amp;"', '"&amp;$E152&amp;"', '"&amp;J152&amp;"', @propertyName='SampleData', @tableSchema='"&amp;SchemaName&amp;"'")</f>
        <v>exec db.ColumnPropertySet 'Pharmacy', 'rev_allowed_amt', '800', @propertyName='SampleData', @tableSchema='deerwalk'</v>
      </c>
      <c r="U152" s="3" t="str">
        <f>IF(M152,"exec db.ColumnPropertySet '"&amp;$N152&amp;"', '"&amp;$E152&amp;"', 'UserDefinedData', @propertyName='CustomAttribute', @tableSchema='"&amp;SchemaName&amp;"'", "")</f>
        <v/>
      </c>
      <c r="V152" s="3" t="str">
        <f>IF(LEN(TRIM(" "&amp;I152))&gt;0,"/// &lt;summary&gt;"&amp;I152&amp;"&lt;/summary&gt;
"&amp;"[Description("""&amp;I152&amp;""")]
","")&amp;IF(F152="date","[DataType(DataType.Date)]
","")&amp;IF(D152="1","[Required]
","")&amp;"[Column("""&amp;E152&amp;""")]
"&amp;IF(LEN(TRIM(" "&amp;J152))&gt;0,"[SampleData("""&amp;J152&amp;""")]
","")&amp;IF(LEN(TRIM(" "&amp;G152))&gt;0,"[MaxLength("&amp;G152&amp;")]
","")&amp;"public "&amp;IF(F152="","string",VLOOKUP(F152,TypeMap,2,FALSE))&amp;" "&amp;E152&amp;" { get; set; }
"</f>
        <v xml:space="preserve">/// &lt;summary&gt;Amount allowed under contract&lt;/summary&gt;
[Description("Amount allowed under contract")]
[Column("rev_allowed_amt")]
[SampleData("800")]
[MaxLength(19,2)]
public double rev_allowed_amt { get; set; }
</v>
      </c>
      <c r="W152" s="5" t="str">
        <f>"@Html.DescriptionListElement(model =&gt; model."&amp;E152&amp;")"</f>
        <v>@Html.DescriptionListElement(model =&gt; model.rev_allowed_amt)</v>
      </c>
      <c r="X152" s="3" t="str">
        <f>SUBSTITUTE(SUBSTITUTE(PROPER(SUBSTITUTE(E152,"_"," "))&amp;" ", "Id ", "ID"), " ", "")</f>
        <v>RevAllowedAmt</v>
      </c>
      <c r="Y152" s="3" t="str">
        <f>IF(F152="date","alter table "&amp;SchemaName&amp;"."&amp;N152&amp;" add "&amp;X152&amp;"DateDimId int null references DateDimensions(DateDimensionId);  exec db.ColumnPropertySet '"&amp;$N152&amp;"', '"&amp;$X152&amp;"DateDimId', '"&amp;$E152&amp;"', @propertyName='BaseField', @tableSchema='"&amp;SchemaName&amp;"'","")</f>
        <v/>
      </c>
      <c r="AA152" s="3" t="str">
        <f>IF(LEN(TRIM(H152))=0,"","exec db.ColumnPropertySet '"&amp;$N152&amp;"', '"&amp;$E152&amp;"', '"&amp;H152&amp;"', @propertyName='DisplayName', @tableSchema='"&amp;SchemaName&amp;"'")</f>
        <v>exec db.ColumnPropertySet 'Pharmacy', 'rev_allowed_amt', 'Amount Allowed', @propertyName='DisplayName', @tableSchema='deerwalk'</v>
      </c>
    </row>
    <row r="153" spans="1:27" ht="14.25" customHeight="1" x14ac:dyDescent="0.45">
      <c r="A153" s="3" t="str">
        <f>N153&amp;"."&amp;E153</f>
        <v>Pharmacy.rev_billed_amt</v>
      </c>
      <c r="B153" t="s">
        <v>200</v>
      </c>
      <c r="C153">
        <v>59</v>
      </c>
      <c r="D153" t="s">
        <v>796</v>
      </c>
      <c r="E153" t="s">
        <v>292</v>
      </c>
      <c r="F153" t="s">
        <v>290</v>
      </c>
      <c r="G153" t="s">
        <v>293</v>
      </c>
      <c r="H153" s="4" t="s">
        <v>1074</v>
      </c>
      <c r="I153" t="s">
        <v>294</v>
      </c>
      <c r="J153" t="s">
        <v>819</v>
      </c>
      <c r="L153" s="4"/>
      <c r="M153" s="3" t="b">
        <f>LEFT(E153,3)="udf"</f>
        <v>0</v>
      </c>
      <c r="N153" s="3" t="str">
        <f>VLOOKUP(B153,TableMap,3,FALSE)</f>
        <v>Pharmacy</v>
      </c>
      <c r="O153" s="3" t="str">
        <f>IF(OR(F153="varchar", F153=""),"varchar("&amp;G153&amp;")", F153) &amp; IF(LEN(TRIM(D153))&gt;0," not null ","")</f>
        <v>numeric</v>
      </c>
      <c r="P153" s="4" t="s">
        <v>883</v>
      </c>
      <c r="Q153" s="3" t="str">
        <f>IF(ISBLANK(P153),O153,P153)</f>
        <v>money</v>
      </c>
      <c r="R153" s="3" t="str">
        <f>"alter table "&amp;SchemaName&amp;"."&amp;N153&amp;" add "&amp;E153&amp;" "&amp;Q153</f>
        <v>alter table deerwalk.Pharmacy add rev_billed_amt money</v>
      </c>
      <c r="S153" s="3" t="str">
        <f>IF(LEN(TRIM(I153))&gt;0,"exec db.ColumnPropertySet '"&amp;$N153&amp;"', '"&amp;$E153&amp;"', '"&amp;I153&amp;"', @tableSchema='"&amp;SchemaName&amp;"'","")</f>
        <v>exec db.ColumnPropertySet 'Pharmacy', 'rev_billed_amt', 'Gross charges', @tableSchema='deerwalk'</v>
      </c>
      <c r="T153" s="3" t="str">
        <f>IF(LEN(TRIM(J153))=0,"","exec db.ColumnPropertySet '"&amp;$N153&amp;"', '"&amp;$E153&amp;"', '"&amp;J153&amp;"', @propertyName='SampleData', @tableSchema='"&amp;SchemaName&amp;"'")</f>
        <v>exec db.ColumnPropertySet 'Pharmacy', 'rev_billed_amt', '500', @propertyName='SampleData', @tableSchema='deerwalk'</v>
      </c>
      <c r="U153" s="3" t="str">
        <f>IF(M153,"exec db.ColumnPropertySet '"&amp;$N153&amp;"', '"&amp;$E153&amp;"', 'UserDefinedData', @propertyName='CustomAttribute', @tableSchema='"&amp;SchemaName&amp;"'", "")</f>
        <v/>
      </c>
      <c r="V153" s="3" t="str">
        <f>IF(LEN(TRIM(" "&amp;I153))&gt;0,"/// &lt;summary&gt;"&amp;I153&amp;"&lt;/summary&gt;
"&amp;"[Description("""&amp;I153&amp;""")]
","")&amp;IF(F153="date","[DataType(DataType.Date)]
","")&amp;IF(D153="1","[Required]
","")&amp;"[Column("""&amp;E153&amp;""")]
"&amp;IF(LEN(TRIM(" "&amp;J153))&gt;0,"[SampleData("""&amp;J153&amp;""")]
","")&amp;IF(LEN(TRIM(" "&amp;G153))&gt;0,"[MaxLength("&amp;G153&amp;")]
","")&amp;"public "&amp;IF(F153="","string",VLOOKUP(F153,TypeMap,2,FALSE))&amp;" "&amp;E153&amp;" { get; set; }
"</f>
        <v xml:space="preserve">/// &lt;summary&gt;Gross charges&lt;/summary&gt;
[Description("Gross charges")]
[Column("rev_billed_amt")]
[SampleData("500")]
[MaxLength(19,2)]
public double rev_billed_amt { get; set; }
</v>
      </c>
      <c r="W153" s="5" t="str">
        <f>"@Html.DescriptionListElement(model =&gt; model."&amp;E153&amp;")"</f>
        <v>@Html.DescriptionListElement(model =&gt; model.rev_billed_amt)</v>
      </c>
      <c r="X153" s="3" t="str">
        <f>SUBSTITUTE(SUBSTITUTE(PROPER(SUBSTITUTE(E153,"_"," "))&amp;" ", "Id ", "ID"), " ", "")</f>
        <v>RevBilledAmt</v>
      </c>
      <c r="Y153" s="3" t="str">
        <f>IF(F153="date","alter table "&amp;SchemaName&amp;"."&amp;N153&amp;" add "&amp;X153&amp;"DateDimId int null references DateDimensions(DateDimensionId);  exec db.ColumnPropertySet '"&amp;$N153&amp;"', '"&amp;$X153&amp;"DateDimId', '"&amp;$E153&amp;"', @propertyName='BaseField', @tableSchema='"&amp;SchemaName&amp;"'","")</f>
        <v/>
      </c>
      <c r="AA153" s="3" t="str">
        <f>IF(LEN(TRIM(H153))=0,"","exec db.ColumnPropertySet '"&amp;$N153&amp;"', '"&amp;$E153&amp;"', '"&amp;H153&amp;"', @propertyName='DisplayName', @tableSchema='"&amp;SchemaName&amp;"'")</f>
        <v>exec db.ColumnPropertySet 'Pharmacy', 'rev_billed_amt', 'Gross Charges', @propertyName='DisplayName', @tableSchema='deerwalk'</v>
      </c>
    </row>
    <row r="154" spans="1:27" ht="14.25" customHeight="1" x14ac:dyDescent="0.45">
      <c r="A154" s="3" t="str">
        <f>N154&amp;"."&amp;E154</f>
        <v>Pharmacy.rev_coinsurance_amt</v>
      </c>
      <c r="B154" t="s">
        <v>200</v>
      </c>
      <c r="C154">
        <v>60</v>
      </c>
      <c r="D154" t="s">
        <v>796</v>
      </c>
      <c r="E154" t="s">
        <v>295</v>
      </c>
      <c r="F154" t="s">
        <v>290</v>
      </c>
      <c r="G154" t="s">
        <v>293</v>
      </c>
      <c r="H154" s="4" t="s">
        <v>1076</v>
      </c>
      <c r="I154" t="s">
        <v>296</v>
      </c>
      <c r="J154" t="s">
        <v>817</v>
      </c>
      <c r="L154" s="4"/>
      <c r="M154" s="3" t="b">
        <f>LEFT(E154,3)="udf"</f>
        <v>0</v>
      </c>
      <c r="N154" s="3" t="str">
        <f>VLOOKUP(B154,TableMap,3,FALSE)</f>
        <v>Pharmacy</v>
      </c>
      <c r="O154" s="3" t="str">
        <f>IF(OR(F154="varchar", F154=""),"varchar("&amp;G154&amp;")", F154) &amp; IF(LEN(TRIM(D154))&gt;0," not null ","")</f>
        <v>numeric</v>
      </c>
      <c r="P154" s="4" t="s">
        <v>883</v>
      </c>
      <c r="Q154" s="3" t="str">
        <f>IF(ISBLANK(P154),O154,P154)</f>
        <v>money</v>
      </c>
      <c r="R154" s="3" t="str">
        <f>"alter table "&amp;SchemaName&amp;"."&amp;N154&amp;" add "&amp;E154&amp;" "&amp;Q154</f>
        <v>alter table deerwalk.Pharmacy add rev_coinsurance_amt money</v>
      </c>
      <c r="S154" s="3" t="str">
        <f>IF(LEN(TRIM(I154))&gt;0,"exec db.ColumnPropertySet '"&amp;$N154&amp;"', '"&amp;$E154&amp;"', '"&amp;I154&amp;"', @tableSchema='"&amp;SchemaName&amp;"'","")</f>
        <v>exec db.ColumnPropertySet 'Pharmacy', 'rev_coinsurance_amt', 'Coinsurance due from patient', @tableSchema='deerwalk'</v>
      </c>
      <c r="T154" s="3" t="str">
        <f>IF(LEN(TRIM(J154))=0,"","exec db.ColumnPropertySet '"&amp;$N154&amp;"', '"&amp;$E154&amp;"', '"&amp;J154&amp;"', @propertyName='SampleData', @tableSchema='"&amp;SchemaName&amp;"'")</f>
        <v>exec db.ColumnPropertySet 'Pharmacy', 'rev_coinsurance_amt', '10', @propertyName='SampleData', @tableSchema='deerwalk'</v>
      </c>
      <c r="U154" s="3" t="str">
        <f>IF(M154,"exec db.ColumnPropertySet '"&amp;$N154&amp;"', '"&amp;$E154&amp;"', 'UserDefinedData', @propertyName='CustomAttribute', @tableSchema='"&amp;SchemaName&amp;"'", "")</f>
        <v/>
      </c>
      <c r="V154" s="3" t="str">
        <f>IF(LEN(TRIM(" "&amp;I154))&gt;0,"/// &lt;summary&gt;"&amp;I154&amp;"&lt;/summary&gt;
"&amp;"[Description("""&amp;I154&amp;""")]
","")&amp;IF(F154="date","[DataType(DataType.Date)]
","")&amp;IF(D154="1","[Required]
","")&amp;"[Column("""&amp;E154&amp;""")]
"&amp;IF(LEN(TRIM(" "&amp;J154))&gt;0,"[SampleData("""&amp;J154&amp;""")]
","")&amp;IF(LEN(TRIM(" "&amp;G154))&gt;0,"[MaxLength("&amp;G154&amp;")]
","")&amp;"public "&amp;IF(F154="","string",VLOOKUP(F154,TypeMap,2,FALSE))&amp;" "&amp;E154&amp;" { get; set; }
"</f>
        <v xml:space="preserve">/// &lt;summary&gt;Coinsurance due from patient&lt;/summary&gt;
[Description("Coinsurance due from patient")]
[Column("rev_coinsurance_amt")]
[SampleData("10")]
[MaxLength(19,2)]
public double rev_coinsurance_amt { get; set; }
</v>
      </c>
      <c r="W154" s="5" t="str">
        <f>"@Html.DescriptionListElement(model =&gt; model."&amp;E154&amp;")"</f>
        <v>@Html.DescriptionListElement(model =&gt; model.rev_coinsurance_amt)</v>
      </c>
      <c r="X154" s="3" t="str">
        <f>SUBSTITUTE(SUBSTITUTE(PROPER(SUBSTITUTE(E154,"_"," "))&amp;" ", "Id ", "ID"), " ", "")</f>
        <v>RevCoinsuranceAmt</v>
      </c>
      <c r="Y154" s="3" t="str">
        <f>IF(F154="date","alter table "&amp;SchemaName&amp;"."&amp;N154&amp;" add "&amp;X154&amp;"DateDimId int null references DateDimensions(DateDimensionId);  exec db.ColumnPropertySet '"&amp;$N154&amp;"', '"&amp;$X154&amp;"DateDimId', '"&amp;$E154&amp;"', @propertyName='BaseField', @tableSchema='"&amp;SchemaName&amp;"'","")</f>
        <v/>
      </c>
      <c r="AA154" s="3" t="str">
        <f>IF(LEN(TRIM(H154))=0,"","exec db.ColumnPropertySet '"&amp;$N154&amp;"', '"&amp;$E154&amp;"', '"&amp;H154&amp;"', @propertyName='DisplayName', @tableSchema='"&amp;SchemaName&amp;"'")</f>
        <v>exec db.ColumnPropertySet 'Pharmacy', 'rev_coinsurance_amt', 'Coinsurance Amount Due', @propertyName='DisplayName', @tableSchema='deerwalk'</v>
      </c>
    </row>
    <row r="155" spans="1:27" ht="14.25" customHeight="1" x14ac:dyDescent="0.45">
      <c r="A155" s="3" t="str">
        <f>N155&amp;"."&amp;E155</f>
        <v>Pharmacy.rev_copay_amt</v>
      </c>
      <c r="B155" t="s">
        <v>200</v>
      </c>
      <c r="C155">
        <v>61</v>
      </c>
      <c r="D155" t="s">
        <v>796</v>
      </c>
      <c r="E155" t="s">
        <v>297</v>
      </c>
      <c r="F155" t="s">
        <v>290</v>
      </c>
      <c r="G155" t="s">
        <v>293</v>
      </c>
      <c r="H155" s="4" t="s">
        <v>1077</v>
      </c>
      <c r="I155" t="s">
        <v>298</v>
      </c>
      <c r="J155" t="s">
        <v>816</v>
      </c>
      <c r="L155" s="4"/>
      <c r="M155" s="3" t="b">
        <f>LEFT(E155,3)="udf"</f>
        <v>0</v>
      </c>
      <c r="N155" s="3" t="str">
        <f>VLOOKUP(B155,TableMap,3,FALSE)</f>
        <v>Pharmacy</v>
      </c>
      <c r="O155" s="3" t="str">
        <f>IF(OR(F155="varchar", F155=""),"varchar("&amp;G155&amp;")", F155) &amp; IF(LEN(TRIM(D155))&gt;0," not null ","")</f>
        <v>numeric</v>
      </c>
      <c r="P155" s="4" t="s">
        <v>883</v>
      </c>
      <c r="Q155" s="3" t="str">
        <f>IF(ISBLANK(P155),O155,P155)</f>
        <v>money</v>
      </c>
      <c r="R155" s="3" t="str">
        <f>"alter table "&amp;SchemaName&amp;"."&amp;N155&amp;" add "&amp;E155&amp;" "&amp;Q155</f>
        <v>alter table deerwalk.Pharmacy add rev_copay_amt money</v>
      </c>
      <c r="S155" s="3" t="str">
        <f>IF(LEN(TRIM(I155))&gt;0,"exec db.ColumnPropertySet '"&amp;$N155&amp;"', '"&amp;$E155&amp;"', '"&amp;I155&amp;"', @tableSchema='"&amp;SchemaName&amp;"'","")</f>
        <v>exec db.ColumnPropertySet 'Pharmacy', 'rev_copay_amt', 'Amount collected from the patient as a co-payment.', @tableSchema='deerwalk'</v>
      </c>
      <c r="T155" s="3" t="str">
        <f>IF(LEN(TRIM(J155))=0,"","exec db.ColumnPropertySet '"&amp;$N155&amp;"', '"&amp;$E155&amp;"', '"&amp;J155&amp;"', @propertyName='SampleData', @tableSchema='"&amp;SchemaName&amp;"'")</f>
        <v>exec db.ColumnPropertySet 'Pharmacy', 'rev_copay_amt', '5', @propertyName='SampleData', @tableSchema='deerwalk'</v>
      </c>
      <c r="U155" s="3" t="str">
        <f>IF(M155,"exec db.ColumnPropertySet '"&amp;$N155&amp;"', '"&amp;$E155&amp;"', 'UserDefinedData', @propertyName='CustomAttribute', @tableSchema='"&amp;SchemaName&amp;"'", "")</f>
        <v/>
      </c>
      <c r="V155" s="3" t="str">
        <f>IF(LEN(TRIM(" "&amp;I155))&gt;0,"/// &lt;summary&gt;"&amp;I155&amp;"&lt;/summary&gt;
"&amp;"[Description("""&amp;I155&amp;""")]
","")&amp;IF(F155="date","[DataType(DataType.Date)]
","")&amp;IF(D155="1","[Required]
","")&amp;"[Column("""&amp;E155&amp;""")]
"&amp;IF(LEN(TRIM(" "&amp;J155))&gt;0,"[SampleData("""&amp;J155&amp;""")]
","")&amp;IF(LEN(TRIM(" "&amp;G155))&gt;0,"[MaxLength("&amp;G155&amp;")]
","")&amp;"public "&amp;IF(F155="","string",VLOOKUP(F155,TypeMap,2,FALSE))&amp;" "&amp;E155&amp;" { get; set; }
"</f>
        <v xml:space="preserve">/// &lt;summary&gt;Amount collected from the patient as a co-payment.&lt;/summary&gt;
[Description("Amount collected from the patient as a co-payment.")]
[Column("rev_copay_amt")]
[SampleData("5")]
[MaxLength(19,2)]
public double rev_copay_amt { get; set; }
</v>
      </c>
      <c r="W155" s="5" t="str">
        <f>"@Html.DescriptionListElement(model =&gt; model."&amp;E155&amp;")"</f>
        <v>@Html.DescriptionListElement(model =&gt; model.rev_copay_amt)</v>
      </c>
      <c r="X155" s="3" t="str">
        <f>SUBSTITUTE(SUBSTITUTE(PROPER(SUBSTITUTE(E155,"_"," "))&amp;" ", "Id ", "ID"), " ", "")</f>
        <v>RevCopayAmt</v>
      </c>
      <c r="Y155" s="3" t="str">
        <f>IF(F155="date","alter table "&amp;SchemaName&amp;"."&amp;N155&amp;" add "&amp;X155&amp;"DateDimId int null references DateDimensions(DateDimensionId);  exec db.ColumnPropertySet '"&amp;$N155&amp;"', '"&amp;$X155&amp;"DateDimId', '"&amp;$E155&amp;"', @propertyName='BaseField', @tableSchema='"&amp;SchemaName&amp;"'","")</f>
        <v/>
      </c>
      <c r="AA155" s="3" t="str">
        <f>IF(LEN(TRIM(H155))=0,"","exec db.ColumnPropertySet '"&amp;$N155&amp;"', '"&amp;$E155&amp;"', '"&amp;H155&amp;"', @propertyName='DisplayName', @tableSchema='"&amp;SchemaName&amp;"'")</f>
        <v>exec db.ColumnPropertySet 'Pharmacy', 'rev_copay_amt', 'Copay Amount Collected', @propertyName='DisplayName', @tableSchema='deerwalk'</v>
      </c>
    </row>
    <row r="156" spans="1:27" ht="14.25" customHeight="1" x14ac:dyDescent="0.45">
      <c r="A156" s="3" t="str">
        <f>N156&amp;"."&amp;E156</f>
        <v>Pharmacy.rev_deductible_amt</v>
      </c>
      <c r="B156" t="s">
        <v>200</v>
      </c>
      <c r="C156">
        <v>62</v>
      </c>
      <c r="D156" t="s">
        <v>796</v>
      </c>
      <c r="E156" t="s">
        <v>299</v>
      </c>
      <c r="F156" t="s">
        <v>290</v>
      </c>
      <c r="G156" t="s">
        <v>293</v>
      </c>
      <c r="H156" s="4" t="s">
        <v>1078</v>
      </c>
      <c r="I156" t="s">
        <v>300</v>
      </c>
      <c r="J156" t="s">
        <v>816</v>
      </c>
      <c r="L156" s="4"/>
      <c r="M156" s="3" t="b">
        <f>LEFT(E156,3)="udf"</f>
        <v>0</v>
      </c>
      <c r="N156" s="3" t="str">
        <f>VLOOKUP(B156,TableMap,3,FALSE)</f>
        <v>Pharmacy</v>
      </c>
      <c r="O156" s="3" t="str">
        <f>IF(OR(F156="varchar", F156=""),"varchar("&amp;G156&amp;")", F156) &amp; IF(LEN(TRIM(D156))&gt;0," not null ","")</f>
        <v>numeric</v>
      </c>
      <c r="P156" s="4" t="s">
        <v>883</v>
      </c>
      <c r="Q156" s="3" t="str">
        <f>IF(ISBLANK(P156),O156,P156)</f>
        <v>money</v>
      </c>
      <c r="R156" s="3" t="str">
        <f>"alter table "&amp;SchemaName&amp;"."&amp;N156&amp;" add "&amp;E156&amp;" "&amp;Q156</f>
        <v>alter table deerwalk.Pharmacy add rev_deductible_amt money</v>
      </c>
      <c r="S156" s="3" t="str">
        <f>IF(LEN(TRIM(I156))&gt;0,"exec db.ColumnPropertySet '"&amp;$N156&amp;"', '"&amp;$E156&amp;"', '"&amp;I156&amp;"', @tableSchema='"&amp;SchemaName&amp;"'","")</f>
        <v>exec db.ColumnPropertySet 'Pharmacy', 'rev_deductible_amt', 'Deductible Portion of the Allowed Amount ', @tableSchema='deerwalk'</v>
      </c>
      <c r="T156" s="3" t="str">
        <f>IF(LEN(TRIM(J156))=0,"","exec db.ColumnPropertySet '"&amp;$N156&amp;"', '"&amp;$E156&amp;"', '"&amp;J156&amp;"', @propertyName='SampleData', @tableSchema='"&amp;SchemaName&amp;"'")</f>
        <v>exec db.ColumnPropertySet 'Pharmacy', 'rev_deductible_amt', '5', @propertyName='SampleData', @tableSchema='deerwalk'</v>
      </c>
      <c r="U156" s="3" t="str">
        <f>IF(M156,"exec db.ColumnPropertySet '"&amp;$N156&amp;"', '"&amp;$E156&amp;"', 'UserDefinedData', @propertyName='CustomAttribute', @tableSchema='"&amp;SchemaName&amp;"'", "")</f>
        <v/>
      </c>
      <c r="V156" s="3" t="str">
        <f>IF(LEN(TRIM(" "&amp;I156))&gt;0,"/// &lt;summary&gt;"&amp;I156&amp;"&lt;/summary&gt;
"&amp;"[Description("""&amp;I156&amp;""")]
","")&amp;IF(F156="date","[DataType(DataType.Date)]
","")&amp;IF(D156="1","[Required]
","")&amp;"[Column("""&amp;E156&amp;""")]
"&amp;IF(LEN(TRIM(" "&amp;J156))&gt;0,"[SampleData("""&amp;J156&amp;""")]
","")&amp;IF(LEN(TRIM(" "&amp;G156))&gt;0,"[MaxLength("&amp;G156&amp;")]
","")&amp;"public "&amp;IF(F156="","string",VLOOKUP(F156,TypeMap,2,FALSE))&amp;" "&amp;E156&amp;" { get; set; }
"</f>
        <v xml:space="preserve">/// &lt;summary&gt;Deductible Portion of the Allowed Amount &lt;/summary&gt;
[Description("Deductible Portion of the Allowed Amount ")]
[Column("rev_deductible_amt")]
[SampleData("5")]
[MaxLength(19,2)]
public double rev_deductible_amt { get; set; }
</v>
      </c>
      <c r="W156" s="5" t="str">
        <f>"@Html.DescriptionListElement(model =&gt; model."&amp;E156&amp;")"</f>
        <v>@Html.DescriptionListElement(model =&gt; model.rev_deductible_amt)</v>
      </c>
      <c r="X156" s="3" t="str">
        <f>SUBSTITUTE(SUBSTITUTE(PROPER(SUBSTITUTE(E156,"_"," "))&amp;" ", "Id ", "ID"), " ", "")</f>
        <v>RevDeductibleAmt</v>
      </c>
      <c r="Y156" s="3" t="str">
        <f>IF(F156="date","alter table "&amp;SchemaName&amp;"."&amp;N156&amp;" add "&amp;X156&amp;"DateDimId int null references DateDimensions(DateDimensionId);  exec db.ColumnPropertySet '"&amp;$N156&amp;"', '"&amp;$X156&amp;"DateDimId', '"&amp;$E156&amp;"', @propertyName='BaseField', @tableSchema='"&amp;SchemaName&amp;"'","")</f>
        <v/>
      </c>
      <c r="AA156" s="3" t="str">
        <f>IF(LEN(TRIM(H156))=0,"","exec db.ColumnPropertySet '"&amp;$N156&amp;"', '"&amp;$E156&amp;"', '"&amp;H156&amp;"', @propertyName='DisplayName', @tableSchema='"&amp;SchemaName&amp;"'")</f>
        <v>exec db.ColumnPropertySet 'Pharmacy', 'rev_deductible_amt', 'Deductable Amount', @propertyName='DisplayName', @tableSchema='deerwalk'</v>
      </c>
    </row>
    <row r="157" spans="1:27" ht="14.25" customHeight="1" x14ac:dyDescent="0.45">
      <c r="A157" s="3" t="str">
        <f>N157&amp;"."&amp;E157</f>
        <v>Pharmacy.rev_disp_fee_amt</v>
      </c>
      <c r="B157" t="s">
        <v>200</v>
      </c>
      <c r="C157">
        <v>63</v>
      </c>
      <c r="D157" t="s">
        <v>796</v>
      </c>
      <c r="E157" t="s">
        <v>301</v>
      </c>
      <c r="F157" t="s">
        <v>290</v>
      </c>
      <c r="G157" t="s">
        <v>293</v>
      </c>
      <c r="H157" s="4" t="s">
        <v>921</v>
      </c>
      <c r="I157" t="s">
        <v>302</v>
      </c>
      <c r="J157" t="s">
        <v>820</v>
      </c>
      <c r="L157" s="4"/>
      <c r="M157" s="3" t="b">
        <f>LEFT(E157,3)="udf"</f>
        <v>0</v>
      </c>
      <c r="N157" s="3" t="str">
        <f>VLOOKUP(B157,TableMap,3,FALSE)</f>
        <v>Pharmacy</v>
      </c>
      <c r="O157" s="3" t="str">
        <f>IF(OR(F157="varchar", F157=""),"varchar("&amp;G157&amp;")", F157) &amp; IF(LEN(TRIM(D157))&gt;0," not null ","")</f>
        <v>numeric</v>
      </c>
      <c r="P157" s="4" t="s">
        <v>883</v>
      </c>
      <c r="Q157" s="3" t="str">
        <f>IF(ISBLANK(P157),O157,P157)</f>
        <v>money</v>
      </c>
      <c r="R157" s="3" t="str">
        <f>"alter table "&amp;SchemaName&amp;"."&amp;N157&amp;" add "&amp;E157&amp;" "&amp;Q157</f>
        <v>alter table deerwalk.Pharmacy add rev_disp_fee_amt money</v>
      </c>
      <c r="S157" s="3" t="str">
        <f>IF(LEN(TRIM(I157))&gt;0,"exec db.ColumnPropertySet '"&amp;$N157&amp;"', '"&amp;$E157&amp;"', '"&amp;I157&amp;"', @tableSchema='"&amp;SchemaName&amp;"'","")</f>
        <v>exec db.ColumnPropertySet 'Pharmacy', 'rev_disp_fee_amt', 'Dispensing Fee textged by the Pharmacy to the PBM', @tableSchema='deerwalk'</v>
      </c>
      <c r="T157" s="3" t="str">
        <f>IF(LEN(TRIM(J157))=0,"","exec db.ColumnPropertySet '"&amp;$N157&amp;"', '"&amp;$E157&amp;"', '"&amp;J157&amp;"', @propertyName='SampleData', @tableSchema='"&amp;SchemaName&amp;"'")</f>
        <v>exec db.ColumnPropertySet 'Pharmacy', 'rev_disp_fee_amt', '6', @propertyName='SampleData', @tableSchema='deerwalk'</v>
      </c>
      <c r="U157" s="3" t="str">
        <f>IF(M157,"exec db.ColumnPropertySet '"&amp;$N157&amp;"', '"&amp;$E157&amp;"', 'UserDefinedData', @propertyName='CustomAttribute', @tableSchema='"&amp;SchemaName&amp;"'", "")</f>
        <v/>
      </c>
      <c r="V157" s="3" t="str">
        <f>IF(LEN(TRIM(" "&amp;I157))&gt;0,"/// &lt;summary&gt;"&amp;I157&amp;"&lt;/summary&gt;
"&amp;"[Description("""&amp;I157&amp;""")]
","")&amp;IF(F157="date","[DataType(DataType.Date)]
","")&amp;IF(D157="1","[Required]
","")&amp;"[Column("""&amp;E157&amp;""")]
"&amp;IF(LEN(TRIM(" "&amp;J157))&gt;0,"[SampleData("""&amp;J157&amp;""")]
","")&amp;IF(LEN(TRIM(" "&amp;G157))&gt;0,"[MaxLength("&amp;G157&amp;")]
","")&amp;"public "&amp;IF(F157="","string",VLOOKUP(F157,TypeMap,2,FALSE))&amp;" "&amp;E157&amp;" { get; set; }
"</f>
        <v xml:space="preserve">/// &lt;summary&gt;Dispensing Fee textged by the Pharmacy to the PBM&lt;/summary&gt;
[Description("Dispensing Fee textged by the Pharmacy to the PBM")]
[Column("rev_disp_fee_amt")]
[SampleData("6")]
[MaxLength(19,2)]
public double rev_disp_fee_amt { get; set; }
</v>
      </c>
      <c r="W157" s="5" t="str">
        <f>"@Html.DescriptionListElement(model =&gt; model."&amp;E157&amp;")"</f>
        <v>@Html.DescriptionListElement(model =&gt; model.rev_disp_fee_amt)</v>
      </c>
      <c r="X157" s="3" t="str">
        <f>SUBSTITUTE(SUBSTITUTE(PROPER(SUBSTITUTE(E157,"_"," "))&amp;" ", "Id ", "ID"), " ", "")</f>
        <v>RevDispFeeAmt</v>
      </c>
      <c r="Y157" s="3" t="str">
        <f>IF(F157="date","alter table "&amp;SchemaName&amp;"."&amp;N157&amp;" add "&amp;X157&amp;"DateDimId int null references DateDimensions(DateDimensionId);  exec db.ColumnPropertySet '"&amp;$N157&amp;"', '"&amp;$X157&amp;"DateDimId', '"&amp;$E157&amp;"', @propertyName='BaseField', @tableSchema='"&amp;SchemaName&amp;"'","")</f>
        <v/>
      </c>
      <c r="AA157" s="3" t="str">
        <f>IF(LEN(TRIM(H157))=0,"","exec db.ColumnPropertySet '"&amp;$N157&amp;"', '"&amp;$E157&amp;"', '"&amp;H157&amp;"', @propertyName='DisplayName', @tableSchema='"&amp;SchemaName&amp;"'")</f>
        <v>exec db.ColumnPropertySet 'Pharmacy', 'rev_disp_fee_amt', 'Dispensing Fee', @propertyName='DisplayName', @tableSchema='deerwalk'</v>
      </c>
    </row>
    <row r="158" spans="1:27" ht="14.25" customHeight="1" x14ac:dyDescent="0.45">
      <c r="A158" s="3" t="str">
        <f>N158&amp;"."&amp;E158</f>
        <v>Pharmacy.rev_ingred_cost_amt</v>
      </c>
      <c r="B158" t="s">
        <v>200</v>
      </c>
      <c r="C158">
        <v>64</v>
      </c>
      <c r="D158" t="s">
        <v>796</v>
      </c>
      <c r="E158" t="s">
        <v>303</v>
      </c>
      <c r="F158" t="s">
        <v>290</v>
      </c>
      <c r="G158" t="s">
        <v>293</v>
      </c>
      <c r="H158" s="4" t="s">
        <v>922</v>
      </c>
      <c r="I158" t="s">
        <v>304</v>
      </c>
      <c r="J158" t="s">
        <v>817</v>
      </c>
      <c r="L158" s="4"/>
      <c r="M158" s="3" t="b">
        <f>LEFT(E158,3)="udf"</f>
        <v>0</v>
      </c>
      <c r="N158" s="3" t="str">
        <f>VLOOKUP(B158,TableMap,3,FALSE)</f>
        <v>Pharmacy</v>
      </c>
      <c r="O158" s="3" t="str">
        <f>IF(OR(F158="varchar", F158=""),"varchar("&amp;G158&amp;")", F158) &amp; IF(LEN(TRIM(D158))&gt;0," not null ","")</f>
        <v>numeric</v>
      </c>
      <c r="P158" s="4" t="s">
        <v>883</v>
      </c>
      <c r="Q158" s="3" t="str">
        <f>IF(ISBLANK(P158),O158,P158)</f>
        <v>money</v>
      </c>
      <c r="R158" s="3" t="str">
        <f>"alter table "&amp;SchemaName&amp;"."&amp;N158&amp;" add "&amp;E158&amp;" "&amp;Q158</f>
        <v>alter table deerwalk.Pharmacy add rev_ingred_cost_amt money</v>
      </c>
      <c r="S158" s="3" t="str">
        <f>IF(LEN(TRIM(I158))&gt;0,"exec db.ColumnPropertySet '"&amp;$N158&amp;"', '"&amp;$E158&amp;"', '"&amp;I158&amp;"', @tableSchema='"&amp;SchemaName&amp;"'","")</f>
        <v>exec db.ColumnPropertySet 'Pharmacy', 'rev_ingred_cost_amt', 'Cost of ingredients', @tableSchema='deerwalk'</v>
      </c>
      <c r="T158" s="3" t="str">
        <f>IF(LEN(TRIM(J158))=0,"","exec db.ColumnPropertySet '"&amp;$N158&amp;"', '"&amp;$E158&amp;"', '"&amp;J158&amp;"', @propertyName='SampleData', @tableSchema='"&amp;SchemaName&amp;"'")</f>
        <v>exec db.ColumnPropertySet 'Pharmacy', 'rev_ingred_cost_amt', '10', @propertyName='SampleData', @tableSchema='deerwalk'</v>
      </c>
      <c r="U158" s="3" t="str">
        <f>IF(M158,"exec db.ColumnPropertySet '"&amp;$N158&amp;"', '"&amp;$E158&amp;"', 'UserDefinedData', @propertyName='CustomAttribute', @tableSchema='"&amp;SchemaName&amp;"'", "")</f>
        <v/>
      </c>
      <c r="V158" s="3" t="str">
        <f>IF(LEN(TRIM(" "&amp;I158))&gt;0,"/// &lt;summary&gt;"&amp;I158&amp;"&lt;/summary&gt;
"&amp;"[Description("""&amp;I158&amp;""")]
","")&amp;IF(F158="date","[DataType(DataType.Date)]
","")&amp;IF(D158="1","[Required]
","")&amp;"[Column("""&amp;E158&amp;""")]
"&amp;IF(LEN(TRIM(" "&amp;J158))&gt;0,"[SampleData("""&amp;J158&amp;""")]
","")&amp;IF(LEN(TRIM(" "&amp;G158))&gt;0,"[MaxLength("&amp;G158&amp;")]
","")&amp;"public "&amp;IF(F158="","string",VLOOKUP(F158,TypeMap,2,FALSE))&amp;" "&amp;E158&amp;" { get; set; }
"</f>
        <v xml:space="preserve">/// &lt;summary&gt;Cost of ingredients&lt;/summary&gt;
[Description("Cost of ingredients")]
[Column("rev_ingred_cost_amt")]
[SampleData("10")]
[MaxLength(19,2)]
public double rev_ingred_cost_amt { get; set; }
</v>
      </c>
      <c r="W158" s="5" t="str">
        <f>"@Html.DescriptionListElement(model =&gt; model."&amp;E158&amp;")"</f>
        <v>@Html.DescriptionListElement(model =&gt; model.rev_ingred_cost_amt)</v>
      </c>
      <c r="X158" s="3" t="str">
        <f>SUBSTITUTE(SUBSTITUTE(PROPER(SUBSTITUTE(E158,"_"," "))&amp;" ", "Id ", "ID"), " ", "")</f>
        <v>RevIngredCostAmt</v>
      </c>
      <c r="Y158" s="3" t="str">
        <f>IF(F158="date","alter table "&amp;SchemaName&amp;"."&amp;N158&amp;" add "&amp;X158&amp;"DateDimId int null references DateDimensions(DateDimensionId);  exec db.ColumnPropertySet '"&amp;$N158&amp;"', '"&amp;$X158&amp;"DateDimId', '"&amp;$E158&amp;"', @propertyName='BaseField', @tableSchema='"&amp;SchemaName&amp;"'","")</f>
        <v/>
      </c>
      <c r="AA158" s="3" t="str">
        <f>IF(LEN(TRIM(H158))=0,"","exec db.ColumnPropertySet '"&amp;$N158&amp;"', '"&amp;$E158&amp;"', '"&amp;H158&amp;"', @propertyName='DisplayName', @tableSchema='"&amp;SchemaName&amp;"'")</f>
        <v>exec db.ColumnPropertySet 'Pharmacy', 'rev_ingred_cost_amt', 'Cost of', @propertyName='DisplayName', @tableSchema='deerwalk'</v>
      </c>
    </row>
    <row r="159" spans="1:27" ht="14.25" customHeight="1" x14ac:dyDescent="0.45">
      <c r="A159" s="3" t="str">
        <f>N159&amp;"."&amp;E159</f>
        <v>Pharmacy.rev_stax_amt</v>
      </c>
      <c r="B159" t="s">
        <v>200</v>
      </c>
      <c r="C159">
        <v>65</v>
      </c>
      <c r="D159" t="s">
        <v>796</v>
      </c>
      <c r="E159" t="s">
        <v>305</v>
      </c>
      <c r="F159" t="s">
        <v>290</v>
      </c>
      <c r="G159" t="s">
        <v>293</v>
      </c>
      <c r="H159" s="4" t="s">
        <v>923</v>
      </c>
      <c r="I159" t="s">
        <v>306</v>
      </c>
      <c r="J159" t="s">
        <v>821</v>
      </c>
      <c r="L159" s="4"/>
      <c r="M159" s="3" t="b">
        <f>LEFT(E159,3)="udf"</f>
        <v>0</v>
      </c>
      <c r="N159" s="3" t="str">
        <f>VLOOKUP(B159,TableMap,3,FALSE)</f>
        <v>Pharmacy</v>
      </c>
      <c r="O159" s="3" t="str">
        <f>IF(OR(F159="varchar", F159=""),"varchar("&amp;G159&amp;")", F159) &amp; IF(LEN(TRIM(D159))&gt;0," not null ","")</f>
        <v>numeric</v>
      </c>
      <c r="P159" s="4" t="s">
        <v>883</v>
      </c>
      <c r="Q159" s="3" t="str">
        <f>IF(ISBLANK(P159),O159,P159)</f>
        <v>money</v>
      </c>
      <c r="R159" s="3" t="str">
        <f>"alter table "&amp;SchemaName&amp;"."&amp;N159&amp;" add "&amp;E159&amp;" "&amp;Q159</f>
        <v>alter table deerwalk.Pharmacy add rev_stax_amt money</v>
      </c>
      <c r="S159" s="3" t="str">
        <f>IF(LEN(TRIM(I159))&gt;0,"exec db.ColumnPropertySet '"&amp;$N159&amp;"', '"&amp;$E159&amp;"', '"&amp;I159&amp;"', @tableSchema='"&amp;SchemaName&amp;"'","")</f>
        <v>exec db.ColumnPropertySet 'Pharmacy', 'rev_stax_amt', 'State Tax Paid', @tableSchema='deerwalk'</v>
      </c>
      <c r="T159" s="3" t="str">
        <f>IF(LEN(TRIM(J159))=0,"","exec db.ColumnPropertySet '"&amp;$N159&amp;"', '"&amp;$E159&amp;"', '"&amp;J159&amp;"', @propertyName='SampleData', @tableSchema='"&amp;SchemaName&amp;"'")</f>
        <v>exec db.ColumnPropertySet 'Pharmacy', 'rev_stax_amt', '20', @propertyName='SampleData', @tableSchema='deerwalk'</v>
      </c>
      <c r="U159" s="3" t="str">
        <f>IF(M159,"exec db.ColumnPropertySet '"&amp;$N159&amp;"', '"&amp;$E159&amp;"', 'UserDefinedData', @propertyName='CustomAttribute', @tableSchema='"&amp;SchemaName&amp;"'", "")</f>
        <v/>
      </c>
      <c r="V159" s="3" t="str">
        <f>IF(LEN(TRIM(" "&amp;I159))&gt;0,"/// &lt;summary&gt;"&amp;I159&amp;"&lt;/summary&gt;
"&amp;"[Description("""&amp;I159&amp;""")]
","")&amp;IF(F159="date","[DataType(DataType.Date)]
","")&amp;IF(D159="1","[Required]
","")&amp;"[Column("""&amp;E159&amp;""")]
"&amp;IF(LEN(TRIM(" "&amp;J159))&gt;0,"[SampleData("""&amp;J159&amp;""")]
","")&amp;IF(LEN(TRIM(" "&amp;G159))&gt;0,"[MaxLength("&amp;G159&amp;")]
","")&amp;"public "&amp;IF(F159="","string",VLOOKUP(F159,TypeMap,2,FALSE))&amp;" "&amp;E159&amp;" { get; set; }
"</f>
        <v xml:space="preserve">/// &lt;summary&gt;State Tax Paid&lt;/summary&gt;
[Description("State Tax Paid")]
[Column("rev_stax_amt")]
[SampleData("20")]
[MaxLength(19,2)]
public double rev_stax_amt { get; set; }
</v>
      </c>
      <c r="W159" s="5" t="str">
        <f>"@Html.DescriptionListElement(model =&gt; model."&amp;E159&amp;")"</f>
        <v>@Html.DescriptionListElement(model =&gt; model.rev_stax_amt)</v>
      </c>
      <c r="X159" s="3" t="str">
        <f>SUBSTITUTE(SUBSTITUTE(PROPER(SUBSTITUTE(E159,"_"," "))&amp;" ", "Id ", "ID"), " ", "")</f>
        <v>RevStaxAmt</v>
      </c>
      <c r="Y159" s="3" t="str">
        <f>IF(F159="date","alter table "&amp;SchemaName&amp;"."&amp;N159&amp;" add "&amp;X159&amp;"DateDimId int null references DateDimensions(DateDimensionId);  exec db.ColumnPropertySet '"&amp;$N159&amp;"', '"&amp;$X159&amp;"DateDimId', '"&amp;$E159&amp;"', @propertyName='BaseField', @tableSchema='"&amp;SchemaName&amp;"'","")</f>
        <v/>
      </c>
      <c r="AA159" s="3" t="str">
        <f>IF(LEN(TRIM(H159))=0,"","exec db.ColumnPropertySet '"&amp;$N159&amp;"', '"&amp;$E159&amp;"', '"&amp;H159&amp;"', @propertyName='DisplayName', @tableSchema='"&amp;SchemaName&amp;"'")</f>
        <v>exec db.ColumnPropertySet 'Pharmacy', 'rev_stax_amt', 'State Tax', @propertyName='DisplayName', @tableSchema='deerwalk'</v>
      </c>
    </row>
    <row r="160" spans="1:27" ht="14.25" customHeight="1" x14ac:dyDescent="0.45">
      <c r="A160" s="3" t="str">
        <f>N160&amp;"."&amp;E160</f>
        <v>Pharmacy.rev_usual_cust_amt</v>
      </c>
      <c r="B160" t="s">
        <v>200</v>
      </c>
      <c r="C160">
        <v>66</v>
      </c>
      <c r="D160" t="s">
        <v>796</v>
      </c>
      <c r="E160" t="s">
        <v>307</v>
      </c>
      <c r="F160" t="s">
        <v>290</v>
      </c>
      <c r="G160" t="s">
        <v>293</v>
      </c>
      <c r="H160" s="4" t="s">
        <v>924</v>
      </c>
      <c r="I160" t="s">
        <v>308</v>
      </c>
      <c r="J160" t="s">
        <v>822</v>
      </c>
      <c r="L160" s="4"/>
      <c r="M160" s="3" t="b">
        <f>LEFT(E160,3)="udf"</f>
        <v>0</v>
      </c>
      <c r="N160" s="3" t="str">
        <f>VLOOKUP(B160,TableMap,3,FALSE)</f>
        <v>Pharmacy</v>
      </c>
      <c r="O160" s="3" t="str">
        <f>IF(OR(F160="varchar", F160=""),"varchar("&amp;G160&amp;")", F160) &amp; IF(LEN(TRIM(D160))&gt;0," not null ","")</f>
        <v>numeric</v>
      </c>
      <c r="P160" s="4" t="s">
        <v>883</v>
      </c>
      <c r="Q160" s="3" t="str">
        <f>IF(ISBLANK(P160),O160,P160)</f>
        <v>money</v>
      </c>
      <c r="R160" s="3" t="str">
        <f>"alter table "&amp;SchemaName&amp;"."&amp;N160&amp;" add "&amp;E160&amp;" "&amp;Q160</f>
        <v>alter table deerwalk.Pharmacy add rev_usual_cust_amt money</v>
      </c>
      <c r="S160" s="3" t="str">
        <f>IF(LEN(TRIM(I160))&gt;0,"exec db.ColumnPropertySet '"&amp;$N160&amp;"', '"&amp;$E160&amp;"', '"&amp;I160&amp;"', @tableSchema='"&amp;SchemaName&amp;"'","")</f>
        <v>exec db.ColumnPropertySet 'Pharmacy', 'rev_usual_cust_amt', 'Usual and Customary Fee', @tableSchema='deerwalk'</v>
      </c>
      <c r="T160" s="3" t="str">
        <f>IF(LEN(TRIM(J160))=0,"","exec db.ColumnPropertySet '"&amp;$N160&amp;"', '"&amp;$E160&amp;"', '"&amp;J160&amp;"', @propertyName='SampleData', @tableSchema='"&amp;SchemaName&amp;"'")</f>
        <v>exec db.ColumnPropertySet 'Pharmacy', 'rev_usual_cust_amt', '30', @propertyName='SampleData', @tableSchema='deerwalk'</v>
      </c>
      <c r="U160" s="3" t="str">
        <f>IF(M160,"exec db.ColumnPropertySet '"&amp;$N160&amp;"', '"&amp;$E160&amp;"', 'UserDefinedData', @propertyName='CustomAttribute', @tableSchema='"&amp;SchemaName&amp;"'", "")</f>
        <v/>
      </c>
      <c r="V160" s="3" t="str">
        <f>IF(LEN(TRIM(" "&amp;I160))&gt;0,"/// &lt;summary&gt;"&amp;I160&amp;"&lt;/summary&gt;
"&amp;"[Description("""&amp;I160&amp;""")]
","")&amp;IF(F160="date","[DataType(DataType.Date)]
","")&amp;IF(D160="1","[Required]
","")&amp;"[Column("""&amp;E160&amp;""")]
"&amp;IF(LEN(TRIM(" "&amp;J160))&gt;0,"[SampleData("""&amp;J160&amp;""")]
","")&amp;IF(LEN(TRIM(" "&amp;G160))&gt;0,"[MaxLength("&amp;G160&amp;")]
","")&amp;"public "&amp;IF(F160="","string",VLOOKUP(F160,TypeMap,2,FALSE))&amp;" "&amp;E160&amp;" { get; set; }
"</f>
        <v xml:space="preserve">/// &lt;summary&gt;Usual and Customary Fee&lt;/summary&gt;
[Description("Usual and Customary Fee")]
[Column("rev_usual_cust_amt")]
[SampleData("30")]
[MaxLength(19,2)]
public double rev_usual_cust_amt { get; set; }
</v>
      </c>
      <c r="W160" s="5" t="str">
        <f>"@Html.DescriptionListElement(model =&gt; model."&amp;E160&amp;")"</f>
        <v>@Html.DescriptionListElement(model =&gt; model.rev_usual_cust_amt)</v>
      </c>
      <c r="X160" s="3" t="str">
        <f>SUBSTITUTE(SUBSTITUTE(PROPER(SUBSTITUTE(E160,"_"," "))&amp;" ", "Id ", "ID"), " ", "")</f>
        <v>RevUsualCustAmt</v>
      </c>
      <c r="Y160" s="3" t="str">
        <f>IF(F160="date","alter table "&amp;SchemaName&amp;"."&amp;N160&amp;" add "&amp;X160&amp;"DateDimId int null references DateDimensions(DateDimensionId);  exec db.ColumnPropertySet '"&amp;$N160&amp;"', '"&amp;$X160&amp;"DateDimId', '"&amp;$E160&amp;"', @propertyName='BaseField', @tableSchema='"&amp;SchemaName&amp;"'","")</f>
        <v/>
      </c>
      <c r="AA160" s="3" t="str">
        <f>IF(LEN(TRIM(H160))=0,"","exec db.ColumnPropertySet '"&amp;$N160&amp;"', '"&amp;$E160&amp;"', '"&amp;H160&amp;"', @propertyName='DisplayName', @tableSchema='"&amp;SchemaName&amp;"'")</f>
        <v>exec db.ColumnPropertySet 'Pharmacy', 'rev_usual_cust_amt', 'Usual and', @propertyName='DisplayName', @tableSchema='deerwalk'</v>
      </c>
    </row>
    <row r="161" spans="1:27" ht="14.25" customHeight="1" x14ac:dyDescent="0.45">
      <c r="A161" s="3" t="str">
        <f>N161&amp;"."&amp;E161</f>
        <v>Pharmacy.rev_paid_amt</v>
      </c>
      <c r="B161" t="s">
        <v>200</v>
      </c>
      <c r="C161">
        <v>67</v>
      </c>
      <c r="D161" t="s">
        <v>801</v>
      </c>
      <c r="E161" t="s">
        <v>309</v>
      </c>
      <c r="F161" t="s">
        <v>290</v>
      </c>
      <c r="G161" t="s">
        <v>293</v>
      </c>
      <c r="H161" s="4" t="s">
        <v>1080</v>
      </c>
      <c r="I161" t="s">
        <v>310</v>
      </c>
      <c r="J161" t="s">
        <v>823</v>
      </c>
      <c r="L161" s="4"/>
      <c r="M161" s="3" t="b">
        <f>LEFT(E161,3)="udf"</f>
        <v>0</v>
      </c>
      <c r="N161" s="3" t="str">
        <f>VLOOKUP(B161,TableMap,3,FALSE)</f>
        <v>Pharmacy</v>
      </c>
      <c r="O161" s="3" t="str">
        <f>IF(OR(F161="varchar", F161=""),"varchar("&amp;G161&amp;")", F161) &amp; IF(LEN(TRIM(D161))&gt;0," not null ","")</f>
        <v xml:space="preserve">numeric not null </v>
      </c>
      <c r="P161" s="4" t="s">
        <v>884</v>
      </c>
      <c r="Q161" s="3" t="str">
        <f>IF(ISBLANK(P161),O161,P161)</f>
        <v>money not null</v>
      </c>
      <c r="R161" s="3" t="str">
        <f>"alter table "&amp;SchemaName&amp;"."&amp;N161&amp;" add "&amp;E161&amp;" "&amp;Q161</f>
        <v>alter table deerwalk.Pharmacy add rev_paid_amt money not null</v>
      </c>
      <c r="S161" s="3" t="str">
        <f>IF(LEN(TRIM(I161))&gt;0,"exec db.ColumnPropertySet '"&amp;$N161&amp;"', '"&amp;$E161&amp;"', '"&amp;I161&amp;"', @tableSchema='"&amp;SchemaName&amp;"'","")</f>
        <v>exec db.ColumnPropertySet 'Pharmacy', 'rev_paid_amt', 'Amount paid', @tableSchema='deerwalk'</v>
      </c>
      <c r="T161" s="3" t="str">
        <f>IF(LEN(TRIM(J161))=0,"","exec db.ColumnPropertySet '"&amp;$N161&amp;"', '"&amp;$E161&amp;"', '"&amp;J161&amp;"', @propertyName='SampleData', @tableSchema='"&amp;SchemaName&amp;"'")</f>
        <v>exec db.ColumnPropertySet 'Pharmacy', 'rev_paid_amt', '400', @propertyName='SampleData', @tableSchema='deerwalk'</v>
      </c>
      <c r="U161" s="3" t="str">
        <f>IF(M161,"exec db.ColumnPropertySet '"&amp;$N161&amp;"', '"&amp;$E161&amp;"', 'UserDefinedData', @propertyName='CustomAttribute', @tableSchema='"&amp;SchemaName&amp;"'", "")</f>
        <v/>
      </c>
      <c r="V161" s="3" t="str">
        <f>IF(LEN(TRIM(" "&amp;I161))&gt;0,"/// &lt;summary&gt;"&amp;I161&amp;"&lt;/summary&gt;
"&amp;"[Description("""&amp;I161&amp;""")]
","")&amp;IF(F161="date","[DataType(DataType.Date)]
","")&amp;IF(D161="1","[Required]
","")&amp;"[Column("""&amp;E161&amp;""")]
"&amp;IF(LEN(TRIM(" "&amp;J161))&gt;0,"[SampleData("""&amp;J161&amp;""")]
","")&amp;IF(LEN(TRIM(" "&amp;G161))&gt;0,"[MaxLength("&amp;G161&amp;")]
","")&amp;"public "&amp;IF(F161="","string",VLOOKUP(F161,TypeMap,2,FALSE))&amp;" "&amp;E161&amp;" { get; set; }
"</f>
        <v xml:space="preserve">/// &lt;summary&gt;Amount paid&lt;/summary&gt;
[Description("Amount paid")]
[Required]
[Column("rev_paid_amt")]
[SampleData("400")]
[MaxLength(19,2)]
public double rev_paid_amt { get; set; }
</v>
      </c>
      <c r="W161" s="5" t="str">
        <f>"@Html.DescriptionListElement(model =&gt; model."&amp;E161&amp;")"</f>
        <v>@Html.DescriptionListElement(model =&gt; model.rev_paid_amt)</v>
      </c>
      <c r="X161" s="3" t="str">
        <f>SUBSTITUTE(SUBSTITUTE(PROPER(SUBSTITUTE(E161,"_"," "))&amp;" ", "Id ", "ID"), " ", "")</f>
        <v>RevPaidAmt</v>
      </c>
      <c r="Y161" s="3" t="str">
        <f>IF(F161="date","alter table "&amp;SchemaName&amp;"."&amp;N161&amp;" add "&amp;X161&amp;"DateDimId int null references DateDimensions(DateDimensionId);  exec db.ColumnPropertySet '"&amp;$N161&amp;"', '"&amp;$X161&amp;"DateDimId', '"&amp;$E161&amp;"', @propertyName='BaseField', @tableSchema='"&amp;SchemaName&amp;"'","")</f>
        <v/>
      </c>
      <c r="AA161" s="3" t="str">
        <f>IF(LEN(TRIM(H161))=0,"","exec db.ColumnPropertySet '"&amp;$N161&amp;"', '"&amp;$E161&amp;"', '"&amp;H161&amp;"', @propertyName='DisplayName', @tableSchema='"&amp;SchemaName&amp;"'")</f>
        <v>exec db.ColumnPropertySet 'Pharmacy', 'rev_paid_amt', 'Amount Paid', @propertyName='DisplayName', @tableSchema='deerwalk'</v>
      </c>
    </row>
    <row r="162" spans="1:27" ht="14.25" customHeight="1" x14ac:dyDescent="0.45">
      <c r="A162" s="3" t="str">
        <f>N162&amp;"."&amp;E162</f>
        <v>Pharmacy.rev_adjudication_code</v>
      </c>
      <c r="B162" t="s">
        <v>200</v>
      </c>
      <c r="C162">
        <v>68</v>
      </c>
      <c r="D162" t="s">
        <v>796</v>
      </c>
      <c r="E162" t="s">
        <v>311</v>
      </c>
      <c r="F162" t="s">
        <v>7</v>
      </c>
      <c r="G162" t="s">
        <v>870</v>
      </c>
      <c r="H162" s="4" t="s">
        <v>1069</v>
      </c>
      <c r="I162" t="s">
        <v>312</v>
      </c>
      <c r="J162" t="s">
        <v>313</v>
      </c>
      <c r="L162" s="4"/>
      <c r="M162" s="3" t="b">
        <f>LEFT(E162,3)="udf"</f>
        <v>0</v>
      </c>
      <c r="N162" s="3" t="str">
        <f>VLOOKUP(B162,TableMap,3,FALSE)</f>
        <v>Pharmacy</v>
      </c>
      <c r="O162" s="3" t="str">
        <f>IF(OR(F162="varchar", F162=""),"varchar("&amp;G162&amp;")", F162) &amp; IF(LEN(TRIM(D162))&gt;0," not null ","")</f>
        <v>varchar(8)</v>
      </c>
      <c r="Q162" s="3" t="str">
        <f>IF(ISBLANK(P162),O162,P162)</f>
        <v>varchar(8)</v>
      </c>
      <c r="R162" s="3" t="str">
        <f>"alter table "&amp;SchemaName&amp;"."&amp;N162&amp;" add "&amp;E162&amp;" "&amp;Q162</f>
        <v>alter table deerwalk.Pharmacy add rev_adjudication_code varchar(8)</v>
      </c>
      <c r="S162" s="3" t="str">
        <f>IF(LEN(TRIM(I162))&gt;0,"exec db.ColumnPropertySet '"&amp;$N162&amp;"', '"&amp;$E162&amp;"', '"&amp;I162&amp;"', @tableSchema='"&amp;SchemaName&amp;"'","")</f>
        <v>exec db.ColumnPropertySet 'Pharmacy', 'rev_adjudication_code', 'Adjudication code', @tableSchema='deerwalk'</v>
      </c>
      <c r="T162" s="3" t="str">
        <f>IF(LEN(TRIM(J162))=0,"","exec db.ColumnPropertySet '"&amp;$N162&amp;"', '"&amp;$E162&amp;"', '"&amp;J162&amp;"', @propertyName='SampleData', @tableSchema='"&amp;SchemaName&amp;"'")</f>
        <v>exec db.ColumnPropertySet 'Pharmacy', 'rev_adjudication_code', 'P', @propertyName='SampleData', @tableSchema='deerwalk'</v>
      </c>
      <c r="U162" s="3" t="str">
        <f>IF(M162,"exec db.ColumnPropertySet '"&amp;$N162&amp;"', '"&amp;$E162&amp;"', 'UserDefinedData', @propertyName='CustomAttribute', @tableSchema='"&amp;SchemaName&amp;"'", "")</f>
        <v/>
      </c>
      <c r="V162" s="3" t="str">
        <f>IF(LEN(TRIM(" "&amp;I162))&gt;0,"/// &lt;summary&gt;"&amp;I162&amp;"&lt;/summary&gt;
"&amp;"[Description("""&amp;I162&amp;""")]
","")&amp;IF(F162="date","[DataType(DataType.Date)]
","")&amp;IF(D162="1","[Required]
","")&amp;"[Column("""&amp;E162&amp;""")]
"&amp;IF(LEN(TRIM(" "&amp;J162))&gt;0,"[SampleData("""&amp;J162&amp;""")]
","")&amp;IF(LEN(TRIM(" "&amp;G162))&gt;0,"[MaxLength("&amp;G162&amp;")]
","")&amp;"public "&amp;IF(F162="","string",VLOOKUP(F162,TypeMap,2,FALSE))&amp;" "&amp;E162&amp;" { get; set; }
"</f>
        <v xml:space="preserve">/// &lt;summary&gt;Adjudication code&lt;/summary&gt;
[Description("Adjudication code")]
[Column("rev_adjudication_code")]
[SampleData("P")]
[MaxLength(8)]
public string rev_adjudication_code { get; set; }
</v>
      </c>
      <c r="W162" s="5" t="str">
        <f>"@Html.DescriptionListElement(model =&gt; model."&amp;E162&amp;")"</f>
        <v>@Html.DescriptionListElement(model =&gt; model.rev_adjudication_code)</v>
      </c>
      <c r="X162" s="3" t="str">
        <f>SUBSTITUTE(SUBSTITUTE(PROPER(SUBSTITUTE(E162,"_"," "))&amp;" ", "Id ", "ID"), " ", "")</f>
        <v>RevAdjudicationCode</v>
      </c>
      <c r="Y162" s="3" t="str">
        <f>IF(F162="date","alter table "&amp;SchemaName&amp;"."&amp;N162&amp;" add "&amp;X162&amp;"DateDimId int null references DateDimensions(DateDimensionId);  exec db.ColumnPropertySet '"&amp;$N162&amp;"', '"&amp;$X162&amp;"DateDimId', '"&amp;$E162&amp;"', @propertyName='BaseField', @tableSchema='"&amp;SchemaName&amp;"'","")</f>
        <v/>
      </c>
      <c r="AA162" s="3" t="str">
        <f>IF(LEN(TRIM(H162))=0,"","exec db.ColumnPropertySet '"&amp;$N162&amp;"', '"&amp;$E162&amp;"', '"&amp;H162&amp;"', @propertyName='DisplayName', @tableSchema='"&amp;SchemaName&amp;"'")</f>
        <v>exec db.ColumnPropertySet 'Pharmacy', 'rev_adjudication_code', 'Adjudication Code', @propertyName='DisplayName', @tableSchema='deerwalk'</v>
      </c>
    </row>
    <row r="163" spans="1:27" ht="14.25" customHeight="1" x14ac:dyDescent="0.45">
      <c r="A163" s="3" t="str">
        <f>N163&amp;"."&amp;E163</f>
        <v>Pharmacy.rev_adjudication_desc</v>
      </c>
      <c r="B163" t="s">
        <v>200</v>
      </c>
      <c r="C163">
        <v>69</v>
      </c>
      <c r="D163" t="s">
        <v>796</v>
      </c>
      <c r="E163" t="s">
        <v>314</v>
      </c>
      <c r="F163" t="s">
        <v>7</v>
      </c>
      <c r="G163" t="s">
        <v>861</v>
      </c>
      <c r="H163" s="4" t="s">
        <v>1070</v>
      </c>
      <c r="I163" t="s">
        <v>315</v>
      </c>
      <c r="J163" t="s">
        <v>316</v>
      </c>
      <c r="L163" s="4"/>
      <c r="M163" s="3" t="b">
        <f>LEFT(E163,3)="udf"</f>
        <v>0</v>
      </c>
      <c r="N163" s="3" t="str">
        <f>VLOOKUP(B163,TableMap,3,FALSE)</f>
        <v>Pharmacy</v>
      </c>
      <c r="O163" s="3" t="str">
        <f>IF(OR(F163="varchar", F163=""),"varchar("&amp;G163&amp;")", F163) &amp; IF(LEN(TRIM(D163))&gt;0," not null ","")</f>
        <v>varchar(50)</v>
      </c>
      <c r="Q163" s="3" t="str">
        <f>IF(ISBLANK(P163),O163,P163)</f>
        <v>varchar(50)</v>
      </c>
      <c r="R163" s="3" t="str">
        <f>"alter table "&amp;SchemaName&amp;"."&amp;N163&amp;" add "&amp;E163&amp;" "&amp;Q163</f>
        <v>alter table deerwalk.Pharmacy add rev_adjudication_desc varchar(50)</v>
      </c>
      <c r="S163" s="3" t="str">
        <f>IF(LEN(TRIM(I163))&gt;0,"exec db.ColumnPropertySet '"&amp;$N163&amp;"', '"&amp;$E163&amp;"', '"&amp;I163&amp;"', @tableSchema='"&amp;SchemaName&amp;"'","")</f>
        <v>exec db.ColumnPropertySet 'Pharmacy', 'rev_adjudication_desc', 'Adjudication description', @tableSchema='deerwalk'</v>
      </c>
      <c r="T163" s="3" t="str">
        <f>IF(LEN(TRIM(J163))=0,"","exec db.ColumnPropertySet '"&amp;$N163&amp;"', '"&amp;$E163&amp;"', '"&amp;J163&amp;"', @propertyName='SampleData', @tableSchema='"&amp;SchemaName&amp;"'")</f>
        <v>exec db.ColumnPropertySet 'Pharmacy', 'rev_adjudication_desc', 'Paid', @propertyName='SampleData', @tableSchema='deerwalk'</v>
      </c>
      <c r="U163" s="3" t="str">
        <f>IF(M163,"exec db.ColumnPropertySet '"&amp;$N163&amp;"', '"&amp;$E163&amp;"', 'UserDefinedData', @propertyName='CustomAttribute', @tableSchema='"&amp;SchemaName&amp;"'", "")</f>
        <v/>
      </c>
      <c r="V163" s="3" t="str">
        <f>IF(LEN(TRIM(" "&amp;I163))&gt;0,"/// &lt;summary&gt;"&amp;I163&amp;"&lt;/summary&gt;
"&amp;"[Description("""&amp;I163&amp;""")]
","")&amp;IF(F163="date","[DataType(DataType.Date)]
","")&amp;IF(D163="1","[Required]
","")&amp;"[Column("""&amp;E163&amp;""")]
"&amp;IF(LEN(TRIM(" "&amp;J163))&gt;0,"[SampleData("""&amp;J163&amp;""")]
","")&amp;IF(LEN(TRIM(" "&amp;G163))&gt;0,"[MaxLength("&amp;G163&amp;")]
","")&amp;"public "&amp;IF(F163="","string",VLOOKUP(F163,TypeMap,2,FALSE))&amp;" "&amp;E163&amp;" { get; set; }
"</f>
        <v xml:space="preserve">/// &lt;summary&gt;Adjudication description&lt;/summary&gt;
[Description("Adjudication description")]
[Column("rev_adjudication_desc")]
[SampleData("Paid")]
[MaxLength(50)]
public string rev_adjudication_desc { get; set; }
</v>
      </c>
      <c r="W163" s="5" t="str">
        <f>"@Html.DescriptionListElement(model =&gt; model."&amp;E163&amp;")"</f>
        <v>@Html.DescriptionListElement(model =&gt; model.rev_adjudication_desc)</v>
      </c>
      <c r="X163" s="3" t="str">
        <f>SUBSTITUTE(SUBSTITUTE(PROPER(SUBSTITUTE(E163,"_"," "))&amp;" ", "Id ", "ID"), " ", "")</f>
        <v>RevAdjudicationDesc</v>
      </c>
      <c r="Y163" s="3" t="str">
        <f>IF(F163="date","alter table "&amp;SchemaName&amp;"."&amp;N163&amp;" add "&amp;X163&amp;"DateDimId int null references DateDimensions(DateDimensionId);  exec db.ColumnPropertySet '"&amp;$N163&amp;"', '"&amp;$X163&amp;"DateDimId', '"&amp;$E163&amp;"', @propertyName='BaseField', @tableSchema='"&amp;SchemaName&amp;"'","")</f>
        <v/>
      </c>
      <c r="AA163" s="3" t="str">
        <f>IF(LEN(TRIM(H163))=0,"","exec db.ColumnPropertySet '"&amp;$N163&amp;"', '"&amp;$E163&amp;"', '"&amp;H163&amp;"', @propertyName='DisplayName', @tableSchema='"&amp;SchemaName&amp;"'")</f>
        <v>exec db.ColumnPropertySet 'Pharmacy', 'rev_adjudication_desc', 'Adjudication', @propertyName='DisplayName', @tableSchema='deerwalk'</v>
      </c>
    </row>
    <row r="164" spans="1:27" ht="14.25" customHeight="1" x14ac:dyDescent="0.45">
      <c r="A164" s="3" t="str">
        <f>N164&amp;"."&amp;E164</f>
        <v>Pharmacy.udf1</v>
      </c>
      <c r="B164" t="s">
        <v>200</v>
      </c>
      <c r="C164">
        <v>70</v>
      </c>
      <c r="D164" t="s">
        <v>796</v>
      </c>
      <c r="E164" t="s">
        <v>135</v>
      </c>
      <c r="F164" t="s">
        <v>7</v>
      </c>
      <c r="G164" t="s">
        <v>836</v>
      </c>
      <c r="H164" s="4" t="s">
        <v>960</v>
      </c>
      <c r="I164" t="s">
        <v>136</v>
      </c>
      <c r="J164" t="s">
        <v>796</v>
      </c>
      <c r="L164" s="4"/>
      <c r="M164" s="3" t="b">
        <f>LEFT(E164,3)="udf"</f>
        <v>1</v>
      </c>
      <c r="N164" s="3" t="str">
        <f>VLOOKUP(B164,TableMap,3,FALSE)</f>
        <v>Pharmacy</v>
      </c>
      <c r="O164" s="3" t="str">
        <f>IF(OR(F164="varchar", F164=""),"varchar("&amp;G164&amp;")", F164) &amp; IF(LEN(TRIM(D164))&gt;0," not null ","")</f>
        <v>varchar(100)</v>
      </c>
      <c r="Q164" s="3" t="str">
        <f>IF(ISBLANK(P164),O164,P164)</f>
        <v>varchar(100)</v>
      </c>
      <c r="R164" s="3" t="str">
        <f>"alter table "&amp;SchemaName&amp;"."&amp;N164&amp;" add "&amp;E164&amp;" "&amp;Q164</f>
        <v>alter table deerwalk.Pharmacy add udf1 varchar(100)</v>
      </c>
      <c r="S164" s="3" t="str">
        <f>IF(LEN(TRIM(I164))&gt;0,"exec db.ColumnPropertySet '"&amp;$N164&amp;"', '"&amp;$E164&amp;"', '"&amp;I164&amp;"', @tableSchema='"&amp;SchemaName&amp;"'","")</f>
        <v>exec db.ColumnPropertySet 'Pharmacy', 'udf1', 'User Defined Field 1', @tableSchema='deerwalk'</v>
      </c>
      <c r="T164" s="3" t="str">
        <f>IF(LEN(TRIM(J164))=0,"","exec db.ColumnPropertySet '"&amp;$N164&amp;"', '"&amp;$E164&amp;"', '"&amp;J164&amp;"', @propertyName='SampleData', @tableSchema='"&amp;SchemaName&amp;"'")</f>
        <v/>
      </c>
      <c r="U164" s="3" t="str">
        <f>IF(M164,"exec db.ColumnPropertySet '"&amp;$N164&amp;"', '"&amp;$E164&amp;"', 'UserDefinedData', @propertyName='CustomAttribute', @tableSchema='"&amp;SchemaName&amp;"'", "")</f>
        <v>exec db.ColumnPropertySet 'Pharmacy', 'udf1', 'UserDefinedData', @propertyName='CustomAttribute', @tableSchema='deerwalk'</v>
      </c>
      <c r="V164" s="3" t="str">
        <f>IF(LEN(TRIM(" "&amp;I164))&gt;0,"/// &lt;summary&gt;"&amp;I164&amp;"&lt;/summary&gt;
"&amp;"[Description("""&amp;I164&amp;""")]
","")&amp;IF(F164="date","[DataType(DataType.Date)]
","")&amp;IF(D164="1","[Required]
","")&amp;"[Column("""&amp;E164&amp;""")]
"&amp;IF(LEN(TRIM(" "&amp;J164))&gt;0,"[SampleData("""&amp;J164&amp;""")]
","")&amp;IF(LEN(TRIM(" "&amp;G164))&gt;0,"[MaxLength("&amp;G164&amp;")]
","")&amp;"public "&amp;IF(F164="","string",VLOOKUP(F164,TypeMap,2,FALSE))&amp;" "&amp;E164&amp;" { get; set; }
"</f>
        <v xml:space="preserve">/// &lt;summary&gt;User Defined Field 1&lt;/summary&gt;
[Description("User Defined Field 1")]
[Column("udf1")]
[MaxLength(100)]
public string udf1 { get; set; }
</v>
      </c>
      <c r="W164" s="5" t="str">
        <f>"@Html.DescriptionListElement(model =&gt; model."&amp;E164&amp;")"</f>
        <v>@Html.DescriptionListElement(model =&gt; model.udf1)</v>
      </c>
      <c r="X164" s="3" t="str">
        <f>SUBSTITUTE(SUBSTITUTE(PROPER(SUBSTITUTE(E164,"_"," "))&amp;" ", "Id ", "ID"), " ", "")</f>
        <v>Udf1</v>
      </c>
      <c r="Y164" s="3" t="str">
        <f>IF(F164="date","alter table "&amp;SchemaName&amp;"."&amp;N164&amp;" add "&amp;X164&amp;"DateDimId int null references DateDimensions(DateDimensionId);  exec db.ColumnPropertySet '"&amp;$N164&amp;"', '"&amp;$X164&amp;"DateDimId', '"&amp;$E164&amp;"', @propertyName='BaseField', @tableSchema='"&amp;SchemaName&amp;"'","")</f>
        <v/>
      </c>
      <c r="AA164" s="3" t="str">
        <f>IF(LEN(TRIM(H164))=0,"","exec db.ColumnPropertySet '"&amp;$N164&amp;"', '"&amp;$E164&amp;"', '"&amp;H164&amp;"', @propertyName='DisplayName', @tableSchema='"&amp;SchemaName&amp;"'")</f>
        <v>exec db.ColumnPropertySet 'Pharmacy', 'udf1', 'UDF 1', @propertyName='DisplayName', @tableSchema='deerwalk'</v>
      </c>
    </row>
    <row r="165" spans="1:27" ht="14.25" customHeight="1" x14ac:dyDescent="0.45">
      <c r="A165" s="3" t="str">
        <f>N165&amp;"."&amp;E165</f>
        <v>Pharmacy.udf2</v>
      </c>
      <c r="B165" t="s">
        <v>200</v>
      </c>
      <c r="C165">
        <v>71</v>
      </c>
      <c r="D165" t="s">
        <v>796</v>
      </c>
      <c r="E165" t="s">
        <v>137</v>
      </c>
      <c r="F165" t="s">
        <v>7</v>
      </c>
      <c r="G165" t="s">
        <v>836</v>
      </c>
      <c r="H165" s="4" t="s">
        <v>961</v>
      </c>
      <c r="I165" t="s">
        <v>138</v>
      </c>
      <c r="J165" t="s">
        <v>796</v>
      </c>
      <c r="L165" s="4"/>
      <c r="M165" s="3" t="b">
        <f>LEFT(E165,3)="udf"</f>
        <v>1</v>
      </c>
      <c r="N165" s="3" t="str">
        <f>VLOOKUP(B165,TableMap,3,FALSE)</f>
        <v>Pharmacy</v>
      </c>
      <c r="O165" s="3" t="str">
        <f>IF(OR(F165="varchar", F165=""),"varchar("&amp;G165&amp;")", F165) &amp; IF(LEN(TRIM(D165))&gt;0," not null ","")</f>
        <v>varchar(100)</v>
      </c>
      <c r="Q165" s="3" t="str">
        <f>IF(ISBLANK(P165),O165,P165)</f>
        <v>varchar(100)</v>
      </c>
      <c r="R165" s="3" t="str">
        <f>"alter table "&amp;SchemaName&amp;"."&amp;N165&amp;" add "&amp;E165&amp;" "&amp;Q165</f>
        <v>alter table deerwalk.Pharmacy add udf2 varchar(100)</v>
      </c>
      <c r="S165" s="3" t="str">
        <f>IF(LEN(TRIM(I165))&gt;0,"exec db.ColumnPropertySet '"&amp;$N165&amp;"', '"&amp;$E165&amp;"', '"&amp;I165&amp;"', @tableSchema='"&amp;SchemaName&amp;"'","")</f>
        <v>exec db.ColumnPropertySet 'Pharmacy', 'udf2', 'User Defined Field 2', @tableSchema='deerwalk'</v>
      </c>
      <c r="T165" s="3" t="str">
        <f>IF(LEN(TRIM(J165))=0,"","exec db.ColumnPropertySet '"&amp;$N165&amp;"', '"&amp;$E165&amp;"', '"&amp;J165&amp;"', @propertyName='SampleData', @tableSchema='"&amp;SchemaName&amp;"'")</f>
        <v/>
      </c>
      <c r="U165" s="3" t="str">
        <f>IF(M165,"exec db.ColumnPropertySet '"&amp;$N165&amp;"', '"&amp;$E165&amp;"', 'UserDefinedData', @propertyName='CustomAttribute', @tableSchema='"&amp;SchemaName&amp;"'", "")</f>
        <v>exec db.ColumnPropertySet 'Pharmacy', 'udf2', 'UserDefinedData', @propertyName='CustomAttribute', @tableSchema='deerwalk'</v>
      </c>
      <c r="V165" s="3" t="str">
        <f>IF(LEN(TRIM(" "&amp;I165))&gt;0,"/// &lt;summary&gt;"&amp;I165&amp;"&lt;/summary&gt;
"&amp;"[Description("""&amp;I165&amp;""")]
","")&amp;IF(F165="date","[DataType(DataType.Date)]
","")&amp;IF(D165="1","[Required]
","")&amp;"[Column("""&amp;E165&amp;""")]
"&amp;IF(LEN(TRIM(" "&amp;J165))&gt;0,"[SampleData("""&amp;J165&amp;""")]
","")&amp;IF(LEN(TRIM(" "&amp;G165))&gt;0,"[MaxLength("&amp;G165&amp;")]
","")&amp;"public "&amp;IF(F165="","string",VLOOKUP(F165,TypeMap,2,FALSE))&amp;" "&amp;E165&amp;" { get; set; }
"</f>
        <v xml:space="preserve">/// &lt;summary&gt;User Defined Field 2&lt;/summary&gt;
[Description("User Defined Field 2")]
[Column("udf2")]
[MaxLength(100)]
public string udf2 { get; set; }
</v>
      </c>
      <c r="W165" s="5" t="str">
        <f>"@Html.DescriptionListElement(model =&gt; model."&amp;E165&amp;")"</f>
        <v>@Html.DescriptionListElement(model =&gt; model.udf2)</v>
      </c>
      <c r="X165" s="3" t="str">
        <f>SUBSTITUTE(SUBSTITUTE(PROPER(SUBSTITUTE(E165,"_"," "))&amp;" ", "Id ", "ID"), " ", "")</f>
        <v>Udf2</v>
      </c>
      <c r="Y165" s="3" t="str">
        <f>IF(F165="date","alter table "&amp;SchemaName&amp;"."&amp;N165&amp;" add "&amp;X165&amp;"DateDimId int null references DateDimensions(DateDimensionId);  exec db.ColumnPropertySet '"&amp;$N165&amp;"', '"&amp;$X165&amp;"DateDimId', '"&amp;$E165&amp;"', @propertyName='BaseField', @tableSchema='"&amp;SchemaName&amp;"'","")</f>
        <v/>
      </c>
      <c r="AA165" s="3" t="str">
        <f>IF(LEN(TRIM(H165))=0,"","exec db.ColumnPropertySet '"&amp;$N165&amp;"', '"&amp;$E165&amp;"', '"&amp;H165&amp;"', @propertyName='DisplayName', @tableSchema='"&amp;SchemaName&amp;"'")</f>
        <v>exec db.ColumnPropertySet 'Pharmacy', 'udf2', 'UDF 2', @propertyName='DisplayName', @tableSchema='deerwalk'</v>
      </c>
    </row>
    <row r="166" spans="1:27" ht="14.25" customHeight="1" x14ac:dyDescent="0.45">
      <c r="A166" s="3" t="str">
        <f>N166&amp;"."&amp;E166</f>
        <v>Pharmacy.udf3</v>
      </c>
      <c r="B166" t="s">
        <v>200</v>
      </c>
      <c r="C166">
        <v>72</v>
      </c>
      <c r="D166" t="s">
        <v>796</v>
      </c>
      <c r="E166" t="s">
        <v>139</v>
      </c>
      <c r="F166" t="s">
        <v>7</v>
      </c>
      <c r="G166" t="s">
        <v>836</v>
      </c>
      <c r="H166" s="4" t="s">
        <v>962</v>
      </c>
      <c r="I166" t="s">
        <v>140</v>
      </c>
      <c r="J166" t="s">
        <v>796</v>
      </c>
      <c r="L166" s="4"/>
      <c r="M166" s="3" t="b">
        <f>LEFT(E166,3)="udf"</f>
        <v>1</v>
      </c>
      <c r="N166" s="3" t="str">
        <f>VLOOKUP(B166,TableMap,3,FALSE)</f>
        <v>Pharmacy</v>
      </c>
      <c r="O166" s="3" t="str">
        <f>IF(OR(F166="varchar", F166=""),"varchar("&amp;G166&amp;")", F166) &amp; IF(LEN(TRIM(D166))&gt;0," not null ","")</f>
        <v>varchar(100)</v>
      </c>
      <c r="Q166" s="3" t="str">
        <f>IF(ISBLANK(P166),O166,P166)</f>
        <v>varchar(100)</v>
      </c>
      <c r="R166" s="3" t="str">
        <f>"alter table "&amp;SchemaName&amp;"."&amp;N166&amp;" add "&amp;E166&amp;" "&amp;Q166</f>
        <v>alter table deerwalk.Pharmacy add udf3 varchar(100)</v>
      </c>
      <c r="S166" s="3" t="str">
        <f>IF(LEN(TRIM(I166))&gt;0,"exec db.ColumnPropertySet '"&amp;$N166&amp;"', '"&amp;$E166&amp;"', '"&amp;I166&amp;"', @tableSchema='"&amp;SchemaName&amp;"'","")</f>
        <v>exec db.ColumnPropertySet 'Pharmacy', 'udf3', 'User Defined Field 3', @tableSchema='deerwalk'</v>
      </c>
      <c r="T166" s="3" t="str">
        <f>IF(LEN(TRIM(J166))=0,"","exec db.ColumnPropertySet '"&amp;$N166&amp;"', '"&amp;$E166&amp;"', '"&amp;J166&amp;"', @propertyName='SampleData', @tableSchema='"&amp;SchemaName&amp;"'")</f>
        <v/>
      </c>
      <c r="U166" s="3" t="str">
        <f>IF(M166,"exec db.ColumnPropertySet '"&amp;$N166&amp;"', '"&amp;$E166&amp;"', 'UserDefinedData', @propertyName='CustomAttribute', @tableSchema='"&amp;SchemaName&amp;"'", "")</f>
        <v>exec db.ColumnPropertySet 'Pharmacy', 'udf3', 'UserDefinedData', @propertyName='CustomAttribute', @tableSchema='deerwalk'</v>
      </c>
      <c r="V166" s="3" t="str">
        <f>IF(LEN(TRIM(" "&amp;I166))&gt;0,"/// &lt;summary&gt;"&amp;I166&amp;"&lt;/summary&gt;
"&amp;"[Description("""&amp;I166&amp;""")]
","")&amp;IF(F166="date","[DataType(DataType.Date)]
","")&amp;IF(D166="1","[Required]
","")&amp;"[Column("""&amp;E166&amp;""")]
"&amp;IF(LEN(TRIM(" "&amp;J166))&gt;0,"[SampleData("""&amp;J166&amp;""")]
","")&amp;IF(LEN(TRIM(" "&amp;G166))&gt;0,"[MaxLength("&amp;G166&amp;")]
","")&amp;"public "&amp;IF(F166="","string",VLOOKUP(F166,TypeMap,2,FALSE))&amp;" "&amp;E166&amp;" { get; set; }
"</f>
        <v xml:space="preserve">/// &lt;summary&gt;User Defined Field 3&lt;/summary&gt;
[Description("User Defined Field 3")]
[Column("udf3")]
[MaxLength(100)]
public string udf3 { get; set; }
</v>
      </c>
      <c r="W166" s="5" t="str">
        <f>"@Html.DescriptionListElement(model =&gt; model."&amp;E166&amp;")"</f>
        <v>@Html.DescriptionListElement(model =&gt; model.udf3)</v>
      </c>
      <c r="X166" s="3" t="str">
        <f>SUBSTITUTE(SUBSTITUTE(PROPER(SUBSTITUTE(E166,"_"," "))&amp;" ", "Id ", "ID"), " ", "")</f>
        <v>Udf3</v>
      </c>
      <c r="Y166" s="3" t="str">
        <f>IF(F166="date","alter table "&amp;SchemaName&amp;"."&amp;N166&amp;" add "&amp;X166&amp;"DateDimId int null references DateDimensions(DateDimensionId);  exec db.ColumnPropertySet '"&amp;$N166&amp;"', '"&amp;$X166&amp;"DateDimId', '"&amp;$E166&amp;"', @propertyName='BaseField', @tableSchema='"&amp;SchemaName&amp;"'","")</f>
        <v/>
      </c>
      <c r="AA166" s="3" t="str">
        <f>IF(LEN(TRIM(H166))=0,"","exec db.ColumnPropertySet '"&amp;$N166&amp;"', '"&amp;$E166&amp;"', '"&amp;H166&amp;"', @propertyName='DisplayName', @tableSchema='"&amp;SchemaName&amp;"'")</f>
        <v>exec db.ColumnPropertySet 'Pharmacy', 'udf3', 'UDF 3', @propertyName='DisplayName', @tableSchema='deerwalk'</v>
      </c>
    </row>
    <row r="167" spans="1:27" ht="14.25" customHeight="1" x14ac:dyDescent="0.45">
      <c r="A167" s="3" t="str">
        <f>N167&amp;"."&amp;E167</f>
        <v>Pharmacy.udf4</v>
      </c>
      <c r="B167" t="s">
        <v>200</v>
      </c>
      <c r="C167">
        <v>73</v>
      </c>
      <c r="D167" t="s">
        <v>796</v>
      </c>
      <c r="E167" t="s">
        <v>141</v>
      </c>
      <c r="F167" t="s">
        <v>7</v>
      </c>
      <c r="G167" t="s">
        <v>836</v>
      </c>
      <c r="H167" s="4" t="s">
        <v>963</v>
      </c>
      <c r="I167" t="s">
        <v>142</v>
      </c>
      <c r="J167" t="s">
        <v>796</v>
      </c>
      <c r="L167" s="4"/>
      <c r="M167" s="3" t="b">
        <f>LEFT(E167,3)="udf"</f>
        <v>1</v>
      </c>
      <c r="N167" s="3" t="str">
        <f>VLOOKUP(B167,TableMap,3,FALSE)</f>
        <v>Pharmacy</v>
      </c>
      <c r="O167" s="3" t="str">
        <f>IF(OR(F167="varchar", F167=""),"varchar("&amp;G167&amp;")", F167) &amp; IF(LEN(TRIM(D167))&gt;0," not null ","")</f>
        <v>varchar(100)</v>
      </c>
      <c r="Q167" s="3" t="str">
        <f>IF(ISBLANK(P167),O167,P167)</f>
        <v>varchar(100)</v>
      </c>
      <c r="R167" s="3" t="str">
        <f>"alter table "&amp;SchemaName&amp;"."&amp;N167&amp;" add "&amp;E167&amp;" "&amp;Q167</f>
        <v>alter table deerwalk.Pharmacy add udf4 varchar(100)</v>
      </c>
      <c r="S167" s="3" t="str">
        <f>IF(LEN(TRIM(I167))&gt;0,"exec db.ColumnPropertySet '"&amp;$N167&amp;"', '"&amp;$E167&amp;"', '"&amp;I167&amp;"', @tableSchema='"&amp;SchemaName&amp;"'","")</f>
        <v>exec db.ColumnPropertySet 'Pharmacy', 'udf4', 'User Defined Field 4', @tableSchema='deerwalk'</v>
      </c>
      <c r="T167" s="3" t="str">
        <f>IF(LEN(TRIM(J167))=0,"","exec db.ColumnPropertySet '"&amp;$N167&amp;"', '"&amp;$E167&amp;"', '"&amp;J167&amp;"', @propertyName='SampleData', @tableSchema='"&amp;SchemaName&amp;"'")</f>
        <v/>
      </c>
      <c r="U167" s="3" t="str">
        <f>IF(M167,"exec db.ColumnPropertySet '"&amp;$N167&amp;"', '"&amp;$E167&amp;"', 'UserDefinedData', @propertyName='CustomAttribute', @tableSchema='"&amp;SchemaName&amp;"'", "")</f>
        <v>exec db.ColumnPropertySet 'Pharmacy', 'udf4', 'UserDefinedData', @propertyName='CustomAttribute', @tableSchema='deerwalk'</v>
      </c>
      <c r="V167" s="3" t="str">
        <f>IF(LEN(TRIM(" "&amp;I167))&gt;0,"/// &lt;summary&gt;"&amp;I167&amp;"&lt;/summary&gt;
"&amp;"[Description("""&amp;I167&amp;""")]
","")&amp;IF(F167="date","[DataType(DataType.Date)]
","")&amp;IF(D167="1","[Required]
","")&amp;"[Column("""&amp;E167&amp;""")]
"&amp;IF(LEN(TRIM(" "&amp;J167))&gt;0,"[SampleData("""&amp;J167&amp;""")]
","")&amp;IF(LEN(TRIM(" "&amp;G167))&gt;0,"[MaxLength("&amp;G167&amp;")]
","")&amp;"public "&amp;IF(F167="","string",VLOOKUP(F167,TypeMap,2,FALSE))&amp;" "&amp;E167&amp;" { get; set; }
"</f>
        <v xml:space="preserve">/// &lt;summary&gt;User Defined Field 4&lt;/summary&gt;
[Description("User Defined Field 4")]
[Column("udf4")]
[MaxLength(100)]
public string udf4 { get; set; }
</v>
      </c>
      <c r="W167" s="5" t="str">
        <f>"@Html.DescriptionListElement(model =&gt; model."&amp;E167&amp;")"</f>
        <v>@Html.DescriptionListElement(model =&gt; model.udf4)</v>
      </c>
      <c r="X167" s="3" t="str">
        <f>SUBSTITUTE(SUBSTITUTE(PROPER(SUBSTITUTE(E167,"_"," "))&amp;" ", "Id ", "ID"), " ", "")</f>
        <v>Udf4</v>
      </c>
      <c r="Y167" s="3" t="str">
        <f>IF(F167="date","alter table "&amp;SchemaName&amp;"."&amp;N167&amp;" add "&amp;X167&amp;"DateDimId int null references DateDimensions(DateDimensionId);  exec db.ColumnPropertySet '"&amp;$N167&amp;"', '"&amp;$X167&amp;"DateDimId', '"&amp;$E167&amp;"', @propertyName='BaseField', @tableSchema='"&amp;SchemaName&amp;"'","")</f>
        <v/>
      </c>
      <c r="AA167" s="3" t="str">
        <f>IF(LEN(TRIM(H167))=0,"","exec db.ColumnPropertySet '"&amp;$N167&amp;"', '"&amp;$E167&amp;"', '"&amp;H167&amp;"', @propertyName='DisplayName', @tableSchema='"&amp;SchemaName&amp;"'")</f>
        <v>exec db.ColumnPropertySet 'Pharmacy', 'udf4', 'UDF 4', @propertyName='DisplayName', @tableSchema='deerwalk'</v>
      </c>
    </row>
    <row r="168" spans="1:27" ht="14.25" customHeight="1" x14ac:dyDescent="0.45">
      <c r="A168" s="3" t="str">
        <f>N168&amp;"."&amp;E168</f>
        <v>Pharmacy.udf5</v>
      </c>
      <c r="B168" t="s">
        <v>200</v>
      </c>
      <c r="C168">
        <v>74</v>
      </c>
      <c r="D168" t="s">
        <v>796</v>
      </c>
      <c r="E168" t="s">
        <v>143</v>
      </c>
      <c r="F168" t="s">
        <v>7</v>
      </c>
      <c r="G168" t="s">
        <v>836</v>
      </c>
      <c r="H168" s="4" t="s">
        <v>964</v>
      </c>
      <c r="I168" t="s">
        <v>144</v>
      </c>
      <c r="J168" t="s">
        <v>796</v>
      </c>
      <c r="L168" s="4"/>
      <c r="M168" s="3" t="b">
        <f>LEFT(E168,3)="udf"</f>
        <v>1</v>
      </c>
      <c r="N168" s="3" t="str">
        <f>VLOOKUP(B168,TableMap,3,FALSE)</f>
        <v>Pharmacy</v>
      </c>
      <c r="O168" s="3" t="str">
        <f>IF(OR(F168="varchar", F168=""),"varchar("&amp;G168&amp;")", F168) &amp; IF(LEN(TRIM(D168))&gt;0," not null ","")</f>
        <v>varchar(100)</v>
      </c>
      <c r="Q168" s="3" t="str">
        <f>IF(ISBLANK(P168),O168,P168)</f>
        <v>varchar(100)</v>
      </c>
      <c r="R168" s="3" t="str">
        <f>"alter table "&amp;SchemaName&amp;"."&amp;N168&amp;" add "&amp;E168&amp;" "&amp;Q168</f>
        <v>alter table deerwalk.Pharmacy add udf5 varchar(100)</v>
      </c>
      <c r="S168" s="3" t="str">
        <f>IF(LEN(TRIM(I168))&gt;0,"exec db.ColumnPropertySet '"&amp;$N168&amp;"', '"&amp;$E168&amp;"', '"&amp;I168&amp;"', @tableSchema='"&amp;SchemaName&amp;"'","")</f>
        <v>exec db.ColumnPropertySet 'Pharmacy', 'udf5', 'User Defined Field 5', @tableSchema='deerwalk'</v>
      </c>
      <c r="T168" s="3" t="str">
        <f>IF(LEN(TRIM(J168))=0,"","exec db.ColumnPropertySet '"&amp;$N168&amp;"', '"&amp;$E168&amp;"', '"&amp;J168&amp;"', @propertyName='SampleData', @tableSchema='"&amp;SchemaName&amp;"'")</f>
        <v/>
      </c>
      <c r="U168" s="3" t="str">
        <f>IF(M168,"exec db.ColumnPropertySet '"&amp;$N168&amp;"', '"&amp;$E168&amp;"', 'UserDefinedData', @propertyName='CustomAttribute', @tableSchema='"&amp;SchemaName&amp;"'", "")</f>
        <v>exec db.ColumnPropertySet 'Pharmacy', 'udf5', 'UserDefinedData', @propertyName='CustomAttribute', @tableSchema='deerwalk'</v>
      </c>
      <c r="V168" s="3" t="str">
        <f>IF(LEN(TRIM(" "&amp;I168))&gt;0,"/// &lt;summary&gt;"&amp;I168&amp;"&lt;/summary&gt;
"&amp;"[Description("""&amp;I168&amp;""")]
","")&amp;IF(F168="date","[DataType(DataType.Date)]
","")&amp;IF(D168="1","[Required]
","")&amp;"[Column("""&amp;E168&amp;""")]
"&amp;IF(LEN(TRIM(" "&amp;J168))&gt;0,"[SampleData("""&amp;J168&amp;""")]
","")&amp;IF(LEN(TRIM(" "&amp;G168))&gt;0,"[MaxLength("&amp;G168&amp;")]
","")&amp;"public "&amp;IF(F168="","string",VLOOKUP(F168,TypeMap,2,FALSE))&amp;" "&amp;E168&amp;" { get; set; }
"</f>
        <v xml:space="preserve">/// &lt;summary&gt;User Defined Field 5&lt;/summary&gt;
[Description("User Defined Field 5")]
[Column("udf5")]
[MaxLength(100)]
public string udf5 { get; set; }
</v>
      </c>
      <c r="W168" s="5" t="str">
        <f>"@Html.DescriptionListElement(model =&gt; model."&amp;E168&amp;")"</f>
        <v>@Html.DescriptionListElement(model =&gt; model.udf5)</v>
      </c>
      <c r="X168" s="3" t="str">
        <f>SUBSTITUTE(SUBSTITUTE(PROPER(SUBSTITUTE(E168,"_"," "))&amp;" ", "Id ", "ID"), " ", "")</f>
        <v>Udf5</v>
      </c>
      <c r="Y168" s="3" t="str">
        <f>IF(F168="date","alter table "&amp;SchemaName&amp;"."&amp;N168&amp;" add "&amp;X168&amp;"DateDimId int null references DateDimensions(DateDimensionId);  exec db.ColumnPropertySet '"&amp;$N168&amp;"', '"&amp;$X168&amp;"DateDimId', '"&amp;$E168&amp;"', @propertyName='BaseField', @tableSchema='"&amp;SchemaName&amp;"'","")</f>
        <v/>
      </c>
      <c r="AA168" s="3" t="str">
        <f>IF(LEN(TRIM(H168))=0,"","exec db.ColumnPropertySet '"&amp;$N168&amp;"', '"&amp;$E168&amp;"', '"&amp;H168&amp;"', @propertyName='DisplayName', @tableSchema='"&amp;SchemaName&amp;"'")</f>
        <v>exec db.ColumnPropertySet 'Pharmacy', 'udf5', 'UDF 5', @propertyName='DisplayName', @tableSchema='deerwalk'</v>
      </c>
    </row>
    <row r="169" spans="1:27" ht="14.25" customHeight="1" x14ac:dyDescent="0.45">
      <c r="A169" s="3" t="str">
        <f>N169&amp;"."&amp;E169</f>
        <v>Pharmacy.udf6</v>
      </c>
      <c r="B169" t="s">
        <v>200</v>
      </c>
      <c r="C169">
        <v>75</v>
      </c>
      <c r="D169" t="s">
        <v>796</v>
      </c>
      <c r="E169" t="s">
        <v>145</v>
      </c>
      <c r="F169" t="s">
        <v>7</v>
      </c>
      <c r="G169" t="s">
        <v>836</v>
      </c>
      <c r="H169" s="4" t="s">
        <v>965</v>
      </c>
      <c r="I169" t="s">
        <v>146</v>
      </c>
      <c r="J169" t="s">
        <v>796</v>
      </c>
      <c r="L169" s="4"/>
      <c r="M169" s="3" t="b">
        <f>LEFT(E169,3)="udf"</f>
        <v>1</v>
      </c>
      <c r="N169" s="3" t="str">
        <f>VLOOKUP(B169,TableMap,3,FALSE)</f>
        <v>Pharmacy</v>
      </c>
      <c r="O169" s="3" t="str">
        <f>IF(OR(F169="varchar", F169=""),"varchar("&amp;G169&amp;")", F169) &amp; IF(LEN(TRIM(D169))&gt;0," not null ","")</f>
        <v>varchar(100)</v>
      </c>
      <c r="Q169" s="3" t="str">
        <f>IF(ISBLANK(P169),O169,P169)</f>
        <v>varchar(100)</v>
      </c>
      <c r="R169" s="3" t="str">
        <f>"alter table "&amp;SchemaName&amp;"."&amp;N169&amp;" add "&amp;E169&amp;" "&amp;Q169</f>
        <v>alter table deerwalk.Pharmacy add udf6 varchar(100)</v>
      </c>
      <c r="S169" s="3" t="str">
        <f>IF(LEN(TRIM(I169))&gt;0,"exec db.ColumnPropertySet '"&amp;$N169&amp;"', '"&amp;$E169&amp;"', '"&amp;I169&amp;"', @tableSchema='"&amp;SchemaName&amp;"'","")</f>
        <v>exec db.ColumnPropertySet 'Pharmacy', 'udf6', 'User Defined Field 6', @tableSchema='deerwalk'</v>
      </c>
      <c r="T169" s="3" t="str">
        <f>IF(LEN(TRIM(J169))=0,"","exec db.ColumnPropertySet '"&amp;$N169&amp;"', '"&amp;$E169&amp;"', '"&amp;J169&amp;"', @propertyName='SampleData', @tableSchema='"&amp;SchemaName&amp;"'")</f>
        <v/>
      </c>
      <c r="U169" s="3" t="str">
        <f>IF(M169,"exec db.ColumnPropertySet '"&amp;$N169&amp;"', '"&amp;$E169&amp;"', 'UserDefinedData', @propertyName='CustomAttribute', @tableSchema='"&amp;SchemaName&amp;"'", "")</f>
        <v>exec db.ColumnPropertySet 'Pharmacy', 'udf6', 'UserDefinedData', @propertyName='CustomAttribute', @tableSchema='deerwalk'</v>
      </c>
      <c r="V169" s="3" t="str">
        <f>IF(LEN(TRIM(" "&amp;I169))&gt;0,"/// &lt;summary&gt;"&amp;I169&amp;"&lt;/summary&gt;
"&amp;"[Description("""&amp;I169&amp;""")]
","")&amp;IF(F169="date","[DataType(DataType.Date)]
","")&amp;IF(D169="1","[Required]
","")&amp;"[Column("""&amp;E169&amp;""")]
"&amp;IF(LEN(TRIM(" "&amp;J169))&gt;0,"[SampleData("""&amp;J169&amp;""")]
","")&amp;IF(LEN(TRIM(" "&amp;G169))&gt;0,"[MaxLength("&amp;G169&amp;")]
","")&amp;"public "&amp;IF(F169="","string",VLOOKUP(F169,TypeMap,2,FALSE))&amp;" "&amp;E169&amp;" { get; set; }
"</f>
        <v xml:space="preserve">/// &lt;summary&gt;User Defined Field 6&lt;/summary&gt;
[Description("User Defined Field 6")]
[Column("udf6")]
[MaxLength(100)]
public string udf6 { get; set; }
</v>
      </c>
      <c r="W169" s="5" t="str">
        <f>"@Html.DescriptionListElement(model =&gt; model."&amp;E169&amp;")"</f>
        <v>@Html.DescriptionListElement(model =&gt; model.udf6)</v>
      </c>
      <c r="X169" s="3" t="str">
        <f>SUBSTITUTE(SUBSTITUTE(PROPER(SUBSTITUTE(E169,"_"," "))&amp;" ", "Id ", "ID"), " ", "")</f>
        <v>Udf6</v>
      </c>
      <c r="Y169" s="3" t="str">
        <f>IF(F169="date","alter table "&amp;SchemaName&amp;"."&amp;N169&amp;" add "&amp;X169&amp;"DateDimId int null references DateDimensions(DateDimensionId);  exec db.ColumnPropertySet '"&amp;$N169&amp;"', '"&amp;$X169&amp;"DateDimId', '"&amp;$E169&amp;"', @propertyName='BaseField', @tableSchema='"&amp;SchemaName&amp;"'","")</f>
        <v/>
      </c>
      <c r="AA169" s="3" t="str">
        <f>IF(LEN(TRIM(H169))=0,"","exec db.ColumnPropertySet '"&amp;$N169&amp;"', '"&amp;$E169&amp;"', '"&amp;H169&amp;"', @propertyName='DisplayName', @tableSchema='"&amp;SchemaName&amp;"'")</f>
        <v>exec db.ColumnPropertySet 'Pharmacy', 'udf6', 'UDF 6', @propertyName='DisplayName', @tableSchema='deerwalk'</v>
      </c>
    </row>
    <row r="170" spans="1:27" ht="14.25" customHeight="1" x14ac:dyDescent="0.45">
      <c r="A170" s="3" t="str">
        <f>N170&amp;"."&amp;E170</f>
        <v>Pharmacy.udf7</v>
      </c>
      <c r="B170" t="s">
        <v>200</v>
      </c>
      <c r="C170">
        <v>76</v>
      </c>
      <c r="D170" t="s">
        <v>796</v>
      </c>
      <c r="E170" t="s">
        <v>147</v>
      </c>
      <c r="F170" t="s">
        <v>7</v>
      </c>
      <c r="G170" t="s">
        <v>836</v>
      </c>
      <c r="H170" s="4" t="s">
        <v>966</v>
      </c>
      <c r="I170" t="s">
        <v>148</v>
      </c>
      <c r="J170" t="s">
        <v>796</v>
      </c>
      <c r="L170" s="4"/>
      <c r="M170" s="3" t="b">
        <f>LEFT(E170,3)="udf"</f>
        <v>1</v>
      </c>
      <c r="N170" s="3" t="str">
        <f>VLOOKUP(B170,TableMap,3,FALSE)</f>
        <v>Pharmacy</v>
      </c>
      <c r="O170" s="3" t="str">
        <f>IF(OR(F170="varchar", F170=""),"varchar("&amp;G170&amp;")", F170) &amp; IF(LEN(TRIM(D170))&gt;0," not null ","")</f>
        <v>varchar(100)</v>
      </c>
      <c r="Q170" s="3" t="str">
        <f>IF(ISBLANK(P170),O170,P170)</f>
        <v>varchar(100)</v>
      </c>
      <c r="R170" s="3" t="str">
        <f>"alter table "&amp;SchemaName&amp;"."&amp;N170&amp;" add "&amp;E170&amp;" "&amp;Q170</f>
        <v>alter table deerwalk.Pharmacy add udf7 varchar(100)</v>
      </c>
      <c r="S170" s="3" t="str">
        <f>IF(LEN(TRIM(I170))&gt;0,"exec db.ColumnPropertySet '"&amp;$N170&amp;"', '"&amp;$E170&amp;"', '"&amp;I170&amp;"', @tableSchema='"&amp;SchemaName&amp;"'","")</f>
        <v>exec db.ColumnPropertySet 'Pharmacy', 'udf7', 'User Defined Field 7', @tableSchema='deerwalk'</v>
      </c>
      <c r="T170" s="3" t="str">
        <f>IF(LEN(TRIM(J170))=0,"","exec db.ColumnPropertySet '"&amp;$N170&amp;"', '"&amp;$E170&amp;"', '"&amp;J170&amp;"', @propertyName='SampleData', @tableSchema='"&amp;SchemaName&amp;"'")</f>
        <v/>
      </c>
      <c r="U170" s="3" t="str">
        <f>IF(M170,"exec db.ColumnPropertySet '"&amp;$N170&amp;"', '"&amp;$E170&amp;"', 'UserDefinedData', @propertyName='CustomAttribute', @tableSchema='"&amp;SchemaName&amp;"'", "")</f>
        <v>exec db.ColumnPropertySet 'Pharmacy', 'udf7', 'UserDefinedData', @propertyName='CustomAttribute', @tableSchema='deerwalk'</v>
      </c>
      <c r="V170" s="3" t="str">
        <f>IF(LEN(TRIM(" "&amp;I170))&gt;0,"/// &lt;summary&gt;"&amp;I170&amp;"&lt;/summary&gt;
"&amp;"[Description("""&amp;I170&amp;""")]
","")&amp;IF(F170="date","[DataType(DataType.Date)]
","")&amp;IF(D170="1","[Required]
","")&amp;"[Column("""&amp;E170&amp;""")]
"&amp;IF(LEN(TRIM(" "&amp;J170))&gt;0,"[SampleData("""&amp;J170&amp;""")]
","")&amp;IF(LEN(TRIM(" "&amp;G170))&gt;0,"[MaxLength("&amp;G170&amp;")]
","")&amp;"public "&amp;IF(F170="","string",VLOOKUP(F170,TypeMap,2,FALSE))&amp;" "&amp;E170&amp;" { get; set; }
"</f>
        <v xml:space="preserve">/// &lt;summary&gt;User Defined Field 7&lt;/summary&gt;
[Description("User Defined Field 7")]
[Column("udf7")]
[MaxLength(100)]
public string udf7 { get; set; }
</v>
      </c>
      <c r="W170" s="5" t="str">
        <f>"@Html.DescriptionListElement(model =&gt; model."&amp;E170&amp;")"</f>
        <v>@Html.DescriptionListElement(model =&gt; model.udf7)</v>
      </c>
      <c r="X170" s="3" t="str">
        <f>SUBSTITUTE(SUBSTITUTE(PROPER(SUBSTITUTE(E170,"_"," "))&amp;" ", "Id ", "ID"), " ", "")</f>
        <v>Udf7</v>
      </c>
      <c r="Y170" s="3" t="str">
        <f>IF(F170="date","alter table "&amp;SchemaName&amp;"."&amp;N170&amp;" add "&amp;X170&amp;"DateDimId int null references DateDimensions(DateDimensionId);  exec db.ColumnPropertySet '"&amp;$N170&amp;"', '"&amp;$X170&amp;"DateDimId', '"&amp;$E170&amp;"', @propertyName='BaseField', @tableSchema='"&amp;SchemaName&amp;"'","")</f>
        <v/>
      </c>
      <c r="AA170" s="3" t="str">
        <f>IF(LEN(TRIM(H170))=0,"","exec db.ColumnPropertySet '"&amp;$N170&amp;"', '"&amp;$E170&amp;"', '"&amp;H170&amp;"', @propertyName='DisplayName', @tableSchema='"&amp;SchemaName&amp;"'")</f>
        <v>exec db.ColumnPropertySet 'Pharmacy', 'udf7', 'UDF 7', @propertyName='DisplayName', @tableSchema='deerwalk'</v>
      </c>
    </row>
    <row r="171" spans="1:27" ht="14.25" customHeight="1" x14ac:dyDescent="0.45">
      <c r="A171" s="3" t="str">
        <f>N171&amp;"."&amp;E171</f>
        <v>Pharmacy.udf8</v>
      </c>
      <c r="B171" t="s">
        <v>200</v>
      </c>
      <c r="C171">
        <v>77</v>
      </c>
      <c r="D171" t="s">
        <v>796</v>
      </c>
      <c r="E171" t="s">
        <v>149</v>
      </c>
      <c r="F171" t="s">
        <v>7</v>
      </c>
      <c r="G171" t="s">
        <v>836</v>
      </c>
      <c r="H171" s="4" t="s">
        <v>967</v>
      </c>
      <c r="I171" t="s">
        <v>150</v>
      </c>
      <c r="J171" t="s">
        <v>796</v>
      </c>
      <c r="L171" s="4"/>
      <c r="M171" s="3" t="b">
        <f>LEFT(E171,3)="udf"</f>
        <v>1</v>
      </c>
      <c r="N171" s="3" t="str">
        <f>VLOOKUP(B171,TableMap,3,FALSE)</f>
        <v>Pharmacy</v>
      </c>
      <c r="O171" s="3" t="str">
        <f>IF(OR(F171="varchar", F171=""),"varchar("&amp;G171&amp;")", F171) &amp; IF(LEN(TRIM(D171))&gt;0," not null ","")</f>
        <v>varchar(100)</v>
      </c>
      <c r="Q171" s="3" t="str">
        <f>IF(ISBLANK(P171),O171,P171)</f>
        <v>varchar(100)</v>
      </c>
      <c r="R171" s="3" t="str">
        <f>"alter table "&amp;SchemaName&amp;"."&amp;N171&amp;" add "&amp;E171&amp;" "&amp;Q171</f>
        <v>alter table deerwalk.Pharmacy add udf8 varchar(100)</v>
      </c>
      <c r="S171" s="3" t="str">
        <f>IF(LEN(TRIM(I171))&gt;0,"exec db.ColumnPropertySet '"&amp;$N171&amp;"', '"&amp;$E171&amp;"', '"&amp;I171&amp;"', @tableSchema='"&amp;SchemaName&amp;"'","")</f>
        <v>exec db.ColumnPropertySet 'Pharmacy', 'udf8', 'User Defined Field 8', @tableSchema='deerwalk'</v>
      </c>
      <c r="T171" s="3" t="str">
        <f>IF(LEN(TRIM(J171))=0,"","exec db.ColumnPropertySet '"&amp;$N171&amp;"', '"&amp;$E171&amp;"', '"&amp;J171&amp;"', @propertyName='SampleData', @tableSchema='"&amp;SchemaName&amp;"'")</f>
        <v/>
      </c>
      <c r="U171" s="3" t="str">
        <f>IF(M171,"exec db.ColumnPropertySet '"&amp;$N171&amp;"', '"&amp;$E171&amp;"', 'UserDefinedData', @propertyName='CustomAttribute', @tableSchema='"&amp;SchemaName&amp;"'", "")</f>
        <v>exec db.ColumnPropertySet 'Pharmacy', 'udf8', 'UserDefinedData', @propertyName='CustomAttribute', @tableSchema='deerwalk'</v>
      </c>
      <c r="V171" s="3" t="str">
        <f>IF(LEN(TRIM(" "&amp;I171))&gt;0,"/// &lt;summary&gt;"&amp;I171&amp;"&lt;/summary&gt;
"&amp;"[Description("""&amp;I171&amp;""")]
","")&amp;IF(F171="date","[DataType(DataType.Date)]
","")&amp;IF(D171="1","[Required]
","")&amp;"[Column("""&amp;E171&amp;""")]
"&amp;IF(LEN(TRIM(" "&amp;J171))&gt;0,"[SampleData("""&amp;J171&amp;""")]
","")&amp;IF(LEN(TRIM(" "&amp;G171))&gt;0,"[MaxLength("&amp;G171&amp;")]
","")&amp;"public "&amp;IF(F171="","string",VLOOKUP(F171,TypeMap,2,FALSE))&amp;" "&amp;E171&amp;" { get; set; }
"</f>
        <v xml:space="preserve">/// &lt;summary&gt;User Defined Field 8&lt;/summary&gt;
[Description("User Defined Field 8")]
[Column("udf8")]
[MaxLength(100)]
public string udf8 { get; set; }
</v>
      </c>
      <c r="W171" s="5" t="str">
        <f>"@Html.DescriptionListElement(model =&gt; model."&amp;E171&amp;")"</f>
        <v>@Html.DescriptionListElement(model =&gt; model.udf8)</v>
      </c>
      <c r="X171" s="3" t="str">
        <f>SUBSTITUTE(SUBSTITUTE(PROPER(SUBSTITUTE(E171,"_"," "))&amp;" ", "Id ", "ID"), " ", "")</f>
        <v>Udf8</v>
      </c>
      <c r="Y171" s="3" t="str">
        <f>IF(F171="date","alter table "&amp;SchemaName&amp;"."&amp;N171&amp;" add "&amp;X171&amp;"DateDimId int null references DateDimensions(DateDimensionId);  exec db.ColumnPropertySet '"&amp;$N171&amp;"', '"&amp;$X171&amp;"DateDimId', '"&amp;$E171&amp;"', @propertyName='BaseField', @tableSchema='"&amp;SchemaName&amp;"'","")</f>
        <v/>
      </c>
      <c r="AA171" s="3" t="str">
        <f>IF(LEN(TRIM(H171))=0,"","exec db.ColumnPropertySet '"&amp;$N171&amp;"', '"&amp;$E171&amp;"', '"&amp;H171&amp;"', @propertyName='DisplayName', @tableSchema='"&amp;SchemaName&amp;"'")</f>
        <v>exec db.ColumnPropertySet 'Pharmacy', 'udf8', 'UDF 8', @propertyName='DisplayName', @tableSchema='deerwalk'</v>
      </c>
    </row>
    <row r="172" spans="1:27" ht="14.25" customHeight="1" x14ac:dyDescent="0.45">
      <c r="A172" s="3" t="str">
        <f>N172&amp;"."&amp;E172</f>
        <v>Pharmacy.udf9</v>
      </c>
      <c r="B172" t="s">
        <v>200</v>
      </c>
      <c r="C172">
        <v>78</v>
      </c>
      <c r="D172" t="s">
        <v>796</v>
      </c>
      <c r="E172" t="s">
        <v>151</v>
      </c>
      <c r="F172" t="s">
        <v>7</v>
      </c>
      <c r="G172" t="s">
        <v>836</v>
      </c>
      <c r="H172" s="4" t="s">
        <v>968</v>
      </c>
      <c r="I172" t="s">
        <v>152</v>
      </c>
      <c r="J172" t="s">
        <v>796</v>
      </c>
      <c r="L172" s="4"/>
      <c r="M172" s="3" t="b">
        <f>LEFT(E172,3)="udf"</f>
        <v>1</v>
      </c>
      <c r="N172" s="3" t="str">
        <f>VLOOKUP(B172,TableMap,3,FALSE)</f>
        <v>Pharmacy</v>
      </c>
      <c r="O172" s="3" t="str">
        <f>IF(OR(F172="varchar", F172=""),"varchar("&amp;G172&amp;")", F172) &amp; IF(LEN(TRIM(D172))&gt;0," not null ","")</f>
        <v>varchar(100)</v>
      </c>
      <c r="Q172" s="3" t="str">
        <f>IF(ISBLANK(P172),O172,P172)</f>
        <v>varchar(100)</v>
      </c>
      <c r="R172" s="3" t="str">
        <f>"alter table "&amp;SchemaName&amp;"."&amp;N172&amp;" add "&amp;E172&amp;" "&amp;Q172</f>
        <v>alter table deerwalk.Pharmacy add udf9 varchar(100)</v>
      </c>
      <c r="S172" s="3" t="str">
        <f>IF(LEN(TRIM(I172))&gt;0,"exec db.ColumnPropertySet '"&amp;$N172&amp;"', '"&amp;$E172&amp;"', '"&amp;I172&amp;"', @tableSchema='"&amp;SchemaName&amp;"'","")</f>
        <v>exec db.ColumnPropertySet 'Pharmacy', 'udf9', 'User Defined Field 9', @tableSchema='deerwalk'</v>
      </c>
      <c r="T172" s="3" t="str">
        <f>IF(LEN(TRIM(J172))=0,"","exec db.ColumnPropertySet '"&amp;$N172&amp;"', '"&amp;$E172&amp;"', '"&amp;J172&amp;"', @propertyName='SampleData', @tableSchema='"&amp;SchemaName&amp;"'")</f>
        <v/>
      </c>
      <c r="U172" s="3" t="str">
        <f>IF(M172,"exec db.ColumnPropertySet '"&amp;$N172&amp;"', '"&amp;$E172&amp;"', 'UserDefinedData', @propertyName='CustomAttribute', @tableSchema='"&amp;SchemaName&amp;"'", "")</f>
        <v>exec db.ColumnPropertySet 'Pharmacy', 'udf9', 'UserDefinedData', @propertyName='CustomAttribute', @tableSchema='deerwalk'</v>
      </c>
      <c r="V172" s="3" t="str">
        <f>IF(LEN(TRIM(" "&amp;I172))&gt;0,"/// &lt;summary&gt;"&amp;I172&amp;"&lt;/summary&gt;
"&amp;"[Description("""&amp;I172&amp;""")]
","")&amp;IF(F172="date","[DataType(DataType.Date)]
","")&amp;IF(D172="1","[Required]
","")&amp;"[Column("""&amp;E172&amp;""")]
"&amp;IF(LEN(TRIM(" "&amp;J172))&gt;0,"[SampleData("""&amp;J172&amp;""")]
","")&amp;IF(LEN(TRIM(" "&amp;G172))&gt;0,"[MaxLength("&amp;G172&amp;")]
","")&amp;"public "&amp;IF(F172="","string",VLOOKUP(F172,TypeMap,2,FALSE))&amp;" "&amp;E172&amp;" { get; set; }
"</f>
        <v xml:space="preserve">/// &lt;summary&gt;User Defined Field 9&lt;/summary&gt;
[Description("User Defined Field 9")]
[Column("udf9")]
[MaxLength(100)]
public string udf9 { get; set; }
</v>
      </c>
      <c r="W172" s="5" t="str">
        <f>"@Html.DescriptionListElement(model =&gt; model."&amp;E172&amp;")"</f>
        <v>@Html.DescriptionListElement(model =&gt; model.udf9)</v>
      </c>
      <c r="X172" s="3" t="str">
        <f>SUBSTITUTE(SUBSTITUTE(PROPER(SUBSTITUTE(E172,"_"," "))&amp;" ", "Id ", "ID"), " ", "")</f>
        <v>Udf9</v>
      </c>
      <c r="Y172" s="3" t="str">
        <f>IF(F172="date","alter table "&amp;SchemaName&amp;"."&amp;N172&amp;" add "&amp;X172&amp;"DateDimId int null references DateDimensions(DateDimensionId);  exec db.ColumnPropertySet '"&amp;$N172&amp;"', '"&amp;$X172&amp;"DateDimId', '"&amp;$E172&amp;"', @propertyName='BaseField', @tableSchema='"&amp;SchemaName&amp;"'","")</f>
        <v/>
      </c>
      <c r="AA172" s="3" t="str">
        <f>IF(LEN(TRIM(H172))=0,"","exec db.ColumnPropertySet '"&amp;$N172&amp;"', '"&amp;$E172&amp;"', '"&amp;H172&amp;"', @propertyName='DisplayName', @tableSchema='"&amp;SchemaName&amp;"'")</f>
        <v>exec db.ColumnPropertySet 'Pharmacy', 'udf9', 'UDF 9', @propertyName='DisplayName', @tableSchema='deerwalk'</v>
      </c>
    </row>
    <row r="173" spans="1:27" ht="14.25" customHeight="1" x14ac:dyDescent="0.45">
      <c r="A173" s="3" t="str">
        <f>N173&amp;"."&amp;E173</f>
        <v>Pharmacy.udf10</v>
      </c>
      <c r="B173" t="s">
        <v>200</v>
      </c>
      <c r="C173">
        <v>79</v>
      </c>
      <c r="D173" t="s">
        <v>796</v>
      </c>
      <c r="E173" t="s">
        <v>153</v>
      </c>
      <c r="F173" t="s">
        <v>7</v>
      </c>
      <c r="G173" t="s">
        <v>836</v>
      </c>
      <c r="H173" s="4" t="s">
        <v>969</v>
      </c>
      <c r="I173" t="s">
        <v>154</v>
      </c>
      <c r="J173" t="s">
        <v>796</v>
      </c>
      <c r="L173" s="4"/>
      <c r="M173" s="3" t="b">
        <f>LEFT(E173,3)="udf"</f>
        <v>1</v>
      </c>
      <c r="N173" s="3" t="str">
        <f>VLOOKUP(B173,TableMap,3,FALSE)</f>
        <v>Pharmacy</v>
      </c>
      <c r="O173" s="3" t="str">
        <f>IF(OR(F173="varchar", F173=""),"varchar("&amp;G173&amp;")", F173) &amp; IF(LEN(TRIM(D173))&gt;0," not null ","")</f>
        <v>varchar(100)</v>
      </c>
      <c r="Q173" s="3" t="str">
        <f>IF(ISBLANK(P173),O173,P173)</f>
        <v>varchar(100)</v>
      </c>
      <c r="R173" s="3" t="str">
        <f>"alter table "&amp;SchemaName&amp;"."&amp;N173&amp;" add "&amp;E173&amp;" "&amp;Q173</f>
        <v>alter table deerwalk.Pharmacy add udf10 varchar(100)</v>
      </c>
      <c r="S173" s="3" t="str">
        <f>IF(LEN(TRIM(I173))&gt;0,"exec db.ColumnPropertySet '"&amp;$N173&amp;"', '"&amp;$E173&amp;"', '"&amp;I173&amp;"', @tableSchema='"&amp;SchemaName&amp;"'","")</f>
        <v>exec db.ColumnPropertySet 'Pharmacy', 'udf10', 'User Defined Field 10', @tableSchema='deerwalk'</v>
      </c>
      <c r="T173" s="3" t="str">
        <f>IF(LEN(TRIM(J173))=0,"","exec db.ColumnPropertySet '"&amp;$N173&amp;"', '"&amp;$E173&amp;"', '"&amp;J173&amp;"', @propertyName='SampleData', @tableSchema='"&amp;SchemaName&amp;"'")</f>
        <v/>
      </c>
      <c r="U173" s="3" t="str">
        <f>IF(M173,"exec db.ColumnPropertySet '"&amp;$N173&amp;"', '"&amp;$E173&amp;"', 'UserDefinedData', @propertyName='CustomAttribute', @tableSchema='"&amp;SchemaName&amp;"'", "")</f>
        <v>exec db.ColumnPropertySet 'Pharmacy', 'udf10', 'UserDefinedData', @propertyName='CustomAttribute', @tableSchema='deerwalk'</v>
      </c>
      <c r="V173" s="3" t="str">
        <f>IF(LEN(TRIM(" "&amp;I173))&gt;0,"/// &lt;summary&gt;"&amp;I173&amp;"&lt;/summary&gt;
"&amp;"[Description("""&amp;I173&amp;""")]
","")&amp;IF(F173="date","[DataType(DataType.Date)]
","")&amp;IF(D173="1","[Required]
","")&amp;"[Column("""&amp;E173&amp;""")]
"&amp;IF(LEN(TRIM(" "&amp;J173))&gt;0,"[SampleData("""&amp;J173&amp;""")]
","")&amp;IF(LEN(TRIM(" "&amp;G173))&gt;0,"[MaxLength("&amp;G173&amp;")]
","")&amp;"public "&amp;IF(F173="","string",VLOOKUP(F173,TypeMap,2,FALSE))&amp;" "&amp;E173&amp;" { get; set; }
"</f>
        <v xml:space="preserve">/// &lt;summary&gt;User Defined Field 10&lt;/summary&gt;
[Description("User Defined Field 10")]
[Column("udf10")]
[MaxLength(100)]
public string udf10 { get; set; }
</v>
      </c>
      <c r="W173" s="5" t="str">
        <f>"@Html.DescriptionListElement(model =&gt; model."&amp;E173&amp;")"</f>
        <v>@Html.DescriptionListElement(model =&gt; model.udf10)</v>
      </c>
      <c r="X173" s="3" t="str">
        <f>SUBSTITUTE(SUBSTITUTE(PROPER(SUBSTITUTE(E173,"_"," "))&amp;" ", "Id ", "ID"), " ", "")</f>
        <v>Udf10</v>
      </c>
      <c r="Y173" s="3" t="str">
        <f>IF(F173="date","alter table "&amp;SchemaName&amp;"."&amp;N173&amp;" add "&amp;X173&amp;"DateDimId int null references DateDimensions(DateDimensionId);  exec db.ColumnPropertySet '"&amp;$N173&amp;"', '"&amp;$X173&amp;"DateDimId', '"&amp;$E173&amp;"', @propertyName='BaseField', @tableSchema='"&amp;SchemaName&amp;"'","")</f>
        <v/>
      </c>
      <c r="AA173" s="3" t="str">
        <f>IF(LEN(TRIM(H173))=0,"","exec db.ColumnPropertySet '"&amp;$N173&amp;"', '"&amp;$E173&amp;"', '"&amp;H173&amp;"', @propertyName='DisplayName', @tableSchema='"&amp;SchemaName&amp;"'")</f>
        <v>exec db.ColumnPropertySet 'Pharmacy', 'udf10', 'UDF 10', @propertyName='DisplayName', @tableSchema='deerwalk'</v>
      </c>
    </row>
    <row r="174" spans="1:27" ht="14.25" customHeight="1" x14ac:dyDescent="0.45">
      <c r="A174" s="3" t="str">
        <f>N174&amp;"."&amp;E174</f>
        <v>Pharmacy.udf11</v>
      </c>
      <c r="B174" t="s">
        <v>200</v>
      </c>
      <c r="C174">
        <v>80</v>
      </c>
      <c r="D174" t="s">
        <v>796</v>
      </c>
      <c r="E174" t="s">
        <v>155</v>
      </c>
      <c r="F174" t="s">
        <v>7</v>
      </c>
      <c r="G174" t="s">
        <v>836</v>
      </c>
      <c r="H174" s="4" t="s">
        <v>970</v>
      </c>
      <c r="I174" t="s">
        <v>156</v>
      </c>
      <c r="J174" t="s">
        <v>796</v>
      </c>
      <c r="L174" s="4"/>
      <c r="M174" s="3" t="b">
        <f>LEFT(E174,3)="udf"</f>
        <v>1</v>
      </c>
      <c r="N174" s="3" t="str">
        <f>VLOOKUP(B174,TableMap,3,FALSE)</f>
        <v>Pharmacy</v>
      </c>
      <c r="O174" s="3" t="str">
        <f>IF(OR(F174="varchar", F174=""),"varchar("&amp;G174&amp;")", F174) &amp; IF(LEN(TRIM(D174))&gt;0," not null ","")</f>
        <v>varchar(100)</v>
      </c>
      <c r="Q174" s="3" t="str">
        <f>IF(ISBLANK(P174),O174,P174)</f>
        <v>varchar(100)</v>
      </c>
      <c r="R174" s="3" t="str">
        <f>"alter table "&amp;SchemaName&amp;"."&amp;N174&amp;" add "&amp;E174&amp;" "&amp;Q174</f>
        <v>alter table deerwalk.Pharmacy add udf11 varchar(100)</v>
      </c>
      <c r="S174" s="3" t="str">
        <f>IF(LEN(TRIM(I174))&gt;0,"exec db.ColumnPropertySet '"&amp;$N174&amp;"', '"&amp;$E174&amp;"', '"&amp;I174&amp;"', @tableSchema='"&amp;SchemaName&amp;"'","")</f>
        <v>exec db.ColumnPropertySet 'Pharmacy', 'udf11', 'User Defined Field 11', @tableSchema='deerwalk'</v>
      </c>
      <c r="T174" s="3" t="str">
        <f>IF(LEN(TRIM(J174))=0,"","exec db.ColumnPropertySet '"&amp;$N174&amp;"', '"&amp;$E174&amp;"', '"&amp;J174&amp;"', @propertyName='SampleData', @tableSchema='"&amp;SchemaName&amp;"'")</f>
        <v/>
      </c>
      <c r="U174" s="3" t="str">
        <f>IF(M174,"exec db.ColumnPropertySet '"&amp;$N174&amp;"', '"&amp;$E174&amp;"', 'UserDefinedData', @propertyName='CustomAttribute', @tableSchema='"&amp;SchemaName&amp;"'", "")</f>
        <v>exec db.ColumnPropertySet 'Pharmacy', 'udf11', 'UserDefinedData', @propertyName='CustomAttribute', @tableSchema='deerwalk'</v>
      </c>
      <c r="V174" s="3" t="str">
        <f>IF(LEN(TRIM(" "&amp;I174))&gt;0,"/// &lt;summary&gt;"&amp;I174&amp;"&lt;/summary&gt;
"&amp;"[Description("""&amp;I174&amp;""")]
","")&amp;IF(F174="date","[DataType(DataType.Date)]
","")&amp;IF(D174="1","[Required]
","")&amp;"[Column("""&amp;E174&amp;""")]
"&amp;IF(LEN(TRIM(" "&amp;J174))&gt;0,"[SampleData("""&amp;J174&amp;""")]
","")&amp;IF(LEN(TRIM(" "&amp;G174))&gt;0,"[MaxLength("&amp;G174&amp;")]
","")&amp;"public "&amp;IF(F174="","string",VLOOKUP(F174,TypeMap,2,FALSE))&amp;" "&amp;E174&amp;" { get; set; }
"</f>
        <v xml:space="preserve">/// &lt;summary&gt;User Defined Field 11&lt;/summary&gt;
[Description("User Defined Field 11")]
[Column("udf11")]
[MaxLength(100)]
public string udf11 { get; set; }
</v>
      </c>
      <c r="W174" s="5" t="str">
        <f>"@Html.DescriptionListElement(model =&gt; model."&amp;E174&amp;")"</f>
        <v>@Html.DescriptionListElement(model =&gt; model.udf11)</v>
      </c>
      <c r="X174" s="3" t="str">
        <f>SUBSTITUTE(SUBSTITUTE(PROPER(SUBSTITUTE(E174,"_"," "))&amp;" ", "Id ", "ID"), " ", "")</f>
        <v>Udf11</v>
      </c>
      <c r="Y174" s="3" t="str">
        <f>IF(F174="date","alter table "&amp;SchemaName&amp;"."&amp;N174&amp;" add "&amp;X174&amp;"DateDimId int null references DateDimensions(DateDimensionId);  exec db.ColumnPropertySet '"&amp;$N174&amp;"', '"&amp;$X174&amp;"DateDimId', '"&amp;$E174&amp;"', @propertyName='BaseField', @tableSchema='"&amp;SchemaName&amp;"'","")</f>
        <v/>
      </c>
      <c r="AA174" s="3" t="str">
        <f>IF(LEN(TRIM(H174))=0,"","exec db.ColumnPropertySet '"&amp;$N174&amp;"', '"&amp;$E174&amp;"', '"&amp;H174&amp;"', @propertyName='DisplayName', @tableSchema='"&amp;SchemaName&amp;"'")</f>
        <v>exec db.ColumnPropertySet 'Pharmacy', 'udf11', 'UDF 11', @propertyName='DisplayName', @tableSchema='deerwalk'</v>
      </c>
    </row>
    <row r="175" spans="1:27" ht="14.25" customHeight="1" x14ac:dyDescent="0.45">
      <c r="A175" s="3" t="str">
        <f>N175&amp;"."&amp;E175</f>
        <v>Pharmacy.udf12</v>
      </c>
      <c r="B175" t="s">
        <v>200</v>
      </c>
      <c r="C175">
        <v>81</v>
      </c>
      <c r="D175" t="s">
        <v>796</v>
      </c>
      <c r="E175" t="s">
        <v>157</v>
      </c>
      <c r="F175" t="s">
        <v>7</v>
      </c>
      <c r="G175" t="s">
        <v>836</v>
      </c>
      <c r="H175" s="4" t="s">
        <v>971</v>
      </c>
      <c r="I175" t="s">
        <v>158</v>
      </c>
      <c r="J175" t="s">
        <v>796</v>
      </c>
      <c r="L175" s="4"/>
      <c r="M175" s="3" t="b">
        <f>LEFT(E175,3)="udf"</f>
        <v>1</v>
      </c>
      <c r="N175" s="3" t="str">
        <f>VLOOKUP(B175,TableMap,3,FALSE)</f>
        <v>Pharmacy</v>
      </c>
      <c r="O175" s="3" t="str">
        <f>IF(OR(F175="varchar", F175=""),"varchar("&amp;G175&amp;")", F175) &amp; IF(LEN(TRIM(D175))&gt;0," not null ","")</f>
        <v>varchar(100)</v>
      </c>
      <c r="Q175" s="3" t="str">
        <f>IF(ISBLANK(P175),O175,P175)</f>
        <v>varchar(100)</v>
      </c>
      <c r="R175" s="3" t="str">
        <f>"alter table "&amp;SchemaName&amp;"."&amp;N175&amp;" add "&amp;E175&amp;" "&amp;Q175</f>
        <v>alter table deerwalk.Pharmacy add udf12 varchar(100)</v>
      </c>
      <c r="S175" s="3" t="str">
        <f>IF(LEN(TRIM(I175))&gt;0,"exec db.ColumnPropertySet '"&amp;$N175&amp;"', '"&amp;$E175&amp;"', '"&amp;I175&amp;"', @tableSchema='"&amp;SchemaName&amp;"'","")</f>
        <v>exec db.ColumnPropertySet 'Pharmacy', 'udf12', 'User Defined Field 12', @tableSchema='deerwalk'</v>
      </c>
      <c r="T175" s="3" t="str">
        <f>IF(LEN(TRIM(J175))=0,"","exec db.ColumnPropertySet '"&amp;$N175&amp;"', '"&amp;$E175&amp;"', '"&amp;J175&amp;"', @propertyName='SampleData', @tableSchema='"&amp;SchemaName&amp;"'")</f>
        <v/>
      </c>
      <c r="U175" s="3" t="str">
        <f>IF(M175,"exec db.ColumnPropertySet '"&amp;$N175&amp;"', '"&amp;$E175&amp;"', 'UserDefinedData', @propertyName='CustomAttribute', @tableSchema='"&amp;SchemaName&amp;"'", "")</f>
        <v>exec db.ColumnPropertySet 'Pharmacy', 'udf12', 'UserDefinedData', @propertyName='CustomAttribute', @tableSchema='deerwalk'</v>
      </c>
      <c r="V175" s="3" t="str">
        <f>IF(LEN(TRIM(" "&amp;I175))&gt;0,"/// &lt;summary&gt;"&amp;I175&amp;"&lt;/summary&gt;
"&amp;"[Description("""&amp;I175&amp;""")]
","")&amp;IF(F175="date","[DataType(DataType.Date)]
","")&amp;IF(D175="1","[Required]
","")&amp;"[Column("""&amp;E175&amp;""")]
"&amp;IF(LEN(TRIM(" "&amp;J175))&gt;0,"[SampleData("""&amp;J175&amp;""")]
","")&amp;IF(LEN(TRIM(" "&amp;G175))&gt;0,"[MaxLength("&amp;G175&amp;")]
","")&amp;"public "&amp;IF(F175="","string",VLOOKUP(F175,TypeMap,2,FALSE))&amp;" "&amp;E175&amp;" { get; set; }
"</f>
        <v xml:space="preserve">/// &lt;summary&gt;User Defined Field 12&lt;/summary&gt;
[Description("User Defined Field 12")]
[Column("udf12")]
[MaxLength(100)]
public string udf12 { get; set; }
</v>
      </c>
      <c r="W175" s="5" t="str">
        <f>"@Html.DescriptionListElement(model =&gt; model."&amp;E175&amp;")"</f>
        <v>@Html.DescriptionListElement(model =&gt; model.udf12)</v>
      </c>
      <c r="X175" s="3" t="str">
        <f>SUBSTITUTE(SUBSTITUTE(PROPER(SUBSTITUTE(E175,"_"," "))&amp;" ", "Id ", "ID"), " ", "")</f>
        <v>Udf12</v>
      </c>
      <c r="Y175" s="3" t="str">
        <f>IF(F175="date","alter table "&amp;SchemaName&amp;"."&amp;N175&amp;" add "&amp;X175&amp;"DateDimId int null references DateDimensions(DateDimensionId);  exec db.ColumnPropertySet '"&amp;$N175&amp;"', '"&amp;$X175&amp;"DateDimId', '"&amp;$E175&amp;"', @propertyName='BaseField', @tableSchema='"&amp;SchemaName&amp;"'","")</f>
        <v/>
      </c>
      <c r="AA175" s="3" t="str">
        <f>IF(LEN(TRIM(H175))=0,"","exec db.ColumnPropertySet '"&amp;$N175&amp;"', '"&amp;$E175&amp;"', '"&amp;H175&amp;"', @propertyName='DisplayName', @tableSchema='"&amp;SchemaName&amp;"'")</f>
        <v>exec db.ColumnPropertySet 'Pharmacy', 'udf12', 'UDF 12', @propertyName='DisplayName', @tableSchema='deerwalk'</v>
      </c>
    </row>
    <row r="176" spans="1:27" ht="14.25" customHeight="1" x14ac:dyDescent="0.45">
      <c r="A176" s="3" t="str">
        <f>N176&amp;"."&amp;E176</f>
        <v>Pharmacy.udf13</v>
      </c>
      <c r="B176" t="s">
        <v>200</v>
      </c>
      <c r="C176">
        <v>82</v>
      </c>
      <c r="D176" t="s">
        <v>796</v>
      </c>
      <c r="E176" t="s">
        <v>159</v>
      </c>
      <c r="F176" t="s">
        <v>7</v>
      </c>
      <c r="G176" t="s">
        <v>836</v>
      </c>
      <c r="H176" s="4" t="s">
        <v>972</v>
      </c>
      <c r="I176" t="s">
        <v>160</v>
      </c>
      <c r="J176" t="s">
        <v>796</v>
      </c>
      <c r="L176" s="4"/>
      <c r="M176" s="3" t="b">
        <f>LEFT(E176,3)="udf"</f>
        <v>1</v>
      </c>
      <c r="N176" s="3" t="str">
        <f>VLOOKUP(B176,TableMap,3,FALSE)</f>
        <v>Pharmacy</v>
      </c>
      <c r="O176" s="3" t="str">
        <f>IF(OR(F176="varchar", F176=""),"varchar("&amp;G176&amp;")", F176) &amp; IF(LEN(TRIM(D176))&gt;0," not null ","")</f>
        <v>varchar(100)</v>
      </c>
      <c r="Q176" s="3" t="str">
        <f>IF(ISBLANK(P176),O176,P176)</f>
        <v>varchar(100)</v>
      </c>
      <c r="R176" s="3" t="str">
        <f>"alter table "&amp;SchemaName&amp;"."&amp;N176&amp;" add "&amp;E176&amp;" "&amp;Q176</f>
        <v>alter table deerwalk.Pharmacy add udf13 varchar(100)</v>
      </c>
      <c r="S176" s="3" t="str">
        <f>IF(LEN(TRIM(I176))&gt;0,"exec db.ColumnPropertySet '"&amp;$N176&amp;"', '"&amp;$E176&amp;"', '"&amp;I176&amp;"', @tableSchema='"&amp;SchemaName&amp;"'","")</f>
        <v>exec db.ColumnPropertySet 'Pharmacy', 'udf13', 'User Defined Field 13', @tableSchema='deerwalk'</v>
      </c>
      <c r="T176" s="3" t="str">
        <f>IF(LEN(TRIM(J176))=0,"","exec db.ColumnPropertySet '"&amp;$N176&amp;"', '"&amp;$E176&amp;"', '"&amp;J176&amp;"', @propertyName='SampleData', @tableSchema='"&amp;SchemaName&amp;"'")</f>
        <v/>
      </c>
      <c r="U176" s="3" t="str">
        <f>IF(M176,"exec db.ColumnPropertySet '"&amp;$N176&amp;"', '"&amp;$E176&amp;"', 'UserDefinedData', @propertyName='CustomAttribute', @tableSchema='"&amp;SchemaName&amp;"'", "")</f>
        <v>exec db.ColumnPropertySet 'Pharmacy', 'udf13', 'UserDefinedData', @propertyName='CustomAttribute', @tableSchema='deerwalk'</v>
      </c>
      <c r="V176" s="3" t="str">
        <f>IF(LEN(TRIM(" "&amp;I176))&gt;0,"/// &lt;summary&gt;"&amp;I176&amp;"&lt;/summary&gt;
"&amp;"[Description("""&amp;I176&amp;""")]
","")&amp;IF(F176="date","[DataType(DataType.Date)]
","")&amp;IF(D176="1","[Required]
","")&amp;"[Column("""&amp;E176&amp;""")]
"&amp;IF(LEN(TRIM(" "&amp;J176))&gt;0,"[SampleData("""&amp;J176&amp;""")]
","")&amp;IF(LEN(TRIM(" "&amp;G176))&gt;0,"[MaxLength("&amp;G176&amp;")]
","")&amp;"public "&amp;IF(F176="","string",VLOOKUP(F176,TypeMap,2,FALSE))&amp;" "&amp;E176&amp;" { get; set; }
"</f>
        <v xml:space="preserve">/// &lt;summary&gt;User Defined Field 13&lt;/summary&gt;
[Description("User Defined Field 13")]
[Column("udf13")]
[MaxLength(100)]
public string udf13 { get; set; }
</v>
      </c>
      <c r="W176" s="5" t="str">
        <f>"@Html.DescriptionListElement(model =&gt; model."&amp;E176&amp;")"</f>
        <v>@Html.DescriptionListElement(model =&gt; model.udf13)</v>
      </c>
      <c r="X176" s="3" t="str">
        <f>SUBSTITUTE(SUBSTITUTE(PROPER(SUBSTITUTE(E176,"_"," "))&amp;" ", "Id ", "ID"), " ", "")</f>
        <v>Udf13</v>
      </c>
      <c r="Y176" s="3" t="str">
        <f>IF(F176="date","alter table "&amp;SchemaName&amp;"."&amp;N176&amp;" add "&amp;X176&amp;"DateDimId int null references DateDimensions(DateDimensionId);  exec db.ColumnPropertySet '"&amp;$N176&amp;"', '"&amp;$X176&amp;"DateDimId', '"&amp;$E176&amp;"', @propertyName='BaseField', @tableSchema='"&amp;SchemaName&amp;"'","")</f>
        <v/>
      </c>
      <c r="AA176" s="3" t="str">
        <f>IF(LEN(TRIM(H176))=0,"","exec db.ColumnPropertySet '"&amp;$N176&amp;"', '"&amp;$E176&amp;"', '"&amp;H176&amp;"', @propertyName='DisplayName', @tableSchema='"&amp;SchemaName&amp;"'")</f>
        <v>exec db.ColumnPropertySet 'Pharmacy', 'udf13', 'UDF 13', @propertyName='DisplayName', @tableSchema='deerwalk'</v>
      </c>
    </row>
    <row r="177" spans="1:27" ht="14.25" customHeight="1" x14ac:dyDescent="0.45">
      <c r="A177" s="3" t="str">
        <f>N177&amp;"."&amp;E177</f>
        <v>Pharmacy.udf14</v>
      </c>
      <c r="B177" t="s">
        <v>200</v>
      </c>
      <c r="C177">
        <v>83</v>
      </c>
      <c r="D177" t="s">
        <v>796</v>
      </c>
      <c r="E177" t="s">
        <v>161</v>
      </c>
      <c r="F177" t="s">
        <v>7</v>
      </c>
      <c r="G177" t="s">
        <v>836</v>
      </c>
      <c r="H177" s="4" t="s">
        <v>973</v>
      </c>
      <c r="I177" t="s">
        <v>162</v>
      </c>
      <c r="J177" t="s">
        <v>796</v>
      </c>
      <c r="L177" s="4"/>
      <c r="M177" s="3" t="b">
        <f>LEFT(E177,3)="udf"</f>
        <v>1</v>
      </c>
      <c r="N177" s="3" t="str">
        <f>VLOOKUP(B177,TableMap,3,FALSE)</f>
        <v>Pharmacy</v>
      </c>
      <c r="O177" s="3" t="str">
        <f>IF(OR(F177="varchar", F177=""),"varchar("&amp;G177&amp;")", F177) &amp; IF(LEN(TRIM(D177))&gt;0," not null ","")</f>
        <v>varchar(100)</v>
      </c>
      <c r="Q177" s="3" t="str">
        <f>IF(ISBLANK(P177),O177,P177)</f>
        <v>varchar(100)</v>
      </c>
      <c r="R177" s="3" t="str">
        <f>"alter table "&amp;SchemaName&amp;"."&amp;N177&amp;" add "&amp;E177&amp;" "&amp;Q177</f>
        <v>alter table deerwalk.Pharmacy add udf14 varchar(100)</v>
      </c>
      <c r="S177" s="3" t="str">
        <f>IF(LEN(TRIM(I177))&gt;0,"exec db.ColumnPropertySet '"&amp;$N177&amp;"', '"&amp;$E177&amp;"', '"&amp;I177&amp;"', @tableSchema='"&amp;SchemaName&amp;"'","")</f>
        <v>exec db.ColumnPropertySet 'Pharmacy', 'udf14', 'User Defined Field 14', @tableSchema='deerwalk'</v>
      </c>
      <c r="T177" s="3" t="str">
        <f>IF(LEN(TRIM(J177))=0,"","exec db.ColumnPropertySet '"&amp;$N177&amp;"', '"&amp;$E177&amp;"', '"&amp;J177&amp;"', @propertyName='SampleData', @tableSchema='"&amp;SchemaName&amp;"'")</f>
        <v/>
      </c>
      <c r="U177" s="3" t="str">
        <f>IF(M177,"exec db.ColumnPropertySet '"&amp;$N177&amp;"', '"&amp;$E177&amp;"', 'UserDefinedData', @propertyName='CustomAttribute', @tableSchema='"&amp;SchemaName&amp;"'", "")</f>
        <v>exec db.ColumnPropertySet 'Pharmacy', 'udf14', 'UserDefinedData', @propertyName='CustomAttribute', @tableSchema='deerwalk'</v>
      </c>
      <c r="V177" s="3" t="str">
        <f>IF(LEN(TRIM(" "&amp;I177))&gt;0,"/// &lt;summary&gt;"&amp;I177&amp;"&lt;/summary&gt;
"&amp;"[Description("""&amp;I177&amp;""")]
","")&amp;IF(F177="date","[DataType(DataType.Date)]
","")&amp;IF(D177="1","[Required]
","")&amp;"[Column("""&amp;E177&amp;""")]
"&amp;IF(LEN(TRIM(" "&amp;J177))&gt;0,"[SampleData("""&amp;J177&amp;""")]
","")&amp;IF(LEN(TRIM(" "&amp;G177))&gt;0,"[MaxLength("&amp;G177&amp;")]
","")&amp;"public "&amp;IF(F177="","string",VLOOKUP(F177,TypeMap,2,FALSE))&amp;" "&amp;E177&amp;" { get; set; }
"</f>
        <v xml:space="preserve">/// &lt;summary&gt;User Defined Field 14&lt;/summary&gt;
[Description("User Defined Field 14")]
[Column("udf14")]
[MaxLength(100)]
public string udf14 { get; set; }
</v>
      </c>
      <c r="W177" s="5" t="str">
        <f>"@Html.DescriptionListElement(model =&gt; model."&amp;E177&amp;")"</f>
        <v>@Html.DescriptionListElement(model =&gt; model.udf14)</v>
      </c>
      <c r="X177" s="3" t="str">
        <f>SUBSTITUTE(SUBSTITUTE(PROPER(SUBSTITUTE(E177,"_"," "))&amp;" ", "Id ", "ID"), " ", "")</f>
        <v>Udf14</v>
      </c>
      <c r="Y177" s="3" t="str">
        <f>IF(F177="date","alter table "&amp;SchemaName&amp;"."&amp;N177&amp;" add "&amp;X177&amp;"DateDimId int null references DateDimensions(DateDimensionId);  exec db.ColumnPropertySet '"&amp;$N177&amp;"', '"&amp;$X177&amp;"DateDimId', '"&amp;$E177&amp;"', @propertyName='BaseField', @tableSchema='"&amp;SchemaName&amp;"'","")</f>
        <v/>
      </c>
      <c r="AA177" s="3" t="str">
        <f>IF(LEN(TRIM(H177))=0,"","exec db.ColumnPropertySet '"&amp;$N177&amp;"', '"&amp;$E177&amp;"', '"&amp;H177&amp;"', @propertyName='DisplayName', @tableSchema='"&amp;SchemaName&amp;"'")</f>
        <v>exec db.ColumnPropertySet 'Pharmacy', 'udf14', 'UDF 14', @propertyName='DisplayName', @tableSchema='deerwalk'</v>
      </c>
    </row>
    <row r="178" spans="1:27" ht="14.25" customHeight="1" x14ac:dyDescent="0.45">
      <c r="A178" s="3" t="str">
        <f>N178&amp;"."&amp;E178</f>
        <v>Pharmacy.udf15</v>
      </c>
      <c r="B178" t="s">
        <v>200</v>
      </c>
      <c r="C178">
        <v>84</v>
      </c>
      <c r="D178" t="s">
        <v>796</v>
      </c>
      <c r="E178" t="s">
        <v>163</v>
      </c>
      <c r="F178" t="s">
        <v>7</v>
      </c>
      <c r="G178" t="s">
        <v>836</v>
      </c>
      <c r="H178" s="4" t="s">
        <v>974</v>
      </c>
      <c r="I178" t="s">
        <v>164</v>
      </c>
      <c r="J178" t="s">
        <v>796</v>
      </c>
      <c r="L178" s="4"/>
      <c r="M178" s="3" t="b">
        <f>LEFT(E178,3)="udf"</f>
        <v>1</v>
      </c>
      <c r="N178" s="3" t="str">
        <f>VLOOKUP(B178,TableMap,3,FALSE)</f>
        <v>Pharmacy</v>
      </c>
      <c r="O178" s="3" t="str">
        <f>IF(OR(F178="varchar", F178=""),"varchar("&amp;G178&amp;")", F178) &amp; IF(LEN(TRIM(D178))&gt;0," not null ","")</f>
        <v>varchar(100)</v>
      </c>
      <c r="Q178" s="3" t="str">
        <f>IF(ISBLANK(P178),O178,P178)</f>
        <v>varchar(100)</v>
      </c>
      <c r="R178" s="3" t="str">
        <f>"alter table "&amp;SchemaName&amp;"."&amp;N178&amp;" add "&amp;E178&amp;" "&amp;Q178</f>
        <v>alter table deerwalk.Pharmacy add udf15 varchar(100)</v>
      </c>
      <c r="S178" s="3" t="str">
        <f>IF(LEN(TRIM(I178))&gt;0,"exec db.ColumnPropertySet '"&amp;$N178&amp;"', '"&amp;$E178&amp;"', '"&amp;I178&amp;"', @tableSchema='"&amp;SchemaName&amp;"'","")</f>
        <v>exec db.ColumnPropertySet 'Pharmacy', 'udf15', 'User Defined Field 15', @tableSchema='deerwalk'</v>
      </c>
      <c r="T178" s="3" t="str">
        <f>IF(LEN(TRIM(J178))=0,"","exec db.ColumnPropertySet '"&amp;$N178&amp;"', '"&amp;$E178&amp;"', '"&amp;J178&amp;"', @propertyName='SampleData', @tableSchema='"&amp;SchemaName&amp;"'")</f>
        <v/>
      </c>
      <c r="U178" s="3" t="str">
        <f>IF(M178,"exec db.ColumnPropertySet '"&amp;$N178&amp;"', '"&amp;$E178&amp;"', 'UserDefinedData', @propertyName='CustomAttribute', @tableSchema='"&amp;SchemaName&amp;"'", "")</f>
        <v>exec db.ColumnPropertySet 'Pharmacy', 'udf15', 'UserDefinedData', @propertyName='CustomAttribute', @tableSchema='deerwalk'</v>
      </c>
      <c r="V178" s="3" t="str">
        <f>IF(LEN(TRIM(" "&amp;I178))&gt;0,"/// &lt;summary&gt;"&amp;I178&amp;"&lt;/summary&gt;
"&amp;"[Description("""&amp;I178&amp;""")]
","")&amp;IF(F178="date","[DataType(DataType.Date)]
","")&amp;IF(D178="1","[Required]
","")&amp;"[Column("""&amp;E178&amp;""")]
"&amp;IF(LEN(TRIM(" "&amp;J178))&gt;0,"[SampleData("""&amp;J178&amp;""")]
","")&amp;IF(LEN(TRIM(" "&amp;G178))&gt;0,"[MaxLength("&amp;G178&amp;")]
","")&amp;"public "&amp;IF(F178="","string",VLOOKUP(F178,TypeMap,2,FALSE))&amp;" "&amp;E178&amp;" { get; set; }
"</f>
        <v xml:space="preserve">/// &lt;summary&gt;User Defined Field 15&lt;/summary&gt;
[Description("User Defined Field 15")]
[Column("udf15")]
[MaxLength(100)]
public string udf15 { get; set; }
</v>
      </c>
      <c r="W178" s="5" t="str">
        <f>"@Html.DescriptionListElement(model =&gt; model."&amp;E178&amp;")"</f>
        <v>@Html.DescriptionListElement(model =&gt; model.udf15)</v>
      </c>
      <c r="X178" s="3" t="str">
        <f>SUBSTITUTE(SUBSTITUTE(PROPER(SUBSTITUTE(E178,"_"," "))&amp;" ", "Id ", "ID"), " ", "")</f>
        <v>Udf15</v>
      </c>
      <c r="Y178" s="3" t="str">
        <f>IF(F178="date","alter table "&amp;SchemaName&amp;"."&amp;N178&amp;" add "&amp;X178&amp;"DateDimId int null references DateDimensions(DateDimensionId);  exec db.ColumnPropertySet '"&amp;$N178&amp;"', '"&amp;$X178&amp;"DateDimId', '"&amp;$E178&amp;"', @propertyName='BaseField', @tableSchema='"&amp;SchemaName&amp;"'","")</f>
        <v/>
      </c>
      <c r="AA178" s="3" t="str">
        <f>IF(LEN(TRIM(H178))=0,"","exec db.ColumnPropertySet '"&amp;$N178&amp;"', '"&amp;$E178&amp;"', '"&amp;H178&amp;"', @propertyName='DisplayName', @tableSchema='"&amp;SchemaName&amp;"'")</f>
        <v>exec db.ColumnPropertySet 'Pharmacy', 'udf15', 'UDF 15', @propertyName='DisplayName', @tableSchema='deerwalk'</v>
      </c>
    </row>
    <row r="179" spans="1:27" ht="14.25" customHeight="1" x14ac:dyDescent="0.45">
      <c r="A179" s="3" t="str">
        <f>N179&amp;"."&amp;E179</f>
        <v>Pharmacy.udf16</v>
      </c>
      <c r="B179" t="s">
        <v>200</v>
      </c>
      <c r="C179">
        <v>85</v>
      </c>
      <c r="D179" t="s">
        <v>796</v>
      </c>
      <c r="E179" t="s">
        <v>165</v>
      </c>
      <c r="F179" t="s">
        <v>7</v>
      </c>
      <c r="G179" t="s">
        <v>836</v>
      </c>
      <c r="H179" s="4" t="s">
        <v>975</v>
      </c>
      <c r="I179" t="s">
        <v>166</v>
      </c>
      <c r="J179" t="s">
        <v>796</v>
      </c>
      <c r="L179" s="4"/>
      <c r="M179" s="3" t="b">
        <f>LEFT(E179,3)="udf"</f>
        <v>1</v>
      </c>
      <c r="N179" s="3" t="str">
        <f>VLOOKUP(B179,TableMap,3,FALSE)</f>
        <v>Pharmacy</v>
      </c>
      <c r="O179" s="3" t="str">
        <f>IF(OR(F179="varchar", F179=""),"varchar("&amp;G179&amp;")", F179) &amp; IF(LEN(TRIM(D179))&gt;0," not null ","")</f>
        <v>varchar(100)</v>
      </c>
      <c r="Q179" s="3" t="str">
        <f>IF(ISBLANK(P179),O179,P179)</f>
        <v>varchar(100)</v>
      </c>
      <c r="R179" s="3" t="str">
        <f>"alter table "&amp;SchemaName&amp;"."&amp;N179&amp;" add "&amp;E179&amp;" "&amp;Q179</f>
        <v>alter table deerwalk.Pharmacy add udf16 varchar(100)</v>
      </c>
      <c r="S179" s="3" t="str">
        <f>IF(LEN(TRIM(I179))&gt;0,"exec db.ColumnPropertySet '"&amp;$N179&amp;"', '"&amp;$E179&amp;"', '"&amp;I179&amp;"', @tableSchema='"&amp;SchemaName&amp;"'","")</f>
        <v>exec db.ColumnPropertySet 'Pharmacy', 'udf16', 'User Defined Field 16', @tableSchema='deerwalk'</v>
      </c>
      <c r="T179" s="3" t="str">
        <f>IF(LEN(TRIM(J179))=0,"","exec db.ColumnPropertySet '"&amp;$N179&amp;"', '"&amp;$E179&amp;"', '"&amp;J179&amp;"', @propertyName='SampleData', @tableSchema='"&amp;SchemaName&amp;"'")</f>
        <v/>
      </c>
      <c r="U179" s="3" t="str">
        <f>IF(M179,"exec db.ColumnPropertySet '"&amp;$N179&amp;"', '"&amp;$E179&amp;"', 'UserDefinedData', @propertyName='CustomAttribute', @tableSchema='"&amp;SchemaName&amp;"'", "")</f>
        <v>exec db.ColumnPropertySet 'Pharmacy', 'udf16', 'UserDefinedData', @propertyName='CustomAttribute', @tableSchema='deerwalk'</v>
      </c>
      <c r="V179" s="3" t="str">
        <f>IF(LEN(TRIM(" "&amp;I179))&gt;0,"/// &lt;summary&gt;"&amp;I179&amp;"&lt;/summary&gt;
"&amp;"[Description("""&amp;I179&amp;""")]
","")&amp;IF(F179="date","[DataType(DataType.Date)]
","")&amp;IF(D179="1","[Required]
","")&amp;"[Column("""&amp;E179&amp;""")]
"&amp;IF(LEN(TRIM(" "&amp;J179))&gt;0,"[SampleData("""&amp;J179&amp;""")]
","")&amp;IF(LEN(TRIM(" "&amp;G179))&gt;0,"[MaxLength("&amp;G179&amp;")]
","")&amp;"public "&amp;IF(F179="","string",VLOOKUP(F179,TypeMap,2,FALSE))&amp;" "&amp;E179&amp;" { get; set; }
"</f>
        <v xml:space="preserve">/// &lt;summary&gt;User Defined Field 16&lt;/summary&gt;
[Description("User Defined Field 16")]
[Column("udf16")]
[MaxLength(100)]
public string udf16 { get; set; }
</v>
      </c>
      <c r="W179" s="5" t="str">
        <f>"@Html.DescriptionListElement(model =&gt; model."&amp;E179&amp;")"</f>
        <v>@Html.DescriptionListElement(model =&gt; model.udf16)</v>
      </c>
      <c r="X179" s="3" t="str">
        <f>SUBSTITUTE(SUBSTITUTE(PROPER(SUBSTITUTE(E179,"_"," "))&amp;" ", "Id ", "ID"), " ", "")</f>
        <v>Udf16</v>
      </c>
      <c r="Y179" s="3" t="str">
        <f>IF(F179="date","alter table "&amp;SchemaName&amp;"."&amp;N179&amp;" add "&amp;X179&amp;"DateDimId int null references DateDimensions(DateDimensionId);  exec db.ColumnPropertySet '"&amp;$N179&amp;"', '"&amp;$X179&amp;"DateDimId', '"&amp;$E179&amp;"', @propertyName='BaseField', @tableSchema='"&amp;SchemaName&amp;"'","")</f>
        <v/>
      </c>
      <c r="AA179" s="3" t="str">
        <f>IF(LEN(TRIM(H179))=0,"","exec db.ColumnPropertySet '"&amp;$N179&amp;"', '"&amp;$E179&amp;"', '"&amp;H179&amp;"', @propertyName='DisplayName', @tableSchema='"&amp;SchemaName&amp;"'")</f>
        <v>exec db.ColumnPropertySet 'Pharmacy', 'udf16', 'UDF 16', @propertyName='DisplayName', @tableSchema='deerwalk'</v>
      </c>
    </row>
    <row r="180" spans="1:27" ht="14.25" customHeight="1" x14ac:dyDescent="0.45">
      <c r="A180" s="3" t="str">
        <f>N180&amp;"."&amp;E180</f>
        <v>Pharmacy.udf17</v>
      </c>
      <c r="B180" t="s">
        <v>200</v>
      </c>
      <c r="C180">
        <v>86</v>
      </c>
      <c r="D180" t="s">
        <v>796</v>
      </c>
      <c r="E180" t="s">
        <v>167</v>
      </c>
      <c r="F180" t="s">
        <v>7</v>
      </c>
      <c r="G180" t="s">
        <v>836</v>
      </c>
      <c r="H180" s="4" t="s">
        <v>976</v>
      </c>
      <c r="I180" t="s">
        <v>168</v>
      </c>
      <c r="J180" t="s">
        <v>796</v>
      </c>
      <c r="L180" s="4"/>
      <c r="M180" s="3" t="b">
        <f>LEFT(E180,3)="udf"</f>
        <v>1</v>
      </c>
      <c r="N180" s="3" t="str">
        <f>VLOOKUP(B180,TableMap,3,FALSE)</f>
        <v>Pharmacy</v>
      </c>
      <c r="O180" s="3" t="str">
        <f>IF(OR(F180="varchar", F180=""),"varchar("&amp;G180&amp;")", F180) &amp; IF(LEN(TRIM(D180))&gt;0," not null ","")</f>
        <v>varchar(100)</v>
      </c>
      <c r="Q180" s="3" t="str">
        <f>IF(ISBLANK(P180),O180,P180)</f>
        <v>varchar(100)</v>
      </c>
      <c r="R180" s="3" t="str">
        <f>"alter table "&amp;SchemaName&amp;"."&amp;N180&amp;" add "&amp;E180&amp;" "&amp;Q180</f>
        <v>alter table deerwalk.Pharmacy add udf17 varchar(100)</v>
      </c>
      <c r="S180" s="3" t="str">
        <f>IF(LEN(TRIM(I180))&gt;0,"exec db.ColumnPropertySet '"&amp;$N180&amp;"', '"&amp;$E180&amp;"', '"&amp;I180&amp;"', @tableSchema='"&amp;SchemaName&amp;"'","")</f>
        <v>exec db.ColumnPropertySet 'Pharmacy', 'udf17', 'User Defined Field 17', @tableSchema='deerwalk'</v>
      </c>
      <c r="T180" s="3" t="str">
        <f>IF(LEN(TRIM(J180))=0,"","exec db.ColumnPropertySet '"&amp;$N180&amp;"', '"&amp;$E180&amp;"', '"&amp;J180&amp;"', @propertyName='SampleData', @tableSchema='"&amp;SchemaName&amp;"'")</f>
        <v/>
      </c>
      <c r="U180" s="3" t="str">
        <f>IF(M180,"exec db.ColumnPropertySet '"&amp;$N180&amp;"', '"&amp;$E180&amp;"', 'UserDefinedData', @propertyName='CustomAttribute', @tableSchema='"&amp;SchemaName&amp;"'", "")</f>
        <v>exec db.ColumnPropertySet 'Pharmacy', 'udf17', 'UserDefinedData', @propertyName='CustomAttribute', @tableSchema='deerwalk'</v>
      </c>
      <c r="V180" s="3" t="str">
        <f>IF(LEN(TRIM(" "&amp;I180))&gt;0,"/// &lt;summary&gt;"&amp;I180&amp;"&lt;/summary&gt;
"&amp;"[Description("""&amp;I180&amp;""")]
","")&amp;IF(F180="date","[DataType(DataType.Date)]
","")&amp;IF(D180="1","[Required]
","")&amp;"[Column("""&amp;E180&amp;""")]
"&amp;IF(LEN(TRIM(" "&amp;J180))&gt;0,"[SampleData("""&amp;J180&amp;""")]
","")&amp;IF(LEN(TRIM(" "&amp;G180))&gt;0,"[MaxLength("&amp;G180&amp;")]
","")&amp;"public "&amp;IF(F180="","string",VLOOKUP(F180,TypeMap,2,FALSE))&amp;" "&amp;E180&amp;" { get; set; }
"</f>
        <v xml:space="preserve">/// &lt;summary&gt;User Defined Field 17&lt;/summary&gt;
[Description("User Defined Field 17")]
[Column("udf17")]
[MaxLength(100)]
public string udf17 { get; set; }
</v>
      </c>
      <c r="W180" s="5" t="str">
        <f>"@Html.DescriptionListElement(model =&gt; model."&amp;E180&amp;")"</f>
        <v>@Html.DescriptionListElement(model =&gt; model.udf17)</v>
      </c>
      <c r="X180" s="3" t="str">
        <f>SUBSTITUTE(SUBSTITUTE(PROPER(SUBSTITUTE(E180,"_"," "))&amp;" ", "Id ", "ID"), " ", "")</f>
        <v>Udf17</v>
      </c>
      <c r="Y180" s="3" t="str">
        <f>IF(F180="date","alter table "&amp;SchemaName&amp;"."&amp;N180&amp;" add "&amp;X180&amp;"DateDimId int null references DateDimensions(DateDimensionId);  exec db.ColumnPropertySet '"&amp;$N180&amp;"', '"&amp;$X180&amp;"DateDimId', '"&amp;$E180&amp;"', @propertyName='BaseField', @tableSchema='"&amp;SchemaName&amp;"'","")</f>
        <v/>
      </c>
      <c r="AA180" s="3" t="str">
        <f>IF(LEN(TRIM(H180))=0,"","exec db.ColumnPropertySet '"&amp;$N180&amp;"', '"&amp;$E180&amp;"', '"&amp;H180&amp;"', @propertyName='DisplayName', @tableSchema='"&amp;SchemaName&amp;"'")</f>
        <v>exec db.ColumnPropertySet 'Pharmacy', 'udf17', 'UDF 17', @propertyName='DisplayName', @tableSchema='deerwalk'</v>
      </c>
    </row>
    <row r="181" spans="1:27" ht="14.25" customHeight="1" x14ac:dyDescent="0.45">
      <c r="A181" s="3" t="str">
        <f>N181&amp;"."&amp;E181</f>
        <v>Pharmacy.udf18</v>
      </c>
      <c r="B181" t="s">
        <v>200</v>
      </c>
      <c r="C181">
        <v>87</v>
      </c>
      <c r="D181" t="s">
        <v>796</v>
      </c>
      <c r="E181" t="s">
        <v>169</v>
      </c>
      <c r="F181" t="s">
        <v>7</v>
      </c>
      <c r="G181" t="s">
        <v>836</v>
      </c>
      <c r="H181" s="4" t="s">
        <v>977</v>
      </c>
      <c r="I181" t="s">
        <v>170</v>
      </c>
      <c r="J181" t="s">
        <v>796</v>
      </c>
      <c r="L181" s="4"/>
      <c r="M181" s="3" t="b">
        <f>LEFT(E181,3)="udf"</f>
        <v>1</v>
      </c>
      <c r="N181" s="3" t="str">
        <f>VLOOKUP(B181,TableMap,3,FALSE)</f>
        <v>Pharmacy</v>
      </c>
      <c r="O181" s="3" t="str">
        <f>IF(OR(F181="varchar", F181=""),"varchar("&amp;G181&amp;")", F181) &amp; IF(LEN(TRIM(D181))&gt;0," not null ","")</f>
        <v>varchar(100)</v>
      </c>
      <c r="Q181" s="3" t="str">
        <f>IF(ISBLANK(P181),O181,P181)</f>
        <v>varchar(100)</v>
      </c>
      <c r="R181" s="3" t="str">
        <f>"alter table "&amp;SchemaName&amp;"."&amp;N181&amp;" add "&amp;E181&amp;" "&amp;Q181</f>
        <v>alter table deerwalk.Pharmacy add udf18 varchar(100)</v>
      </c>
      <c r="S181" s="3" t="str">
        <f>IF(LEN(TRIM(I181))&gt;0,"exec db.ColumnPropertySet '"&amp;$N181&amp;"', '"&amp;$E181&amp;"', '"&amp;I181&amp;"', @tableSchema='"&amp;SchemaName&amp;"'","")</f>
        <v>exec db.ColumnPropertySet 'Pharmacy', 'udf18', 'User Defined Field 18', @tableSchema='deerwalk'</v>
      </c>
      <c r="T181" s="3" t="str">
        <f>IF(LEN(TRIM(J181))=0,"","exec db.ColumnPropertySet '"&amp;$N181&amp;"', '"&amp;$E181&amp;"', '"&amp;J181&amp;"', @propertyName='SampleData', @tableSchema='"&amp;SchemaName&amp;"'")</f>
        <v/>
      </c>
      <c r="U181" s="3" t="str">
        <f>IF(M181,"exec db.ColumnPropertySet '"&amp;$N181&amp;"', '"&amp;$E181&amp;"', 'UserDefinedData', @propertyName='CustomAttribute', @tableSchema='"&amp;SchemaName&amp;"'", "")</f>
        <v>exec db.ColumnPropertySet 'Pharmacy', 'udf18', 'UserDefinedData', @propertyName='CustomAttribute', @tableSchema='deerwalk'</v>
      </c>
      <c r="V181" s="3" t="str">
        <f>IF(LEN(TRIM(" "&amp;I181))&gt;0,"/// &lt;summary&gt;"&amp;I181&amp;"&lt;/summary&gt;
"&amp;"[Description("""&amp;I181&amp;""")]
","")&amp;IF(F181="date","[DataType(DataType.Date)]
","")&amp;IF(D181="1","[Required]
","")&amp;"[Column("""&amp;E181&amp;""")]
"&amp;IF(LEN(TRIM(" "&amp;J181))&gt;0,"[SampleData("""&amp;J181&amp;""")]
","")&amp;IF(LEN(TRIM(" "&amp;G181))&gt;0,"[MaxLength("&amp;G181&amp;")]
","")&amp;"public "&amp;IF(F181="","string",VLOOKUP(F181,TypeMap,2,FALSE))&amp;" "&amp;E181&amp;" { get; set; }
"</f>
        <v xml:space="preserve">/// &lt;summary&gt;User Defined Field 18&lt;/summary&gt;
[Description("User Defined Field 18")]
[Column("udf18")]
[MaxLength(100)]
public string udf18 { get; set; }
</v>
      </c>
      <c r="W181" s="5" t="str">
        <f>"@Html.DescriptionListElement(model =&gt; model."&amp;E181&amp;")"</f>
        <v>@Html.DescriptionListElement(model =&gt; model.udf18)</v>
      </c>
      <c r="X181" s="3" t="str">
        <f>SUBSTITUTE(SUBSTITUTE(PROPER(SUBSTITUTE(E181,"_"," "))&amp;" ", "Id ", "ID"), " ", "")</f>
        <v>Udf18</v>
      </c>
      <c r="Y181" s="3" t="str">
        <f>IF(F181="date","alter table "&amp;SchemaName&amp;"."&amp;N181&amp;" add "&amp;X181&amp;"DateDimId int null references DateDimensions(DateDimensionId);  exec db.ColumnPropertySet '"&amp;$N181&amp;"', '"&amp;$X181&amp;"DateDimId', '"&amp;$E181&amp;"', @propertyName='BaseField', @tableSchema='"&amp;SchemaName&amp;"'","")</f>
        <v/>
      </c>
      <c r="AA181" s="3" t="str">
        <f>IF(LEN(TRIM(H181))=0,"","exec db.ColumnPropertySet '"&amp;$N181&amp;"', '"&amp;$E181&amp;"', '"&amp;H181&amp;"', @propertyName='DisplayName', @tableSchema='"&amp;SchemaName&amp;"'")</f>
        <v>exec db.ColumnPropertySet 'Pharmacy', 'udf18', 'UDF 18', @propertyName='DisplayName', @tableSchema='deerwalk'</v>
      </c>
    </row>
    <row r="182" spans="1:27" ht="14.25" customHeight="1" x14ac:dyDescent="0.45">
      <c r="A182" s="3" t="str">
        <f>N182&amp;"."&amp;E182</f>
        <v>Pharmacy.udf19</v>
      </c>
      <c r="B182" t="s">
        <v>200</v>
      </c>
      <c r="C182">
        <v>88</v>
      </c>
      <c r="D182" t="s">
        <v>796</v>
      </c>
      <c r="E182" t="s">
        <v>171</v>
      </c>
      <c r="F182" t="s">
        <v>7</v>
      </c>
      <c r="G182" t="s">
        <v>836</v>
      </c>
      <c r="H182" s="4" t="s">
        <v>978</v>
      </c>
      <c r="I182" t="s">
        <v>172</v>
      </c>
      <c r="J182" t="s">
        <v>796</v>
      </c>
      <c r="L182" s="4"/>
      <c r="M182" s="3" t="b">
        <f>LEFT(E182,3)="udf"</f>
        <v>1</v>
      </c>
      <c r="N182" s="3" t="str">
        <f>VLOOKUP(B182,TableMap,3,FALSE)</f>
        <v>Pharmacy</v>
      </c>
      <c r="O182" s="3" t="str">
        <f>IF(OR(F182="varchar", F182=""),"varchar("&amp;G182&amp;")", F182) &amp; IF(LEN(TRIM(D182))&gt;0," not null ","")</f>
        <v>varchar(100)</v>
      </c>
      <c r="Q182" s="3" t="str">
        <f>IF(ISBLANK(P182),O182,P182)</f>
        <v>varchar(100)</v>
      </c>
      <c r="R182" s="3" t="str">
        <f>"alter table "&amp;SchemaName&amp;"."&amp;N182&amp;" add "&amp;E182&amp;" "&amp;Q182</f>
        <v>alter table deerwalk.Pharmacy add udf19 varchar(100)</v>
      </c>
      <c r="S182" s="3" t="str">
        <f>IF(LEN(TRIM(I182))&gt;0,"exec db.ColumnPropertySet '"&amp;$N182&amp;"', '"&amp;$E182&amp;"', '"&amp;I182&amp;"', @tableSchema='"&amp;SchemaName&amp;"'","")</f>
        <v>exec db.ColumnPropertySet 'Pharmacy', 'udf19', 'User Defined Field 19', @tableSchema='deerwalk'</v>
      </c>
      <c r="T182" s="3" t="str">
        <f>IF(LEN(TRIM(J182))=0,"","exec db.ColumnPropertySet '"&amp;$N182&amp;"', '"&amp;$E182&amp;"', '"&amp;J182&amp;"', @propertyName='SampleData', @tableSchema='"&amp;SchemaName&amp;"'")</f>
        <v/>
      </c>
      <c r="U182" s="3" t="str">
        <f>IF(M182,"exec db.ColumnPropertySet '"&amp;$N182&amp;"', '"&amp;$E182&amp;"', 'UserDefinedData', @propertyName='CustomAttribute', @tableSchema='"&amp;SchemaName&amp;"'", "")</f>
        <v>exec db.ColumnPropertySet 'Pharmacy', 'udf19', 'UserDefinedData', @propertyName='CustomAttribute', @tableSchema='deerwalk'</v>
      </c>
      <c r="V182" s="3" t="str">
        <f>IF(LEN(TRIM(" "&amp;I182))&gt;0,"/// &lt;summary&gt;"&amp;I182&amp;"&lt;/summary&gt;
"&amp;"[Description("""&amp;I182&amp;""")]
","")&amp;IF(F182="date","[DataType(DataType.Date)]
","")&amp;IF(D182="1","[Required]
","")&amp;"[Column("""&amp;E182&amp;""")]
"&amp;IF(LEN(TRIM(" "&amp;J182))&gt;0,"[SampleData("""&amp;J182&amp;""")]
","")&amp;IF(LEN(TRIM(" "&amp;G182))&gt;0,"[MaxLength("&amp;G182&amp;")]
","")&amp;"public "&amp;IF(F182="","string",VLOOKUP(F182,TypeMap,2,FALSE))&amp;" "&amp;E182&amp;" { get; set; }
"</f>
        <v xml:space="preserve">/// &lt;summary&gt;User Defined Field 19&lt;/summary&gt;
[Description("User Defined Field 19")]
[Column("udf19")]
[MaxLength(100)]
public string udf19 { get; set; }
</v>
      </c>
      <c r="W182" s="5" t="str">
        <f>"@Html.DescriptionListElement(model =&gt; model."&amp;E182&amp;")"</f>
        <v>@Html.DescriptionListElement(model =&gt; model.udf19)</v>
      </c>
      <c r="X182" s="3" t="str">
        <f>SUBSTITUTE(SUBSTITUTE(PROPER(SUBSTITUTE(E182,"_"," "))&amp;" ", "Id ", "ID"), " ", "")</f>
        <v>Udf19</v>
      </c>
      <c r="Y182" s="3" t="str">
        <f>IF(F182="date","alter table "&amp;SchemaName&amp;"."&amp;N182&amp;" add "&amp;X182&amp;"DateDimId int null references DateDimensions(DateDimensionId);  exec db.ColumnPropertySet '"&amp;$N182&amp;"', '"&amp;$X182&amp;"DateDimId', '"&amp;$E182&amp;"', @propertyName='BaseField', @tableSchema='"&amp;SchemaName&amp;"'","")</f>
        <v/>
      </c>
      <c r="AA182" s="3" t="str">
        <f>IF(LEN(TRIM(H182))=0,"","exec db.ColumnPropertySet '"&amp;$N182&amp;"', '"&amp;$E182&amp;"', '"&amp;H182&amp;"', @propertyName='DisplayName', @tableSchema='"&amp;SchemaName&amp;"'")</f>
        <v>exec db.ColumnPropertySet 'Pharmacy', 'udf19', 'UDF 19', @propertyName='DisplayName', @tableSchema='deerwalk'</v>
      </c>
    </row>
    <row r="183" spans="1:27" ht="14.25" customHeight="1" x14ac:dyDescent="0.45">
      <c r="A183" s="3" t="str">
        <f>N183&amp;"."&amp;E183</f>
        <v>Pharmacy.udf20</v>
      </c>
      <c r="B183" t="s">
        <v>200</v>
      </c>
      <c r="C183">
        <v>89</v>
      </c>
      <c r="D183" t="s">
        <v>796</v>
      </c>
      <c r="E183" t="s">
        <v>173</v>
      </c>
      <c r="F183" t="s">
        <v>7</v>
      </c>
      <c r="G183" t="s">
        <v>836</v>
      </c>
      <c r="H183" s="4" t="s">
        <v>979</v>
      </c>
      <c r="I183" t="s">
        <v>174</v>
      </c>
      <c r="J183" t="s">
        <v>796</v>
      </c>
      <c r="L183" s="4"/>
      <c r="M183" s="3" t="b">
        <f>LEFT(E183,3)="udf"</f>
        <v>1</v>
      </c>
      <c r="N183" s="3" t="str">
        <f>VLOOKUP(B183,TableMap,3,FALSE)</f>
        <v>Pharmacy</v>
      </c>
      <c r="O183" s="3" t="str">
        <f>IF(OR(F183="varchar", F183=""),"varchar("&amp;G183&amp;")", F183) &amp; IF(LEN(TRIM(D183))&gt;0," not null ","")</f>
        <v>varchar(100)</v>
      </c>
      <c r="Q183" s="3" t="str">
        <f>IF(ISBLANK(P183),O183,P183)</f>
        <v>varchar(100)</v>
      </c>
      <c r="R183" s="3" t="str">
        <f>"alter table "&amp;SchemaName&amp;"."&amp;N183&amp;" add "&amp;E183&amp;" "&amp;Q183</f>
        <v>alter table deerwalk.Pharmacy add udf20 varchar(100)</v>
      </c>
      <c r="S183" s="3" t="str">
        <f>IF(LEN(TRIM(I183))&gt;0,"exec db.ColumnPropertySet '"&amp;$N183&amp;"', '"&amp;$E183&amp;"', '"&amp;I183&amp;"', @tableSchema='"&amp;SchemaName&amp;"'","")</f>
        <v>exec db.ColumnPropertySet 'Pharmacy', 'udf20', 'User Defined Field 20', @tableSchema='deerwalk'</v>
      </c>
      <c r="T183" s="3" t="str">
        <f>IF(LEN(TRIM(J183))=0,"","exec db.ColumnPropertySet '"&amp;$N183&amp;"', '"&amp;$E183&amp;"', '"&amp;J183&amp;"', @propertyName='SampleData', @tableSchema='"&amp;SchemaName&amp;"'")</f>
        <v/>
      </c>
      <c r="U183" s="3" t="str">
        <f>IF(M183,"exec db.ColumnPropertySet '"&amp;$N183&amp;"', '"&amp;$E183&amp;"', 'UserDefinedData', @propertyName='CustomAttribute', @tableSchema='"&amp;SchemaName&amp;"'", "")</f>
        <v>exec db.ColumnPropertySet 'Pharmacy', 'udf20', 'UserDefinedData', @propertyName='CustomAttribute', @tableSchema='deerwalk'</v>
      </c>
      <c r="V183" s="3" t="str">
        <f>IF(LEN(TRIM(" "&amp;I183))&gt;0,"/// &lt;summary&gt;"&amp;I183&amp;"&lt;/summary&gt;
"&amp;"[Description("""&amp;I183&amp;""")]
","")&amp;IF(F183="date","[DataType(DataType.Date)]
","")&amp;IF(D183="1","[Required]
","")&amp;"[Column("""&amp;E183&amp;""")]
"&amp;IF(LEN(TRIM(" "&amp;J183))&gt;0,"[SampleData("""&amp;J183&amp;""")]
","")&amp;IF(LEN(TRIM(" "&amp;G183))&gt;0,"[MaxLength("&amp;G183&amp;")]
","")&amp;"public "&amp;IF(F183="","string",VLOOKUP(F183,TypeMap,2,FALSE))&amp;" "&amp;E183&amp;" { get; set; }
"</f>
        <v xml:space="preserve">/// &lt;summary&gt;User Defined Field 20&lt;/summary&gt;
[Description("User Defined Field 20")]
[Column("udf20")]
[MaxLength(100)]
public string udf20 { get; set; }
</v>
      </c>
      <c r="W183" s="5" t="str">
        <f>"@Html.DescriptionListElement(model =&gt; model."&amp;E183&amp;")"</f>
        <v>@Html.DescriptionListElement(model =&gt; model.udf20)</v>
      </c>
      <c r="X183" s="3" t="str">
        <f>SUBSTITUTE(SUBSTITUTE(PROPER(SUBSTITUTE(E183,"_"," "))&amp;" ", "Id ", "ID"), " ", "")</f>
        <v>Udf20</v>
      </c>
      <c r="Y183" s="3" t="str">
        <f>IF(F183="date","alter table "&amp;SchemaName&amp;"."&amp;N183&amp;" add "&amp;X183&amp;"DateDimId int null references DateDimensions(DateDimensionId);  exec db.ColumnPropertySet '"&amp;$N183&amp;"', '"&amp;$X183&amp;"DateDimId', '"&amp;$E183&amp;"', @propertyName='BaseField', @tableSchema='"&amp;SchemaName&amp;"'","")</f>
        <v/>
      </c>
      <c r="AA183" s="3" t="str">
        <f>IF(LEN(TRIM(H183))=0,"","exec db.ColumnPropertySet '"&amp;$N183&amp;"', '"&amp;$E183&amp;"', '"&amp;H183&amp;"', @propertyName='DisplayName', @tableSchema='"&amp;SchemaName&amp;"'")</f>
        <v>exec db.ColumnPropertySet 'Pharmacy', 'udf20', 'UDF 20', @propertyName='DisplayName', @tableSchema='deerwalk'</v>
      </c>
    </row>
    <row r="184" spans="1:27" ht="14.25" customHeight="1" x14ac:dyDescent="0.45">
      <c r="A184" s="3" t="str">
        <f>N184&amp;"."&amp;E184</f>
        <v>Pharmacy.dw_member_id</v>
      </c>
      <c r="B184" t="s">
        <v>200</v>
      </c>
      <c r="C184">
        <v>90</v>
      </c>
      <c r="D184" t="s">
        <v>796</v>
      </c>
      <c r="E184" t="s">
        <v>175</v>
      </c>
      <c r="F184" t="s">
        <v>7</v>
      </c>
      <c r="G184" t="s">
        <v>861</v>
      </c>
      <c r="H184" s="4" t="s">
        <v>176</v>
      </c>
      <c r="I184" t="s">
        <v>176</v>
      </c>
      <c r="J184" t="s">
        <v>177</v>
      </c>
      <c r="L184" s="4"/>
      <c r="M184" s="3" t="b">
        <f>LEFT(E184,3)="udf"</f>
        <v>0</v>
      </c>
      <c r="N184" s="3" t="str">
        <f>VLOOKUP(B184,TableMap,3,FALSE)</f>
        <v>Pharmacy</v>
      </c>
      <c r="O184" s="3" t="str">
        <f>IF(OR(F184="varchar", F184=""),"varchar("&amp;G184&amp;")", F184) &amp; IF(LEN(TRIM(D184))&gt;0," not null ","")</f>
        <v>varchar(50)</v>
      </c>
      <c r="Q184" s="3" t="str">
        <f>IF(ISBLANK(P184),O184,P184)</f>
        <v>varchar(50)</v>
      </c>
      <c r="R184" s="3" t="str">
        <f>"alter table "&amp;SchemaName&amp;"."&amp;N184&amp;" add "&amp;E184&amp;" "&amp;Q184</f>
        <v>alter table deerwalk.Pharmacy add dw_member_id varchar(50)</v>
      </c>
      <c r="S184" s="3" t="str">
        <f>IF(LEN(TRIM(I184))&gt;0,"exec db.ColumnPropertySet '"&amp;$N184&amp;"', '"&amp;$E184&amp;"', '"&amp;I184&amp;"', @tableSchema='"&amp;SchemaName&amp;"'","")</f>
        <v>exec db.ColumnPropertySet 'Pharmacy', 'dw_member_id', 'Member ID', @tableSchema='deerwalk'</v>
      </c>
      <c r="T184" s="3" t="str">
        <f>IF(LEN(TRIM(J184))=0,"","exec db.ColumnPropertySet '"&amp;$N184&amp;"', '"&amp;$E184&amp;"', '"&amp;J184&amp;"', @propertyName='SampleData', @tableSchema='"&amp;SchemaName&amp;"'")</f>
        <v>exec db.ColumnPropertySet 'Pharmacy', 'dw_member_id', 'Hash Encrypted', @propertyName='SampleData', @tableSchema='deerwalk'</v>
      </c>
      <c r="U184" s="3" t="str">
        <f>IF(M184,"exec db.ColumnPropertySet '"&amp;$N184&amp;"', '"&amp;$E184&amp;"', 'UserDefinedData', @propertyName='CustomAttribute', @tableSchema='"&amp;SchemaName&amp;"'", "")</f>
        <v/>
      </c>
      <c r="V184" s="3" t="str">
        <f>IF(LEN(TRIM(" "&amp;I184))&gt;0,"/// &lt;summary&gt;"&amp;I184&amp;"&lt;/summary&gt;
"&amp;"[Description("""&amp;I184&amp;""")]
","")&amp;IF(F184="date","[DataType(DataType.Date)]
","")&amp;IF(D184="1","[Required]
","")&amp;"[Column("""&amp;E184&amp;""")]
"&amp;IF(LEN(TRIM(" "&amp;J184))&gt;0,"[SampleData("""&amp;J184&amp;""")]
","")&amp;IF(LEN(TRIM(" "&amp;G184))&gt;0,"[MaxLength("&amp;G184&amp;")]
","")&amp;"public "&amp;IF(F184="","string",VLOOKUP(F184,TypeMap,2,FALSE))&amp;" "&amp;E184&amp;" { get; set; }
"</f>
        <v xml:space="preserve">/// &lt;summary&gt;Member ID&lt;/summary&gt;
[Description("Member ID")]
[Column("dw_member_id")]
[SampleData("Hash Encrypted")]
[MaxLength(50)]
public string dw_member_id { get; set; }
</v>
      </c>
      <c r="W184" s="5" t="str">
        <f>"@Html.DescriptionListElement(model =&gt; model."&amp;E184&amp;")"</f>
        <v>@Html.DescriptionListElement(model =&gt; model.dw_member_id)</v>
      </c>
      <c r="X184" s="3" t="str">
        <f>SUBSTITUTE(SUBSTITUTE(PROPER(SUBSTITUTE(E184,"_"," "))&amp;" ", "Id ", "ID"), " ", "")</f>
        <v>DwMemberID</v>
      </c>
      <c r="Y184" s="3" t="str">
        <f>IF(F184="date","alter table "&amp;SchemaName&amp;"."&amp;N184&amp;" add "&amp;X184&amp;"DateDimId int null references DateDimensions(DateDimensionId);  exec db.ColumnPropertySet '"&amp;$N184&amp;"', '"&amp;$X184&amp;"DateDimId', '"&amp;$E184&amp;"', @propertyName='BaseField', @tableSchema='"&amp;SchemaName&amp;"'","")</f>
        <v/>
      </c>
      <c r="AA184" s="3" t="str">
        <f>IF(LEN(TRIM(H184))=0,"","exec db.ColumnPropertySet '"&amp;$N184&amp;"', '"&amp;$E184&amp;"', '"&amp;H184&amp;"', @propertyName='DisplayName', @tableSchema='"&amp;SchemaName&amp;"'")</f>
        <v>exec db.ColumnPropertySet 'Pharmacy', 'dw_member_id', 'Member ID', @propertyName='DisplayName', @tableSchema='deerwalk'</v>
      </c>
    </row>
    <row r="185" spans="1:27" ht="14.25" customHeight="1" x14ac:dyDescent="0.45">
      <c r="A185" s="3" t="str">
        <f>N185&amp;"."&amp;E185</f>
        <v>Pharmacy.is_makalu_used</v>
      </c>
      <c r="B185" t="s">
        <v>200</v>
      </c>
      <c r="C185">
        <v>91</v>
      </c>
      <c r="D185" t="s">
        <v>796</v>
      </c>
      <c r="E185" t="s">
        <v>317</v>
      </c>
      <c r="F185" t="s">
        <v>7</v>
      </c>
      <c r="G185" t="s">
        <v>821</v>
      </c>
      <c r="H185" s="4" t="s">
        <v>318</v>
      </c>
      <c r="I185" t="s">
        <v>318</v>
      </c>
      <c r="J185" t="s">
        <v>824</v>
      </c>
      <c r="L185" s="4"/>
      <c r="M185" s="3" t="b">
        <f>LEFT(E185,3)="udf"</f>
        <v>0</v>
      </c>
      <c r="N185" s="3" t="str">
        <f>VLOOKUP(B185,TableMap,3,FALSE)</f>
        <v>Pharmacy</v>
      </c>
      <c r="O185" s="3" t="str">
        <f>IF(OR(F185="varchar", F185=""),"varchar("&amp;G185&amp;")", F185) &amp; IF(LEN(TRIM(D185))&gt;0," not null ","")</f>
        <v>varchar(20)</v>
      </c>
      <c r="Q185" s="3" t="str">
        <f>IF(ISBLANK(P185),O185,P185)</f>
        <v>varchar(20)</v>
      </c>
      <c r="R185" s="3" t="str">
        <f>"alter table "&amp;SchemaName&amp;"."&amp;N185&amp;" add "&amp;E185&amp;" "&amp;Q185</f>
        <v>alter table deerwalk.Pharmacy add is_makalu_used varchar(20)</v>
      </c>
      <c r="S185" s="3" t="str">
        <f>IF(LEN(TRIM(I185))&gt;0,"exec db.ColumnPropertySet '"&amp;$N185&amp;"', '"&amp;$E185&amp;"', '"&amp;I185&amp;"', @tableSchema='"&amp;SchemaName&amp;"'","")</f>
        <v>exec db.ColumnPropertySet 'Pharmacy', 'is_makalu_used', 'Boolean Field', @tableSchema='deerwalk'</v>
      </c>
      <c r="T185" s="3" t="str">
        <f>IF(LEN(TRIM(J185))=0,"","exec db.ColumnPropertySet '"&amp;$N185&amp;"', '"&amp;$E185&amp;"', '"&amp;J185&amp;"', @propertyName='SampleData', @tableSchema='"&amp;SchemaName&amp;"'")</f>
        <v>exec db.ColumnPropertySet 'Pharmacy', 'is_makalu_used', 'True for Non-EM members and False for EM members', @propertyName='SampleData', @tableSchema='deerwalk'</v>
      </c>
      <c r="U185" s="3" t="str">
        <f>IF(M185,"exec db.ColumnPropertySet '"&amp;$N185&amp;"', '"&amp;$E185&amp;"', 'UserDefinedData', @propertyName='CustomAttribute', @tableSchema='"&amp;SchemaName&amp;"'", "")</f>
        <v/>
      </c>
      <c r="V185" s="3" t="str">
        <f>IF(LEN(TRIM(" "&amp;I185))&gt;0,"/// &lt;summary&gt;"&amp;I185&amp;"&lt;/summary&gt;
"&amp;"[Description("""&amp;I185&amp;""")]
","")&amp;IF(F185="date","[DataType(DataType.Date)]
","")&amp;IF(D185="1","[Required]
","")&amp;"[Column("""&amp;E185&amp;""")]
"&amp;IF(LEN(TRIM(" "&amp;J185))&gt;0,"[SampleData("""&amp;J185&amp;""")]
","")&amp;IF(LEN(TRIM(" "&amp;G185))&gt;0,"[MaxLength("&amp;G185&amp;")]
","")&amp;"public "&amp;IF(F185="","string",VLOOKUP(F185,TypeMap,2,FALSE))&amp;" "&amp;E185&amp;" { get; set; }
"</f>
        <v xml:space="preserve">/// &lt;summary&gt;Boolean Field&lt;/summary&gt;
[Description("Boolean Field")]
[Column("is_makalu_used")]
[SampleData("True for Non-EM members and False for EM members")]
[MaxLength(20)]
public string is_makalu_used { get; set; }
</v>
      </c>
      <c r="W185" s="5" t="str">
        <f>"@Html.DescriptionListElement(model =&gt; model."&amp;E185&amp;")"</f>
        <v>@Html.DescriptionListElement(model =&gt; model.is_makalu_used)</v>
      </c>
      <c r="X185" s="3" t="str">
        <f>SUBSTITUTE(SUBSTITUTE(PROPER(SUBSTITUTE(E185,"_"," "))&amp;" ", "Id ", "ID"), " ", "")</f>
        <v>IsMakaluUsed</v>
      </c>
      <c r="Y185" s="3" t="str">
        <f>IF(F185="date","alter table "&amp;SchemaName&amp;"."&amp;N185&amp;" add "&amp;X185&amp;"DateDimId int null references DateDimensions(DateDimensionId);  exec db.ColumnPropertySet '"&amp;$N185&amp;"', '"&amp;$X185&amp;"DateDimId', '"&amp;$E185&amp;"', @propertyName='BaseField', @tableSchema='"&amp;SchemaName&amp;"'","")</f>
        <v/>
      </c>
      <c r="AA185" s="3" t="str">
        <f>IF(LEN(TRIM(H185))=0,"","exec db.ColumnPropertySet '"&amp;$N185&amp;"', '"&amp;$E185&amp;"', '"&amp;H185&amp;"', @propertyName='DisplayName', @tableSchema='"&amp;SchemaName&amp;"'")</f>
        <v>exec db.ColumnPropertySet 'Pharmacy', 'is_makalu_used', 'Boolean Field', @propertyName='DisplayName', @tableSchema='deerwalk'</v>
      </c>
    </row>
    <row r="186" spans="1:27" ht="14.25" customHeight="1" x14ac:dyDescent="0.45">
      <c r="A186" s="3" t="str">
        <f>N186&amp;"."&amp;E186</f>
        <v>Pharmacy.dw_rawfilename</v>
      </c>
      <c r="B186" t="s">
        <v>200</v>
      </c>
      <c r="C186">
        <v>92</v>
      </c>
      <c r="D186" t="s">
        <v>796</v>
      </c>
      <c r="E186" t="s">
        <v>178</v>
      </c>
      <c r="G186" t="s">
        <v>819</v>
      </c>
      <c r="H186" s="4" t="s">
        <v>319</v>
      </c>
      <c r="I186" t="s">
        <v>319</v>
      </c>
      <c r="J186" t="s">
        <v>796</v>
      </c>
      <c r="L186" s="4"/>
      <c r="M186" s="3" t="b">
        <f>LEFT(E186,3)="udf"</f>
        <v>0</v>
      </c>
      <c r="N186" s="3" t="str">
        <f>VLOOKUP(B186,TableMap,3,FALSE)</f>
        <v>Pharmacy</v>
      </c>
      <c r="O186" s="3" t="str">
        <f>IF(OR(F186="varchar", F186=""),"varchar("&amp;G186&amp;")", F186) &amp; IF(LEN(TRIM(D186))&gt;0," not null ","")</f>
        <v>varchar(500)</v>
      </c>
      <c r="Q186" s="3" t="str">
        <f>IF(ISBLANK(P186),O186,P186)</f>
        <v>varchar(500)</v>
      </c>
      <c r="R186" s="3" t="str">
        <f>"alter table "&amp;SchemaName&amp;"."&amp;N186&amp;" add "&amp;E186&amp;" "&amp;Q186</f>
        <v>alter table deerwalk.Pharmacy add dw_rawfilename varchar(500)</v>
      </c>
      <c r="S186" s="3" t="str">
        <f>IF(LEN(TRIM(I186))&gt;0,"exec db.ColumnPropertySet '"&amp;$N186&amp;"', '"&amp;$E186&amp;"', '"&amp;I186&amp;"', @tableSchema='"&amp;SchemaName&amp;"'","")</f>
        <v>exec db.ColumnPropertySet 'Pharmacy', 'dw_rawfilename', 'Source Filename', @tableSchema='deerwalk'</v>
      </c>
      <c r="T186" s="3" t="str">
        <f>IF(LEN(TRIM(J186))=0,"","exec db.ColumnPropertySet '"&amp;$N186&amp;"', '"&amp;$E186&amp;"', '"&amp;J186&amp;"', @propertyName='SampleData', @tableSchema='"&amp;SchemaName&amp;"'")</f>
        <v/>
      </c>
      <c r="U186" s="3" t="str">
        <f>IF(M186,"exec db.ColumnPropertySet '"&amp;$N186&amp;"', '"&amp;$E186&amp;"', 'UserDefinedData', @propertyName='CustomAttribute', @tableSchema='"&amp;SchemaName&amp;"'", "")</f>
        <v/>
      </c>
      <c r="V186" s="3" t="str">
        <f>IF(LEN(TRIM(" "&amp;I186))&gt;0,"/// &lt;summary&gt;"&amp;I186&amp;"&lt;/summary&gt;
"&amp;"[Description("""&amp;I186&amp;""")]
","")&amp;IF(F186="date","[DataType(DataType.Date)]
","")&amp;IF(D186="1","[Required]
","")&amp;"[Column("""&amp;E186&amp;""")]
"&amp;IF(LEN(TRIM(" "&amp;J186))&gt;0,"[SampleData("""&amp;J186&amp;""")]
","")&amp;IF(LEN(TRIM(" "&amp;G186))&gt;0,"[MaxLength("&amp;G186&amp;")]
","")&amp;"public "&amp;IF(F186="","string",VLOOKUP(F186,TypeMap,2,FALSE))&amp;" "&amp;E186&amp;" { get; set; }
"</f>
        <v xml:space="preserve">/// &lt;summary&gt;Source Filename&lt;/summary&gt;
[Description("Source Filename")]
[Column("dw_rawfilename")]
[MaxLength(500)]
public string dw_rawfilename { get; set; }
</v>
      </c>
      <c r="W186" s="5" t="str">
        <f>"@Html.DescriptionListElement(model =&gt; model."&amp;E186&amp;")"</f>
        <v>@Html.DescriptionListElement(model =&gt; model.dw_rawfilename)</v>
      </c>
      <c r="X186" s="3" t="str">
        <f>SUBSTITUTE(SUBSTITUTE(PROPER(SUBSTITUTE(E186,"_"," "))&amp;" ", "Id ", "ID"), " ", "")</f>
        <v>DwRawfilename</v>
      </c>
      <c r="Y186" s="3" t="str">
        <f>IF(F186="date","alter table "&amp;SchemaName&amp;"."&amp;N186&amp;" add "&amp;X186&amp;"DateDimId int null references DateDimensions(DateDimensionId);  exec db.ColumnPropertySet '"&amp;$N186&amp;"', '"&amp;$X186&amp;"DateDimId', '"&amp;$E186&amp;"', @propertyName='BaseField', @tableSchema='"&amp;SchemaName&amp;"'","")</f>
        <v/>
      </c>
      <c r="AA186" s="3" t="str">
        <f>IF(LEN(TRIM(H186))=0,"","exec db.ColumnPropertySet '"&amp;$N186&amp;"', '"&amp;$E186&amp;"', '"&amp;H186&amp;"', @propertyName='DisplayName', @tableSchema='"&amp;SchemaName&amp;"'")</f>
        <v>exec db.ColumnPropertySet 'Pharmacy', 'dw_rawfilename', 'Source Filename', @propertyName='DisplayName', @tableSchema='deerwalk'</v>
      </c>
    </row>
    <row r="187" spans="1:27" ht="14.25" customHeight="1" x14ac:dyDescent="0.45">
      <c r="A187" s="3" t="str">
        <f>N187&amp;"."&amp;E187</f>
        <v>Pharmacy.udf21</v>
      </c>
      <c r="B187" t="s">
        <v>200</v>
      </c>
      <c r="C187">
        <v>93</v>
      </c>
      <c r="D187" t="s">
        <v>796</v>
      </c>
      <c r="E187" t="s">
        <v>180</v>
      </c>
      <c r="G187" t="s">
        <v>836</v>
      </c>
      <c r="H187" s="4" t="s">
        <v>980</v>
      </c>
      <c r="I187" t="s">
        <v>179</v>
      </c>
      <c r="J187" t="s">
        <v>796</v>
      </c>
      <c r="L187" s="4"/>
      <c r="M187" s="3" t="b">
        <f>LEFT(E187,3)="udf"</f>
        <v>1</v>
      </c>
      <c r="N187" s="3" t="str">
        <f>VLOOKUP(B187,TableMap,3,FALSE)</f>
        <v>Pharmacy</v>
      </c>
      <c r="O187" s="3" t="str">
        <f>IF(OR(F187="varchar", F187=""),"varchar("&amp;G187&amp;")", F187) &amp; IF(LEN(TRIM(D187))&gt;0," not null ","")</f>
        <v>varchar(100)</v>
      </c>
      <c r="Q187" s="3" t="str">
        <f>IF(ISBLANK(P187),O187,P187)</f>
        <v>varchar(100)</v>
      </c>
      <c r="R187" s="3" t="str">
        <f>"alter table "&amp;SchemaName&amp;"."&amp;N187&amp;" add "&amp;E187&amp;" "&amp;Q187</f>
        <v>alter table deerwalk.Pharmacy add udf21 varchar(100)</v>
      </c>
      <c r="S187" s="3" t="str">
        <f>IF(LEN(TRIM(I187))&gt;0,"exec db.ColumnPropertySet '"&amp;$N187&amp;"', '"&amp;$E187&amp;"', '"&amp;I187&amp;"', @tableSchema='"&amp;SchemaName&amp;"'","")</f>
        <v>exec db.ColumnPropertySet 'Pharmacy', 'udf21', 'User Defined Field', @tableSchema='deerwalk'</v>
      </c>
      <c r="T187" s="3" t="str">
        <f>IF(LEN(TRIM(J187))=0,"","exec db.ColumnPropertySet '"&amp;$N187&amp;"', '"&amp;$E187&amp;"', '"&amp;J187&amp;"', @propertyName='SampleData', @tableSchema='"&amp;SchemaName&amp;"'")</f>
        <v/>
      </c>
      <c r="U187" s="3" t="str">
        <f>IF(M187,"exec db.ColumnPropertySet '"&amp;$N187&amp;"', '"&amp;$E187&amp;"', 'UserDefinedData', @propertyName='CustomAttribute', @tableSchema='"&amp;SchemaName&amp;"'", "")</f>
        <v>exec db.ColumnPropertySet 'Pharmacy', 'udf21', 'UserDefinedData', @propertyName='CustomAttribute', @tableSchema='deerwalk'</v>
      </c>
      <c r="V187" s="3" t="str">
        <f>IF(LEN(TRIM(" "&amp;I187))&gt;0,"/// &lt;summary&gt;"&amp;I187&amp;"&lt;/summary&gt;
"&amp;"[Description("""&amp;I187&amp;""")]
","")&amp;IF(F187="date","[DataType(DataType.Date)]
","")&amp;IF(D187="1","[Required]
","")&amp;"[Column("""&amp;E187&amp;""")]
"&amp;IF(LEN(TRIM(" "&amp;J187))&gt;0,"[SampleData("""&amp;J187&amp;""")]
","")&amp;IF(LEN(TRIM(" "&amp;G187))&gt;0,"[MaxLength("&amp;G187&amp;")]
","")&amp;"public "&amp;IF(F187="","string",VLOOKUP(F187,TypeMap,2,FALSE))&amp;" "&amp;E187&amp;" { get; set; }
"</f>
        <v xml:space="preserve">/// &lt;summary&gt;User Defined Field&lt;/summary&gt;
[Description("User Defined Field")]
[Column("udf21")]
[MaxLength(100)]
public string udf21 { get; set; }
</v>
      </c>
      <c r="W187" s="5" t="str">
        <f>"@Html.DescriptionListElement(model =&gt; model."&amp;E187&amp;")"</f>
        <v>@Html.DescriptionListElement(model =&gt; model.udf21)</v>
      </c>
      <c r="X187" s="3" t="str">
        <f>SUBSTITUTE(SUBSTITUTE(PROPER(SUBSTITUTE(E187,"_"," "))&amp;" ", "Id ", "ID"), " ", "")</f>
        <v>Udf21</v>
      </c>
      <c r="Y187" s="3" t="str">
        <f>IF(F187="date","alter table "&amp;SchemaName&amp;"."&amp;N187&amp;" add "&amp;X187&amp;"DateDimId int null references DateDimensions(DateDimensionId);  exec db.ColumnPropertySet '"&amp;$N187&amp;"', '"&amp;$X187&amp;"DateDimId', '"&amp;$E187&amp;"', @propertyName='BaseField', @tableSchema='"&amp;SchemaName&amp;"'","")</f>
        <v/>
      </c>
      <c r="AA187" s="3" t="str">
        <f>IF(LEN(TRIM(H187))=0,"","exec db.ColumnPropertySet '"&amp;$N187&amp;"', '"&amp;$E187&amp;"', '"&amp;H187&amp;"', @propertyName='DisplayName', @tableSchema='"&amp;SchemaName&amp;"'")</f>
        <v>exec db.ColumnPropertySet 'Pharmacy', 'udf21', 'UDF 21', @propertyName='DisplayName', @tableSchema='deerwalk'</v>
      </c>
    </row>
    <row r="188" spans="1:27" ht="14.25" customHeight="1" x14ac:dyDescent="0.45">
      <c r="A188" s="3" t="str">
        <f>N188&amp;"."&amp;E188</f>
        <v>Pharmacy.udf22</v>
      </c>
      <c r="B188" t="s">
        <v>200</v>
      </c>
      <c r="C188">
        <v>94</v>
      </c>
      <c r="D188" t="s">
        <v>796</v>
      </c>
      <c r="E188" t="s">
        <v>181</v>
      </c>
      <c r="G188" t="s">
        <v>836</v>
      </c>
      <c r="H188" s="4" t="s">
        <v>981</v>
      </c>
      <c r="I188" t="s">
        <v>179</v>
      </c>
      <c r="J188" t="s">
        <v>796</v>
      </c>
      <c r="L188" s="4"/>
      <c r="M188" s="3" t="b">
        <f>LEFT(E188,3)="udf"</f>
        <v>1</v>
      </c>
      <c r="N188" s="3" t="str">
        <f>VLOOKUP(B188,TableMap,3,FALSE)</f>
        <v>Pharmacy</v>
      </c>
      <c r="O188" s="3" t="str">
        <f>IF(OR(F188="varchar", F188=""),"varchar("&amp;G188&amp;")", F188) &amp; IF(LEN(TRIM(D188))&gt;0," not null ","")</f>
        <v>varchar(100)</v>
      </c>
      <c r="Q188" s="3" t="str">
        <f>IF(ISBLANK(P188),O188,P188)</f>
        <v>varchar(100)</v>
      </c>
      <c r="R188" s="3" t="str">
        <f>"alter table "&amp;SchemaName&amp;"."&amp;N188&amp;" add "&amp;E188&amp;" "&amp;Q188</f>
        <v>alter table deerwalk.Pharmacy add udf22 varchar(100)</v>
      </c>
      <c r="S188" s="3" t="str">
        <f>IF(LEN(TRIM(I188))&gt;0,"exec db.ColumnPropertySet '"&amp;$N188&amp;"', '"&amp;$E188&amp;"', '"&amp;I188&amp;"', @tableSchema='"&amp;SchemaName&amp;"'","")</f>
        <v>exec db.ColumnPropertySet 'Pharmacy', 'udf22', 'User Defined Field', @tableSchema='deerwalk'</v>
      </c>
      <c r="T188" s="3" t="str">
        <f>IF(LEN(TRIM(J188))=0,"","exec db.ColumnPropertySet '"&amp;$N188&amp;"', '"&amp;$E188&amp;"', '"&amp;J188&amp;"', @propertyName='SampleData', @tableSchema='"&amp;SchemaName&amp;"'")</f>
        <v/>
      </c>
      <c r="U188" s="3" t="str">
        <f>IF(M188,"exec db.ColumnPropertySet '"&amp;$N188&amp;"', '"&amp;$E188&amp;"', 'UserDefinedData', @propertyName='CustomAttribute', @tableSchema='"&amp;SchemaName&amp;"'", "")</f>
        <v>exec db.ColumnPropertySet 'Pharmacy', 'udf22', 'UserDefinedData', @propertyName='CustomAttribute', @tableSchema='deerwalk'</v>
      </c>
      <c r="V188" s="3" t="str">
        <f>IF(LEN(TRIM(" "&amp;I188))&gt;0,"/// &lt;summary&gt;"&amp;I188&amp;"&lt;/summary&gt;
"&amp;"[Description("""&amp;I188&amp;""")]
","")&amp;IF(F188="date","[DataType(DataType.Date)]
","")&amp;IF(D188="1","[Required]
","")&amp;"[Column("""&amp;E188&amp;""")]
"&amp;IF(LEN(TRIM(" "&amp;J188))&gt;0,"[SampleData("""&amp;J188&amp;""")]
","")&amp;IF(LEN(TRIM(" "&amp;G188))&gt;0,"[MaxLength("&amp;G188&amp;")]
","")&amp;"public "&amp;IF(F188="","string",VLOOKUP(F188,TypeMap,2,FALSE))&amp;" "&amp;E188&amp;" { get; set; }
"</f>
        <v xml:space="preserve">/// &lt;summary&gt;User Defined Field&lt;/summary&gt;
[Description("User Defined Field")]
[Column("udf22")]
[MaxLength(100)]
public string udf22 { get; set; }
</v>
      </c>
      <c r="W188" s="5" t="str">
        <f>"@Html.DescriptionListElement(model =&gt; model."&amp;E188&amp;")"</f>
        <v>@Html.DescriptionListElement(model =&gt; model.udf22)</v>
      </c>
      <c r="X188" s="3" t="str">
        <f>SUBSTITUTE(SUBSTITUTE(PROPER(SUBSTITUTE(E188,"_"," "))&amp;" ", "Id ", "ID"), " ", "")</f>
        <v>Udf22</v>
      </c>
      <c r="Y188" s="3" t="str">
        <f>IF(F188="date","alter table "&amp;SchemaName&amp;"."&amp;N188&amp;" add "&amp;X188&amp;"DateDimId int null references DateDimensions(DateDimensionId);  exec db.ColumnPropertySet '"&amp;$N188&amp;"', '"&amp;$X188&amp;"DateDimId', '"&amp;$E188&amp;"', @propertyName='BaseField', @tableSchema='"&amp;SchemaName&amp;"'","")</f>
        <v/>
      </c>
      <c r="AA188" s="3" t="str">
        <f>IF(LEN(TRIM(H188))=0,"","exec db.ColumnPropertySet '"&amp;$N188&amp;"', '"&amp;$E188&amp;"', '"&amp;H188&amp;"', @propertyName='DisplayName', @tableSchema='"&amp;SchemaName&amp;"'")</f>
        <v>exec db.ColumnPropertySet 'Pharmacy', 'udf22', 'UDF 22', @propertyName='DisplayName', @tableSchema='deerwalk'</v>
      </c>
    </row>
    <row r="189" spans="1:27" ht="14.25" customHeight="1" x14ac:dyDescent="0.45">
      <c r="A189" s="3" t="str">
        <f>N189&amp;"."&amp;E189</f>
        <v>Pharmacy.udf23</v>
      </c>
      <c r="B189" t="s">
        <v>200</v>
      </c>
      <c r="C189">
        <v>95</v>
      </c>
      <c r="D189" t="s">
        <v>796</v>
      </c>
      <c r="E189" t="s">
        <v>182</v>
      </c>
      <c r="G189" t="s">
        <v>836</v>
      </c>
      <c r="H189" s="4" t="s">
        <v>982</v>
      </c>
      <c r="I189" t="s">
        <v>179</v>
      </c>
      <c r="J189" t="s">
        <v>796</v>
      </c>
      <c r="L189" s="4"/>
      <c r="M189" s="3" t="b">
        <f>LEFT(E189,3)="udf"</f>
        <v>1</v>
      </c>
      <c r="N189" s="3" t="str">
        <f>VLOOKUP(B189,TableMap,3,FALSE)</f>
        <v>Pharmacy</v>
      </c>
      <c r="O189" s="3" t="str">
        <f>IF(OR(F189="varchar", F189=""),"varchar("&amp;G189&amp;")", F189) &amp; IF(LEN(TRIM(D189))&gt;0," not null ","")</f>
        <v>varchar(100)</v>
      </c>
      <c r="Q189" s="3" t="str">
        <f>IF(ISBLANK(P189),O189,P189)</f>
        <v>varchar(100)</v>
      </c>
      <c r="R189" s="3" t="str">
        <f>"alter table "&amp;SchemaName&amp;"."&amp;N189&amp;" add "&amp;E189&amp;" "&amp;Q189</f>
        <v>alter table deerwalk.Pharmacy add udf23 varchar(100)</v>
      </c>
      <c r="S189" s="3" t="str">
        <f>IF(LEN(TRIM(I189))&gt;0,"exec db.ColumnPropertySet '"&amp;$N189&amp;"', '"&amp;$E189&amp;"', '"&amp;I189&amp;"', @tableSchema='"&amp;SchemaName&amp;"'","")</f>
        <v>exec db.ColumnPropertySet 'Pharmacy', 'udf23', 'User Defined Field', @tableSchema='deerwalk'</v>
      </c>
      <c r="T189" s="3" t="str">
        <f>IF(LEN(TRIM(J189))=0,"","exec db.ColumnPropertySet '"&amp;$N189&amp;"', '"&amp;$E189&amp;"', '"&amp;J189&amp;"', @propertyName='SampleData', @tableSchema='"&amp;SchemaName&amp;"'")</f>
        <v/>
      </c>
      <c r="U189" s="3" t="str">
        <f>IF(M189,"exec db.ColumnPropertySet '"&amp;$N189&amp;"', '"&amp;$E189&amp;"', 'UserDefinedData', @propertyName='CustomAttribute', @tableSchema='"&amp;SchemaName&amp;"'", "")</f>
        <v>exec db.ColumnPropertySet 'Pharmacy', 'udf23', 'UserDefinedData', @propertyName='CustomAttribute', @tableSchema='deerwalk'</v>
      </c>
      <c r="V189" s="3" t="str">
        <f>IF(LEN(TRIM(" "&amp;I189))&gt;0,"/// &lt;summary&gt;"&amp;I189&amp;"&lt;/summary&gt;
"&amp;"[Description("""&amp;I189&amp;""")]
","")&amp;IF(F189="date","[DataType(DataType.Date)]
","")&amp;IF(D189="1","[Required]
","")&amp;"[Column("""&amp;E189&amp;""")]
"&amp;IF(LEN(TRIM(" "&amp;J189))&gt;0,"[SampleData("""&amp;J189&amp;""")]
","")&amp;IF(LEN(TRIM(" "&amp;G189))&gt;0,"[MaxLength("&amp;G189&amp;")]
","")&amp;"public "&amp;IF(F189="","string",VLOOKUP(F189,TypeMap,2,FALSE))&amp;" "&amp;E189&amp;" { get; set; }
"</f>
        <v xml:space="preserve">/// &lt;summary&gt;User Defined Field&lt;/summary&gt;
[Description("User Defined Field")]
[Column("udf23")]
[MaxLength(100)]
public string udf23 { get; set; }
</v>
      </c>
      <c r="W189" s="5" t="str">
        <f>"@Html.DescriptionListElement(model =&gt; model."&amp;E189&amp;")"</f>
        <v>@Html.DescriptionListElement(model =&gt; model.udf23)</v>
      </c>
      <c r="X189" s="3" t="str">
        <f>SUBSTITUTE(SUBSTITUTE(PROPER(SUBSTITUTE(E189,"_"," "))&amp;" ", "Id ", "ID"), " ", "")</f>
        <v>Udf23</v>
      </c>
      <c r="Y189" s="3" t="str">
        <f>IF(F189="date","alter table "&amp;SchemaName&amp;"."&amp;N189&amp;" add "&amp;X189&amp;"DateDimId int null references DateDimensions(DateDimensionId);  exec db.ColumnPropertySet '"&amp;$N189&amp;"', '"&amp;$X189&amp;"DateDimId', '"&amp;$E189&amp;"', @propertyName='BaseField', @tableSchema='"&amp;SchemaName&amp;"'","")</f>
        <v/>
      </c>
      <c r="AA189" s="3" t="str">
        <f>IF(LEN(TRIM(H189))=0,"","exec db.ColumnPropertySet '"&amp;$N189&amp;"', '"&amp;$E189&amp;"', '"&amp;H189&amp;"', @propertyName='DisplayName', @tableSchema='"&amp;SchemaName&amp;"'")</f>
        <v>exec db.ColumnPropertySet 'Pharmacy', 'udf23', 'UDF 23', @propertyName='DisplayName', @tableSchema='deerwalk'</v>
      </c>
    </row>
    <row r="190" spans="1:27" ht="14.25" customHeight="1" x14ac:dyDescent="0.45">
      <c r="A190" s="3" t="str">
        <f>N190&amp;"."&amp;E190</f>
        <v>Pharmacy.udf24</v>
      </c>
      <c r="B190" t="s">
        <v>200</v>
      </c>
      <c r="C190">
        <v>96</v>
      </c>
      <c r="D190" t="s">
        <v>796</v>
      </c>
      <c r="E190" t="s">
        <v>183</v>
      </c>
      <c r="G190" t="s">
        <v>836</v>
      </c>
      <c r="H190" s="4" t="s">
        <v>983</v>
      </c>
      <c r="I190" t="s">
        <v>179</v>
      </c>
      <c r="J190" t="s">
        <v>796</v>
      </c>
      <c r="L190" s="4"/>
      <c r="M190" s="3" t="b">
        <f>LEFT(E190,3)="udf"</f>
        <v>1</v>
      </c>
      <c r="N190" s="3" t="str">
        <f>VLOOKUP(B190,TableMap,3,FALSE)</f>
        <v>Pharmacy</v>
      </c>
      <c r="O190" s="3" t="str">
        <f>IF(OR(F190="varchar", F190=""),"varchar("&amp;G190&amp;")", F190) &amp; IF(LEN(TRIM(D190))&gt;0," not null ","")</f>
        <v>varchar(100)</v>
      </c>
      <c r="Q190" s="3" t="str">
        <f>IF(ISBLANK(P190),O190,P190)</f>
        <v>varchar(100)</v>
      </c>
      <c r="R190" s="3" t="str">
        <f>"alter table "&amp;SchemaName&amp;"."&amp;N190&amp;" add "&amp;E190&amp;" "&amp;Q190</f>
        <v>alter table deerwalk.Pharmacy add udf24 varchar(100)</v>
      </c>
      <c r="S190" s="3" t="str">
        <f>IF(LEN(TRIM(I190))&gt;0,"exec db.ColumnPropertySet '"&amp;$N190&amp;"', '"&amp;$E190&amp;"', '"&amp;I190&amp;"', @tableSchema='"&amp;SchemaName&amp;"'","")</f>
        <v>exec db.ColumnPropertySet 'Pharmacy', 'udf24', 'User Defined Field', @tableSchema='deerwalk'</v>
      </c>
      <c r="T190" s="3" t="str">
        <f>IF(LEN(TRIM(J190))=0,"","exec db.ColumnPropertySet '"&amp;$N190&amp;"', '"&amp;$E190&amp;"', '"&amp;J190&amp;"', @propertyName='SampleData', @tableSchema='"&amp;SchemaName&amp;"'")</f>
        <v/>
      </c>
      <c r="U190" s="3" t="str">
        <f>IF(M190,"exec db.ColumnPropertySet '"&amp;$N190&amp;"', '"&amp;$E190&amp;"', 'UserDefinedData', @propertyName='CustomAttribute', @tableSchema='"&amp;SchemaName&amp;"'", "")</f>
        <v>exec db.ColumnPropertySet 'Pharmacy', 'udf24', 'UserDefinedData', @propertyName='CustomAttribute', @tableSchema='deerwalk'</v>
      </c>
      <c r="V190" s="3" t="str">
        <f>IF(LEN(TRIM(" "&amp;I190))&gt;0,"/// &lt;summary&gt;"&amp;I190&amp;"&lt;/summary&gt;
"&amp;"[Description("""&amp;I190&amp;""")]
","")&amp;IF(F190="date","[DataType(DataType.Date)]
","")&amp;IF(D190="1","[Required]
","")&amp;"[Column("""&amp;E190&amp;""")]
"&amp;IF(LEN(TRIM(" "&amp;J190))&gt;0,"[SampleData("""&amp;J190&amp;""")]
","")&amp;IF(LEN(TRIM(" "&amp;G190))&gt;0,"[MaxLength("&amp;G190&amp;")]
","")&amp;"public "&amp;IF(F190="","string",VLOOKUP(F190,TypeMap,2,FALSE))&amp;" "&amp;E190&amp;" { get; set; }
"</f>
        <v xml:space="preserve">/// &lt;summary&gt;User Defined Field&lt;/summary&gt;
[Description("User Defined Field")]
[Column("udf24")]
[MaxLength(100)]
public string udf24 { get; set; }
</v>
      </c>
      <c r="W190" s="5" t="str">
        <f>"@Html.DescriptionListElement(model =&gt; model."&amp;E190&amp;")"</f>
        <v>@Html.DescriptionListElement(model =&gt; model.udf24)</v>
      </c>
      <c r="X190" s="3" t="str">
        <f>SUBSTITUTE(SUBSTITUTE(PROPER(SUBSTITUTE(E190,"_"," "))&amp;" ", "Id ", "ID"), " ", "")</f>
        <v>Udf24</v>
      </c>
      <c r="Y190" s="3" t="str">
        <f>IF(F190="date","alter table "&amp;SchemaName&amp;"."&amp;N190&amp;" add "&amp;X190&amp;"DateDimId int null references DateDimensions(DateDimensionId);  exec db.ColumnPropertySet '"&amp;$N190&amp;"', '"&amp;$X190&amp;"DateDimId', '"&amp;$E190&amp;"', @propertyName='BaseField', @tableSchema='"&amp;SchemaName&amp;"'","")</f>
        <v/>
      </c>
      <c r="AA190" s="3" t="str">
        <f>IF(LEN(TRIM(H190))=0,"","exec db.ColumnPropertySet '"&amp;$N190&amp;"', '"&amp;$E190&amp;"', '"&amp;H190&amp;"', @propertyName='DisplayName', @tableSchema='"&amp;SchemaName&amp;"'")</f>
        <v>exec db.ColumnPropertySet 'Pharmacy', 'udf24', 'UDF 24', @propertyName='DisplayName', @tableSchema='deerwalk'</v>
      </c>
    </row>
    <row r="191" spans="1:27" ht="14.25" customHeight="1" x14ac:dyDescent="0.45">
      <c r="A191" s="3" t="str">
        <f>N191&amp;"."&amp;E191</f>
        <v>Pharmacy.udf25</v>
      </c>
      <c r="B191" t="s">
        <v>200</v>
      </c>
      <c r="C191">
        <v>97</v>
      </c>
      <c r="D191" t="s">
        <v>796</v>
      </c>
      <c r="E191" t="s">
        <v>184</v>
      </c>
      <c r="G191" t="s">
        <v>836</v>
      </c>
      <c r="H191" s="4" t="s">
        <v>984</v>
      </c>
      <c r="I191" t="s">
        <v>179</v>
      </c>
      <c r="J191" t="s">
        <v>796</v>
      </c>
      <c r="L191" s="4"/>
      <c r="M191" s="3" t="b">
        <f>LEFT(E191,3)="udf"</f>
        <v>1</v>
      </c>
      <c r="N191" s="3" t="str">
        <f>VLOOKUP(B191,TableMap,3,FALSE)</f>
        <v>Pharmacy</v>
      </c>
      <c r="O191" s="3" t="str">
        <f>IF(OR(F191="varchar", F191=""),"varchar("&amp;G191&amp;")", F191) &amp; IF(LEN(TRIM(D191))&gt;0," not null ","")</f>
        <v>varchar(100)</v>
      </c>
      <c r="Q191" s="3" t="str">
        <f>IF(ISBLANK(P191),O191,P191)</f>
        <v>varchar(100)</v>
      </c>
      <c r="R191" s="3" t="str">
        <f>"alter table "&amp;SchemaName&amp;"."&amp;N191&amp;" add "&amp;E191&amp;" "&amp;Q191</f>
        <v>alter table deerwalk.Pharmacy add udf25 varchar(100)</v>
      </c>
      <c r="S191" s="3" t="str">
        <f>IF(LEN(TRIM(I191))&gt;0,"exec db.ColumnPropertySet '"&amp;$N191&amp;"', '"&amp;$E191&amp;"', '"&amp;I191&amp;"', @tableSchema='"&amp;SchemaName&amp;"'","")</f>
        <v>exec db.ColumnPropertySet 'Pharmacy', 'udf25', 'User Defined Field', @tableSchema='deerwalk'</v>
      </c>
      <c r="T191" s="3" t="str">
        <f>IF(LEN(TRIM(J191))=0,"","exec db.ColumnPropertySet '"&amp;$N191&amp;"', '"&amp;$E191&amp;"', '"&amp;J191&amp;"', @propertyName='SampleData', @tableSchema='"&amp;SchemaName&amp;"'")</f>
        <v/>
      </c>
      <c r="U191" s="3" t="str">
        <f>IF(M191,"exec db.ColumnPropertySet '"&amp;$N191&amp;"', '"&amp;$E191&amp;"', 'UserDefinedData', @propertyName='CustomAttribute', @tableSchema='"&amp;SchemaName&amp;"'", "")</f>
        <v>exec db.ColumnPropertySet 'Pharmacy', 'udf25', 'UserDefinedData', @propertyName='CustomAttribute', @tableSchema='deerwalk'</v>
      </c>
      <c r="V191" s="3" t="str">
        <f>IF(LEN(TRIM(" "&amp;I191))&gt;0,"/// &lt;summary&gt;"&amp;I191&amp;"&lt;/summary&gt;
"&amp;"[Description("""&amp;I191&amp;""")]
","")&amp;IF(F191="date","[DataType(DataType.Date)]
","")&amp;IF(D191="1","[Required]
","")&amp;"[Column("""&amp;E191&amp;""")]
"&amp;IF(LEN(TRIM(" "&amp;J191))&gt;0,"[SampleData("""&amp;J191&amp;""")]
","")&amp;IF(LEN(TRIM(" "&amp;G191))&gt;0,"[MaxLength("&amp;G191&amp;")]
","")&amp;"public "&amp;IF(F191="","string",VLOOKUP(F191,TypeMap,2,FALSE))&amp;" "&amp;E191&amp;" { get; set; }
"</f>
        <v xml:space="preserve">/// &lt;summary&gt;User Defined Field&lt;/summary&gt;
[Description("User Defined Field")]
[Column("udf25")]
[MaxLength(100)]
public string udf25 { get; set; }
</v>
      </c>
      <c r="W191" s="5" t="str">
        <f>"@Html.DescriptionListElement(model =&gt; model."&amp;E191&amp;")"</f>
        <v>@Html.DescriptionListElement(model =&gt; model.udf25)</v>
      </c>
      <c r="X191" s="3" t="str">
        <f>SUBSTITUTE(SUBSTITUTE(PROPER(SUBSTITUTE(E191,"_"," "))&amp;" ", "Id ", "ID"), " ", "")</f>
        <v>Udf25</v>
      </c>
      <c r="Y191" s="3" t="str">
        <f>IF(F191="date","alter table "&amp;SchemaName&amp;"."&amp;N191&amp;" add "&amp;X191&amp;"DateDimId int null references DateDimensions(DateDimensionId);  exec db.ColumnPropertySet '"&amp;$N191&amp;"', '"&amp;$X191&amp;"DateDimId', '"&amp;$E191&amp;"', @propertyName='BaseField', @tableSchema='"&amp;SchemaName&amp;"'","")</f>
        <v/>
      </c>
      <c r="AA191" s="3" t="str">
        <f>IF(LEN(TRIM(H191))=0,"","exec db.ColumnPropertySet '"&amp;$N191&amp;"', '"&amp;$E191&amp;"', '"&amp;H191&amp;"', @propertyName='DisplayName', @tableSchema='"&amp;SchemaName&amp;"'")</f>
        <v>exec db.ColumnPropertySet 'Pharmacy', 'udf25', 'UDF 25', @propertyName='DisplayName', @tableSchema='deerwalk'</v>
      </c>
    </row>
    <row r="192" spans="1:27" ht="14.25" customHeight="1" x14ac:dyDescent="0.45">
      <c r="A192" s="3" t="str">
        <f>N192&amp;"."&amp;E192</f>
        <v>Pharmacy.udf26</v>
      </c>
      <c r="B192" t="s">
        <v>200</v>
      </c>
      <c r="C192">
        <v>98</v>
      </c>
      <c r="D192" t="s">
        <v>796</v>
      </c>
      <c r="E192" t="s">
        <v>185</v>
      </c>
      <c r="G192" t="s">
        <v>836</v>
      </c>
      <c r="H192" s="4" t="s">
        <v>985</v>
      </c>
      <c r="I192" t="s">
        <v>179</v>
      </c>
      <c r="J192" t="s">
        <v>796</v>
      </c>
      <c r="L192" s="4"/>
      <c r="M192" s="3" t="b">
        <f>LEFT(E192,3)="udf"</f>
        <v>1</v>
      </c>
      <c r="N192" s="3" t="str">
        <f>VLOOKUP(B192,TableMap,3,FALSE)</f>
        <v>Pharmacy</v>
      </c>
      <c r="O192" s="3" t="str">
        <f>IF(OR(F192="varchar", F192=""),"varchar("&amp;G192&amp;")", F192) &amp; IF(LEN(TRIM(D192))&gt;0," not null ","")</f>
        <v>varchar(100)</v>
      </c>
      <c r="Q192" s="3" t="str">
        <f>IF(ISBLANK(P192),O192,P192)</f>
        <v>varchar(100)</v>
      </c>
      <c r="R192" s="3" t="str">
        <f>"alter table "&amp;SchemaName&amp;"."&amp;N192&amp;" add "&amp;E192&amp;" "&amp;Q192</f>
        <v>alter table deerwalk.Pharmacy add udf26 varchar(100)</v>
      </c>
      <c r="S192" s="3" t="str">
        <f>IF(LEN(TRIM(I192))&gt;0,"exec db.ColumnPropertySet '"&amp;$N192&amp;"', '"&amp;$E192&amp;"', '"&amp;I192&amp;"', @tableSchema='"&amp;SchemaName&amp;"'","")</f>
        <v>exec db.ColumnPropertySet 'Pharmacy', 'udf26', 'User Defined Field', @tableSchema='deerwalk'</v>
      </c>
      <c r="T192" s="3" t="str">
        <f>IF(LEN(TRIM(J192))=0,"","exec db.ColumnPropertySet '"&amp;$N192&amp;"', '"&amp;$E192&amp;"', '"&amp;J192&amp;"', @propertyName='SampleData', @tableSchema='"&amp;SchemaName&amp;"'")</f>
        <v/>
      </c>
      <c r="U192" s="3" t="str">
        <f>IF(M192,"exec db.ColumnPropertySet '"&amp;$N192&amp;"', '"&amp;$E192&amp;"', 'UserDefinedData', @propertyName='CustomAttribute', @tableSchema='"&amp;SchemaName&amp;"'", "")</f>
        <v>exec db.ColumnPropertySet 'Pharmacy', 'udf26', 'UserDefinedData', @propertyName='CustomAttribute', @tableSchema='deerwalk'</v>
      </c>
      <c r="V192" s="3" t="str">
        <f>IF(LEN(TRIM(" "&amp;I192))&gt;0,"/// &lt;summary&gt;"&amp;I192&amp;"&lt;/summary&gt;
"&amp;"[Description("""&amp;I192&amp;""")]
","")&amp;IF(F192="date","[DataType(DataType.Date)]
","")&amp;IF(D192="1","[Required]
","")&amp;"[Column("""&amp;E192&amp;""")]
"&amp;IF(LEN(TRIM(" "&amp;J192))&gt;0,"[SampleData("""&amp;J192&amp;""")]
","")&amp;IF(LEN(TRIM(" "&amp;G192))&gt;0,"[MaxLength("&amp;G192&amp;")]
","")&amp;"public "&amp;IF(F192="","string",VLOOKUP(F192,TypeMap,2,FALSE))&amp;" "&amp;E192&amp;" { get; set; }
"</f>
        <v xml:space="preserve">/// &lt;summary&gt;User Defined Field&lt;/summary&gt;
[Description("User Defined Field")]
[Column("udf26")]
[MaxLength(100)]
public string udf26 { get; set; }
</v>
      </c>
      <c r="W192" s="5" t="str">
        <f>"@Html.DescriptionListElement(model =&gt; model."&amp;E192&amp;")"</f>
        <v>@Html.DescriptionListElement(model =&gt; model.udf26)</v>
      </c>
      <c r="X192" s="3" t="str">
        <f>SUBSTITUTE(SUBSTITUTE(PROPER(SUBSTITUTE(E192,"_"," "))&amp;" ", "Id ", "ID"), " ", "")</f>
        <v>Udf26</v>
      </c>
      <c r="Y192" s="3" t="str">
        <f>IF(F192="date","alter table "&amp;SchemaName&amp;"."&amp;N192&amp;" add "&amp;X192&amp;"DateDimId int null references DateDimensions(DateDimensionId);  exec db.ColumnPropertySet '"&amp;$N192&amp;"', '"&amp;$X192&amp;"DateDimId', '"&amp;$E192&amp;"', @propertyName='BaseField', @tableSchema='"&amp;SchemaName&amp;"'","")</f>
        <v/>
      </c>
      <c r="AA192" s="3" t="str">
        <f>IF(LEN(TRIM(H192))=0,"","exec db.ColumnPropertySet '"&amp;$N192&amp;"', '"&amp;$E192&amp;"', '"&amp;H192&amp;"', @propertyName='DisplayName', @tableSchema='"&amp;SchemaName&amp;"'")</f>
        <v>exec db.ColumnPropertySet 'Pharmacy', 'udf26', 'UDF 26', @propertyName='DisplayName', @tableSchema='deerwalk'</v>
      </c>
    </row>
    <row r="193" spans="1:27" ht="14.25" customHeight="1" x14ac:dyDescent="0.45">
      <c r="A193" s="3" t="str">
        <f>N193&amp;"."&amp;E193</f>
        <v>Pharmacy.udf27</v>
      </c>
      <c r="B193" t="s">
        <v>200</v>
      </c>
      <c r="C193">
        <v>99</v>
      </c>
      <c r="D193" t="s">
        <v>796</v>
      </c>
      <c r="E193" t="s">
        <v>186</v>
      </c>
      <c r="G193" t="s">
        <v>836</v>
      </c>
      <c r="H193" s="4" t="s">
        <v>986</v>
      </c>
      <c r="I193" t="s">
        <v>179</v>
      </c>
      <c r="J193" t="s">
        <v>796</v>
      </c>
      <c r="L193" s="4"/>
      <c r="M193" s="3" t="b">
        <f>LEFT(E193,3)="udf"</f>
        <v>1</v>
      </c>
      <c r="N193" s="3" t="str">
        <f>VLOOKUP(B193,TableMap,3,FALSE)</f>
        <v>Pharmacy</v>
      </c>
      <c r="O193" s="3" t="str">
        <f>IF(OR(F193="varchar", F193=""),"varchar("&amp;G193&amp;")", F193) &amp; IF(LEN(TRIM(D193))&gt;0," not null ","")</f>
        <v>varchar(100)</v>
      </c>
      <c r="Q193" s="3" t="str">
        <f>IF(ISBLANK(P193),O193,P193)</f>
        <v>varchar(100)</v>
      </c>
      <c r="R193" s="3" t="str">
        <f>"alter table "&amp;SchemaName&amp;"."&amp;N193&amp;" add "&amp;E193&amp;" "&amp;Q193</f>
        <v>alter table deerwalk.Pharmacy add udf27 varchar(100)</v>
      </c>
      <c r="S193" s="3" t="str">
        <f>IF(LEN(TRIM(I193))&gt;0,"exec db.ColumnPropertySet '"&amp;$N193&amp;"', '"&amp;$E193&amp;"', '"&amp;I193&amp;"', @tableSchema='"&amp;SchemaName&amp;"'","")</f>
        <v>exec db.ColumnPropertySet 'Pharmacy', 'udf27', 'User Defined Field', @tableSchema='deerwalk'</v>
      </c>
      <c r="T193" s="3" t="str">
        <f>IF(LEN(TRIM(J193))=0,"","exec db.ColumnPropertySet '"&amp;$N193&amp;"', '"&amp;$E193&amp;"', '"&amp;J193&amp;"', @propertyName='SampleData', @tableSchema='"&amp;SchemaName&amp;"'")</f>
        <v/>
      </c>
      <c r="U193" s="3" t="str">
        <f>IF(M193,"exec db.ColumnPropertySet '"&amp;$N193&amp;"', '"&amp;$E193&amp;"', 'UserDefinedData', @propertyName='CustomAttribute', @tableSchema='"&amp;SchemaName&amp;"'", "")</f>
        <v>exec db.ColumnPropertySet 'Pharmacy', 'udf27', 'UserDefinedData', @propertyName='CustomAttribute', @tableSchema='deerwalk'</v>
      </c>
      <c r="V193" s="3" t="str">
        <f>IF(LEN(TRIM(" "&amp;I193))&gt;0,"/// &lt;summary&gt;"&amp;I193&amp;"&lt;/summary&gt;
"&amp;"[Description("""&amp;I193&amp;""")]
","")&amp;IF(F193="date","[DataType(DataType.Date)]
","")&amp;IF(D193="1","[Required]
","")&amp;"[Column("""&amp;E193&amp;""")]
"&amp;IF(LEN(TRIM(" "&amp;J193))&gt;0,"[SampleData("""&amp;J193&amp;""")]
","")&amp;IF(LEN(TRIM(" "&amp;G193))&gt;0,"[MaxLength("&amp;G193&amp;")]
","")&amp;"public "&amp;IF(F193="","string",VLOOKUP(F193,TypeMap,2,FALSE))&amp;" "&amp;E193&amp;" { get; set; }
"</f>
        <v xml:space="preserve">/// &lt;summary&gt;User Defined Field&lt;/summary&gt;
[Description("User Defined Field")]
[Column("udf27")]
[MaxLength(100)]
public string udf27 { get; set; }
</v>
      </c>
      <c r="W193" s="5" t="str">
        <f>"@Html.DescriptionListElement(model =&gt; model."&amp;E193&amp;")"</f>
        <v>@Html.DescriptionListElement(model =&gt; model.udf27)</v>
      </c>
      <c r="X193" s="3" t="str">
        <f>SUBSTITUTE(SUBSTITUTE(PROPER(SUBSTITUTE(E193,"_"," "))&amp;" ", "Id ", "ID"), " ", "")</f>
        <v>Udf27</v>
      </c>
      <c r="Y193" s="3" t="str">
        <f>IF(F193="date","alter table "&amp;SchemaName&amp;"."&amp;N193&amp;" add "&amp;X193&amp;"DateDimId int null references DateDimensions(DateDimensionId);  exec db.ColumnPropertySet '"&amp;$N193&amp;"', '"&amp;$X193&amp;"DateDimId', '"&amp;$E193&amp;"', @propertyName='BaseField', @tableSchema='"&amp;SchemaName&amp;"'","")</f>
        <v/>
      </c>
      <c r="AA193" s="3" t="str">
        <f>IF(LEN(TRIM(H193))=0,"","exec db.ColumnPropertySet '"&amp;$N193&amp;"', '"&amp;$E193&amp;"', '"&amp;H193&amp;"', @propertyName='DisplayName', @tableSchema='"&amp;SchemaName&amp;"'")</f>
        <v>exec db.ColumnPropertySet 'Pharmacy', 'udf27', 'UDF 27', @propertyName='DisplayName', @tableSchema='deerwalk'</v>
      </c>
    </row>
    <row r="194" spans="1:27" ht="14.25" customHeight="1" x14ac:dyDescent="0.45">
      <c r="A194" s="3" t="str">
        <f>N194&amp;"."&amp;E194</f>
        <v>Pharmacy.udf28</v>
      </c>
      <c r="B194" t="s">
        <v>200</v>
      </c>
      <c r="C194">
        <v>100</v>
      </c>
      <c r="D194" t="s">
        <v>796</v>
      </c>
      <c r="E194" t="s">
        <v>187</v>
      </c>
      <c r="G194" t="s">
        <v>836</v>
      </c>
      <c r="H194" s="4" t="s">
        <v>987</v>
      </c>
      <c r="I194" t="s">
        <v>179</v>
      </c>
      <c r="J194" t="s">
        <v>796</v>
      </c>
      <c r="L194" s="4"/>
      <c r="M194" s="3" t="b">
        <f>LEFT(E194,3)="udf"</f>
        <v>1</v>
      </c>
      <c r="N194" s="3" t="str">
        <f>VLOOKUP(B194,TableMap,3,FALSE)</f>
        <v>Pharmacy</v>
      </c>
      <c r="O194" s="3" t="str">
        <f>IF(OR(F194="varchar", F194=""),"varchar("&amp;G194&amp;")", F194) &amp; IF(LEN(TRIM(D194))&gt;0," not null ","")</f>
        <v>varchar(100)</v>
      </c>
      <c r="Q194" s="3" t="str">
        <f>IF(ISBLANK(P194),O194,P194)</f>
        <v>varchar(100)</v>
      </c>
      <c r="R194" s="3" t="str">
        <f>"alter table "&amp;SchemaName&amp;"."&amp;N194&amp;" add "&amp;E194&amp;" "&amp;Q194</f>
        <v>alter table deerwalk.Pharmacy add udf28 varchar(100)</v>
      </c>
      <c r="S194" s="3" t="str">
        <f>IF(LEN(TRIM(I194))&gt;0,"exec db.ColumnPropertySet '"&amp;$N194&amp;"', '"&amp;$E194&amp;"', '"&amp;I194&amp;"', @tableSchema='"&amp;SchemaName&amp;"'","")</f>
        <v>exec db.ColumnPropertySet 'Pharmacy', 'udf28', 'User Defined Field', @tableSchema='deerwalk'</v>
      </c>
      <c r="T194" s="3" t="str">
        <f>IF(LEN(TRIM(J194))=0,"","exec db.ColumnPropertySet '"&amp;$N194&amp;"', '"&amp;$E194&amp;"', '"&amp;J194&amp;"', @propertyName='SampleData', @tableSchema='"&amp;SchemaName&amp;"'")</f>
        <v/>
      </c>
      <c r="U194" s="3" t="str">
        <f>IF(M194,"exec db.ColumnPropertySet '"&amp;$N194&amp;"', '"&amp;$E194&amp;"', 'UserDefinedData', @propertyName='CustomAttribute', @tableSchema='"&amp;SchemaName&amp;"'", "")</f>
        <v>exec db.ColumnPropertySet 'Pharmacy', 'udf28', 'UserDefinedData', @propertyName='CustomAttribute', @tableSchema='deerwalk'</v>
      </c>
      <c r="V194" s="3" t="str">
        <f>IF(LEN(TRIM(" "&amp;I194))&gt;0,"/// &lt;summary&gt;"&amp;I194&amp;"&lt;/summary&gt;
"&amp;"[Description("""&amp;I194&amp;""")]
","")&amp;IF(F194="date","[DataType(DataType.Date)]
","")&amp;IF(D194="1","[Required]
","")&amp;"[Column("""&amp;E194&amp;""")]
"&amp;IF(LEN(TRIM(" "&amp;J194))&gt;0,"[SampleData("""&amp;J194&amp;""")]
","")&amp;IF(LEN(TRIM(" "&amp;G194))&gt;0,"[MaxLength("&amp;G194&amp;")]
","")&amp;"public "&amp;IF(F194="","string",VLOOKUP(F194,TypeMap,2,FALSE))&amp;" "&amp;E194&amp;" { get; set; }
"</f>
        <v xml:space="preserve">/// &lt;summary&gt;User Defined Field&lt;/summary&gt;
[Description("User Defined Field")]
[Column("udf28")]
[MaxLength(100)]
public string udf28 { get; set; }
</v>
      </c>
      <c r="W194" s="5" t="str">
        <f>"@Html.DescriptionListElement(model =&gt; model."&amp;E194&amp;")"</f>
        <v>@Html.DescriptionListElement(model =&gt; model.udf28)</v>
      </c>
      <c r="X194" s="3" t="str">
        <f>SUBSTITUTE(SUBSTITUTE(PROPER(SUBSTITUTE(E194,"_"," "))&amp;" ", "Id ", "ID"), " ", "")</f>
        <v>Udf28</v>
      </c>
      <c r="Y194" s="3" t="str">
        <f>IF(F194="date","alter table "&amp;SchemaName&amp;"."&amp;N194&amp;" add "&amp;X194&amp;"DateDimId int null references DateDimensions(DateDimensionId);  exec db.ColumnPropertySet '"&amp;$N194&amp;"', '"&amp;$X194&amp;"DateDimId', '"&amp;$E194&amp;"', @propertyName='BaseField', @tableSchema='"&amp;SchemaName&amp;"'","")</f>
        <v/>
      </c>
      <c r="AA194" s="3" t="str">
        <f>IF(LEN(TRIM(H194))=0,"","exec db.ColumnPropertySet '"&amp;$N194&amp;"', '"&amp;$E194&amp;"', '"&amp;H194&amp;"', @propertyName='DisplayName', @tableSchema='"&amp;SchemaName&amp;"'")</f>
        <v>exec db.ColumnPropertySet 'Pharmacy', 'udf28', 'UDF 28', @propertyName='DisplayName', @tableSchema='deerwalk'</v>
      </c>
    </row>
    <row r="195" spans="1:27" ht="14.25" customHeight="1" x14ac:dyDescent="0.45">
      <c r="A195" s="3" t="str">
        <f>N195&amp;"."&amp;E195</f>
        <v>Pharmacy.udf29</v>
      </c>
      <c r="B195" t="s">
        <v>200</v>
      </c>
      <c r="C195">
        <v>101</v>
      </c>
      <c r="D195" t="s">
        <v>796</v>
      </c>
      <c r="E195" t="s">
        <v>188</v>
      </c>
      <c r="G195" t="s">
        <v>836</v>
      </c>
      <c r="H195" s="4" t="s">
        <v>988</v>
      </c>
      <c r="I195" t="s">
        <v>179</v>
      </c>
      <c r="J195" t="s">
        <v>796</v>
      </c>
      <c r="L195" s="4"/>
      <c r="M195" s="3" t="b">
        <f>LEFT(E195,3)="udf"</f>
        <v>1</v>
      </c>
      <c r="N195" s="3" t="str">
        <f>VLOOKUP(B195,TableMap,3,FALSE)</f>
        <v>Pharmacy</v>
      </c>
      <c r="O195" s="3" t="str">
        <f>IF(OR(F195="varchar", F195=""),"varchar("&amp;G195&amp;")", F195) &amp; IF(LEN(TRIM(D195))&gt;0," not null ","")</f>
        <v>varchar(100)</v>
      </c>
      <c r="Q195" s="3" t="str">
        <f>IF(ISBLANK(P195),O195,P195)</f>
        <v>varchar(100)</v>
      </c>
      <c r="R195" s="3" t="str">
        <f>"alter table "&amp;SchemaName&amp;"."&amp;N195&amp;" add "&amp;E195&amp;" "&amp;Q195</f>
        <v>alter table deerwalk.Pharmacy add udf29 varchar(100)</v>
      </c>
      <c r="S195" s="3" t="str">
        <f>IF(LEN(TRIM(I195))&gt;0,"exec db.ColumnPropertySet '"&amp;$N195&amp;"', '"&amp;$E195&amp;"', '"&amp;I195&amp;"', @tableSchema='"&amp;SchemaName&amp;"'","")</f>
        <v>exec db.ColumnPropertySet 'Pharmacy', 'udf29', 'User Defined Field', @tableSchema='deerwalk'</v>
      </c>
      <c r="T195" s="3" t="str">
        <f>IF(LEN(TRIM(J195))=0,"","exec db.ColumnPropertySet '"&amp;$N195&amp;"', '"&amp;$E195&amp;"', '"&amp;J195&amp;"', @propertyName='SampleData', @tableSchema='"&amp;SchemaName&amp;"'")</f>
        <v/>
      </c>
      <c r="U195" s="3" t="str">
        <f>IF(M195,"exec db.ColumnPropertySet '"&amp;$N195&amp;"', '"&amp;$E195&amp;"', 'UserDefinedData', @propertyName='CustomAttribute', @tableSchema='"&amp;SchemaName&amp;"'", "")</f>
        <v>exec db.ColumnPropertySet 'Pharmacy', 'udf29', 'UserDefinedData', @propertyName='CustomAttribute', @tableSchema='deerwalk'</v>
      </c>
      <c r="V195" s="3" t="str">
        <f>IF(LEN(TRIM(" "&amp;I195))&gt;0,"/// &lt;summary&gt;"&amp;I195&amp;"&lt;/summary&gt;
"&amp;"[Description("""&amp;I195&amp;""")]
","")&amp;IF(F195="date","[DataType(DataType.Date)]
","")&amp;IF(D195="1","[Required]
","")&amp;"[Column("""&amp;E195&amp;""")]
"&amp;IF(LEN(TRIM(" "&amp;J195))&gt;0,"[SampleData("""&amp;J195&amp;""")]
","")&amp;IF(LEN(TRIM(" "&amp;G195))&gt;0,"[MaxLength("&amp;G195&amp;")]
","")&amp;"public "&amp;IF(F195="","string",VLOOKUP(F195,TypeMap,2,FALSE))&amp;" "&amp;E195&amp;" { get; set; }
"</f>
        <v xml:space="preserve">/// &lt;summary&gt;User Defined Field&lt;/summary&gt;
[Description("User Defined Field")]
[Column("udf29")]
[MaxLength(100)]
public string udf29 { get; set; }
</v>
      </c>
      <c r="W195" s="5" t="str">
        <f>"@Html.DescriptionListElement(model =&gt; model."&amp;E195&amp;")"</f>
        <v>@Html.DescriptionListElement(model =&gt; model.udf29)</v>
      </c>
      <c r="X195" s="3" t="str">
        <f>SUBSTITUTE(SUBSTITUTE(PROPER(SUBSTITUTE(E195,"_"," "))&amp;" ", "Id ", "ID"), " ", "")</f>
        <v>Udf29</v>
      </c>
      <c r="Y195" s="3" t="str">
        <f>IF(F195="date","alter table "&amp;SchemaName&amp;"."&amp;N195&amp;" add "&amp;X195&amp;"DateDimId int null references DateDimensions(DateDimensionId);  exec db.ColumnPropertySet '"&amp;$N195&amp;"', '"&amp;$X195&amp;"DateDimId', '"&amp;$E195&amp;"', @propertyName='BaseField', @tableSchema='"&amp;SchemaName&amp;"'","")</f>
        <v/>
      </c>
      <c r="AA195" s="3" t="str">
        <f>IF(LEN(TRIM(H195))=0,"","exec db.ColumnPropertySet '"&amp;$N195&amp;"', '"&amp;$E195&amp;"', '"&amp;H195&amp;"', @propertyName='DisplayName', @tableSchema='"&amp;SchemaName&amp;"'")</f>
        <v>exec db.ColumnPropertySet 'Pharmacy', 'udf29', 'UDF 29', @propertyName='DisplayName', @tableSchema='deerwalk'</v>
      </c>
    </row>
    <row r="196" spans="1:27" ht="14.25" customHeight="1" x14ac:dyDescent="0.45">
      <c r="A196" s="3" t="str">
        <f>N196&amp;"."&amp;E196</f>
        <v>Pharmacy.udf30</v>
      </c>
      <c r="B196" t="s">
        <v>200</v>
      </c>
      <c r="C196">
        <v>102</v>
      </c>
      <c r="D196" t="s">
        <v>796</v>
      </c>
      <c r="E196" t="s">
        <v>189</v>
      </c>
      <c r="G196" t="s">
        <v>836</v>
      </c>
      <c r="H196" s="4" t="s">
        <v>989</v>
      </c>
      <c r="I196" t="s">
        <v>179</v>
      </c>
      <c r="J196" t="s">
        <v>796</v>
      </c>
      <c r="L196" s="4"/>
      <c r="M196" s="3" t="b">
        <f>LEFT(E196,3)="udf"</f>
        <v>1</v>
      </c>
      <c r="N196" s="3" t="str">
        <f>VLOOKUP(B196,TableMap,3,FALSE)</f>
        <v>Pharmacy</v>
      </c>
      <c r="O196" s="3" t="str">
        <f>IF(OR(F196="varchar", F196=""),"varchar("&amp;G196&amp;")", F196) &amp; IF(LEN(TRIM(D196))&gt;0," not null ","")</f>
        <v>varchar(100)</v>
      </c>
      <c r="Q196" s="3" t="str">
        <f>IF(ISBLANK(P196),O196,P196)</f>
        <v>varchar(100)</v>
      </c>
      <c r="R196" s="3" t="str">
        <f>"alter table "&amp;SchemaName&amp;"."&amp;N196&amp;" add "&amp;E196&amp;" "&amp;Q196</f>
        <v>alter table deerwalk.Pharmacy add udf30 varchar(100)</v>
      </c>
      <c r="S196" s="3" t="str">
        <f>IF(LEN(TRIM(I196))&gt;0,"exec db.ColumnPropertySet '"&amp;$N196&amp;"', '"&amp;$E196&amp;"', '"&amp;I196&amp;"', @tableSchema='"&amp;SchemaName&amp;"'","")</f>
        <v>exec db.ColumnPropertySet 'Pharmacy', 'udf30', 'User Defined Field', @tableSchema='deerwalk'</v>
      </c>
      <c r="T196" s="3" t="str">
        <f>IF(LEN(TRIM(J196))=0,"","exec db.ColumnPropertySet '"&amp;$N196&amp;"', '"&amp;$E196&amp;"', '"&amp;J196&amp;"', @propertyName='SampleData', @tableSchema='"&amp;SchemaName&amp;"'")</f>
        <v/>
      </c>
      <c r="U196" s="3" t="str">
        <f>IF(M196,"exec db.ColumnPropertySet '"&amp;$N196&amp;"', '"&amp;$E196&amp;"', 'UserDefinedData', @propertyName='CustomAttribute', @tableSchema='"&amp;SchemaName&amp;"'", "")</f>
        <v>exec db.ColumnPropertySet 'Pharmacy', 'udf30', 'UserDefinedData', @propertyName='CustomAttribute', @tableSchema='deerwalk'</v>
      </c>
      <c r="V196" s="3" t="str">
        <f>IF(LEN(TRIM(" "&amp;I196))&gt;0,"/// &lt;summary&gt;"&amp;I196&amp;"&lt;/summary&gt;
"&amp;"[Description("""&amp;I196&amp;""")]
","")&amp;IF(F196="date","[DataType(DataType.Date)]
","")&amp;IF(D196="1","[Required]
","")&amp;"[Column("""&amp;E196&amp;""")]
"&amp;IF(LEN(TRIM(" "&amp;J196))&gt;0,"[SampleData("""&amp;J196&amp;""")]
","")&amp;IF(LEN(TRIM(" "&amp;G196))&gt;0,"[MaxLength("&amp;G196&amp;")]
","")&amp;"public "&amp;IF(F196="","string",VLOOKUP(F196,TypeMap,2,FALSE))&amp;" "&amp;E196&amp;" { get; set; }
"</f>
        <v xml:space="preserve">/// &lt;summary&gt;User Defined Field&lt;/summary&gt;
[Description("User Defined Field")]
[Column("udf30")]
[MaxLength(100)]
public string udf30 { get; set; }
</v>
      </c>
      <c r="W196" s="5" t="str">
        <f>"@Html.DescriptionListElement(model =&gt; model."&amp;E196&amp;")"</f>
        <v>@Html.DescriptionListElement(model =&gt; model.udf30)</v>
      </c>
      <c r="X196" s="3" t="str">
        <f>SUBSTITUTE(SUBSTITUTE(PROPER(SUBSTITUTE(E196,"_"," "))&amp;" ", "Id ", "ID"), " ", "")</f>
        <v>Udf30</v>
      </c>
      <c r="Y196" s="3" t="str">
        <f>IF(F196="date","alter table "&amp;SchemaName&amp;"."&amp;N196&amp;" add "&amp;X196&amp;"DateDimId int null references DateDimensions(DateDimensionId);  exec db.ColumnPropertySet '"&amp;$N196&amp;"', '"&amp;$X196&amp;"DateDimId', '"&amp;$E196&amp;"', @propertyName='BaseField', @tableSchema='"&amp;SchemaName&amp;"'","")</f>
        <v/>
      </c>
      <c r="AA196" s="3" t="str">
        <f>IF(LEN(TRIM(H196))=0,"","exec db.ColumnPropertySet '"&amp;$N196&amp;"', '"&amp;$E196&amp;"', '"&amp;H196&amp;"', @propertyName='DisplayName', @tableSchema='"&amp;SchemaName&amp;"'")</f>
        <v>exec db.ColumnPropertySet 'Pharmacy', 'udf30', 'UDF 30', @propertyName='DisplayName', @tableSchema='deerwalk'</v>
      </c>
    </row>
    <row r="197" spans="1:27" ht="14.25" customHeight="1" x14ac:dyDescent="0.45">
      <c r="A197" s="3" t="str">
        <f>N197&amp;"."&amp;E197</f>
        <v>Pharmacy.udf31</v>
      </c>
      <c r="B197" t="s">
        <v>200</v>
      </c>
      <c r="C197">
        <v>103</v>
      </c>
      <c r="D197" t="s">
        <v>796</v>
      </c>
      <c r="E197" t="s">
        <v>190</v>
      </c>
      <c r="G197" t="s">
        <v>836</v>
      </c>
      <c r="H197" s="4" t="s">
        <v>990</v>
      </c>
      <c r="I197" t="s">
        <v>179</v>
      </c>
      <c r="J197" t="s">
        <v>796</v>
      </c>
      <c r="L197" s="4"/>
      <c r="M197" s="3" t="b">
        <f>LEFT(E197,3)="udf"</f>
        <v>1</v>
      </c>
      <c r="N197" s="3" t="str">
        <f>VLOOKUP(B197,TableMap,3,FALSE)</f>
        <v>Pharmacy</v>
      </c>
      <c r="O197" s="3" t="str">
        <f>IF(OR(F197="varchar", F197=""),"varchar("&amp;G197&amp;")", F197) &amp; IF(LEN(TRIM(D197))&gt;0," not null ","")</f>
        <v>varchar(100)</v>
      </c>
      <c r="Q197" s="3" t="str">
        <f>IF(ISBLANK(P197),O197,P197)</f>
        <v>varchar(100)</v>
      </c>
      <c r="R197" s="3" t="str">
        <f>"alter table "&amp;SchemaName&amp;"."&amp;N197&amp;" add "&amp;E197&amp;" "&amp;Q197</f>
        <v>alter table deerwalk.Pharmacy add udf31 varchar(100)</v>
      </c>
      <c r="S197" s="3" t="str">
        <f>IF(LEN(TRIM(I197))&gt;0,"exec db.ColumnPropertySet '"&amp;$N197&amp;"', '"&amp;$E197&amp;"', '"&amp;I197&amp;"', @tableSchema='"&amp;SchemaName&amp;"'","")</f>
        <v>exec db.ColumnPropertySet 'Pharmacy', 'udf31', 'User Defined Field', @tableSchema='deerwalk'</v>
      </c>
      <c r="T197" s="3" t="str">
        <f>IF(LEN(TRIM(J197))=0,"","exec db.ColumnPropertySet '"&amp;$N197&amp;"', '"&amp;$E197&amp;"', '"&amp;J197&amp;"', @propertyName='SampleData', @tableSchema='"&amp;SchemaName&amp;"'")</f>
        <v/>
      </c>
      <c r="U197" s="3" t="str">
        <f>IF(M197,"exec db.ColumnPropertySet '"&amp;$N197&amp;"', '"&amp;$E197&amp;"', 'UserDefinedData', @propertyName='CustomAttribute', @tableSchema='"&amp;SchemaName&amp;"'", "")</f>
        <v>exec db.ColumnPropertySet 'Pharmacy', 'udf31', 'UserDefinedData', @propertyName='CustomAttribute', @tableSchema='deerwalk'</v>
      </c>
      <c r="V197" s="3" t="str">
        <f>IF(LEN(TRIM(" "&amp;I197))&gt;0,"/// &lt;summary&gt;"&amp;I197&amp;"&lt;/summary&gt;
"&amp;"[Description("""&amp;I197&amp;""")]
","")&amp;IF(F197="date","[DataType(DataType.Date)]
","")&amp;IF(D197="1","[Required]
","")&amp;"[Column("""&amp;E197&amp;""")]
"&amp;IF(LEN(TRIM(" "&amp;J197))&gt;0,"[SampleData("""&amp;J197&amp;""")]
","")&amp;IF(LEN(TRIM(" "&amp;G197))&gt;0,"[MaxLength("&amp;G197&amp;")]
","")&amp;"public "&amp;IF(F197="","string",VLOOKUP(F197,TypeMap,2,FALSE))&amp;" "&amp;E197&amp;" { get; set; }
"</f>
        <v xml:space="preserve">/// &lt;summary&gt;User Defined Field&lt;/summary&gt;
[Description("User Defined Field")]
[Column("udf31")]
[MaxLength(100)]
public string udf31 { get; set; }
</v>
      </c>
      <c r="W197" s="5" t="str">
        <f>"@Html.DescriptionListElement(model =&gt; model."&amp;E197&amp;")"</f>
        <v>@Html.DescriptionListElement(model =&gt; model.udf31)</v>
      </c>
      <c r="X197" s="3" t="str">
        <f>SUBSTITUTE(SUBSTITUTE(PROPER(SUBSTITUTE(E197,"_"," "))&amp;" ", "Id ", "ID"), " ", "")</f>
        <v>Udf31</v>
      </c>
      <c r="Y197" s="3" t="str">
        <f>IF(F197="date","alter table "&amp;SchemaName&amp;"."&amp;N197&amp;" add "&amp;X197&amp;"DateDimId int null references DateDimensions(DateDimensionId);  exec db.ColumnPropertySet '"&amp;$N197&amp;"', '"&amp;$X197&amp;"DateDimId', '"&amp;$E197&amp;"', @propertyName='BaseField', @tableSchema='"&amp;SchemaName&amp;"'","")</f>
        <v/>
      </c>
      <c r="AA197" s="3" t="str">
        <f>IF(LEN(TRIM(H197))=0,"","exec db.ColumnPropertySet '"&amp;$N197&amp;"', '"&amp;$E197&amp;"', '"&amp;H197&amp;"', @propertyName='DisplayName', @tableSchema='"&amp;SchemaName&amp;"'")</f>
        <v>exec db.ColumnPropertySet 'Pharmacy', 'udf31', 'UDF 31', @propertyName='DisplayName', @tableSchema='deerwalk'</v>
      </c>
    </row>
    <row r="198" spans="1:27" ht="14.25" customHeight="1" x14ac:dyDescent="0.45">
      <c r="A198" s="3" t="str">
        <f>N198&amp;"."&amp;E198</f>
        <v>Pharmacy.udf32</v>
      </c>
      <c r="B198" t="s">
        <v>200</v>
      </c>
      <c r="C198">
        <v>104</v>
      </c>
      <c r="D198" t="s">
        <v>796</v>
      </c>
      <c r="E198" t="s">
        <v>191</v>
      </c>
      <c r="G198" t="s">
        <v>836</v>
      </c>
      <c r="H198" s="4" t="s">
        <v>991</v>
      </c>
      <c r="I198" t="s">
        <v>179</v>
      </c>
      <c r="J198" t="s">
        <v>796</v>
      </c>
      <c r="L198" s="4"/>
      <c r="M198" s="3" t="b">
        <f>LEFT(E198,3)="udf"</f>
        <v>1</v>
      </c>
      <c r="N198" s="3" t="str">
        <f>VLOOKUP(B198,TableMap,3,FALSE)</f>
        <v>Pharmacy</v>
      </c>
      <c r="O198" s="3" t="str">
        <f>IF(OR(F198="varchar", F198=""),"varchar("&amp;G198&amp;")", F198) &amp; IF(LEN(TRIM(D198))&gt;0," not null ","")</f>
        <v>varchar(100)</v>
      </c>
      <c r="Q198" s="3" t="str">
        <f>IF(ISBLANK(P198),O198,P198)</f>
        <v>varchar(100)</v>
      </c>
      <c r="R198" s="3" t="str">
        <f>"alter table "&amp;SchemaName&amp;"."&amp;N198&amp;" add "&amp;E198&amp;" "&amp;Q198</f>
        <v>alter table deerwalk.Pharmacy add udf32 varchar(100)</v>
      </c>
      <c r="S198" s="3" t="str">
        <f>IF(LEN(TRIM(I198))&gt;0,"exec db.ColumnPropertySet '"&amp;$N198&amp;"', '"&amp;$E198&amp;"', '"&amp;I198&amp;"', @tableSchema='"&amp;SchemaName&amp;"'","")</f>
        <v>exec db.ColumnPropertySet 'Pharmacy', 'udf32', 'User Defined Field', @tableSchema='deerwalk'</v>
      </c>
      <c r="T198" s="3" t="str">
        <f>IF(LEN(TRIM(J198))=0,"","exec db.ColumnPropertySet '"&amp;$N198&amp;"', '"&amp;$E198&amp;"', '"&amp;J198&amp;"', @propertyName='SampleData', @tableSchema='"&amp;SchemaName&amp;"'")</f>
        <v/>
      </c>
      <c r="U198" s="3" t="str">
        <f>IF(M198,"exec db.ColumnPropertySet '"&amp;$N198&amp;"', '"&amp;$E198&amp;"', 'UserDefinedData', @propertyName='CustomAttribute', @tableSchema='"&amp;SchemaName&amp;"'", "")</f>
        <v>exec db.ColumnPropertySet 'Pharmacy', 'udf32', 'UserDefinedData', @propertyName='CustomAttribute', @tableSchema='deerwalk'</v>
      </c>
      <c r="V198" s="3" t="str">
        <f>IF(LEN(TRIM(" "&amp;I198))&gt;0,"/// &lt;summary&gt;"&amp;I198&amp;"&lt;/summary&gt;
"&amp;"[Description("""&amp;I198&amp;""")]
","")&amp;IF(F198="date","[DataType(DataType.Date)]
","")&amp;IF(D198="1","[Required]
","")&amp;"[Column("""&amp;E198&amp;""")]
"&amp;IF(LEN(TRIM(" "&amp;J198))&gt;0,"[SampleData("""&amp;J198&amp;""")]
","")&amp;IF(LEN(TRIM(" "&amp;G198))&gt;0,"[MaxLength("&amp;G198&amp;")]
","")&amp;"public "&amp;IF(F198="","string",VLOOKUP(F198,TypeMap,2,FALSE))&amp;" "&amp;E198&amp;" { get; set; }
"</f>
        <v xml:space="preserve">/// &lt;summary&gt;User Defined Field&lt;/summary&gt;
[Description("User Defined Field")]
[Column("udf32")]
[MaxLength(100)]
public string udf32 { get; set; }
</v>
      </c>
      <c r="W198" s="5" t="str">
        <f>"@Html.DescriptionListElement(model =&gt; model."&amp;E198&amp;")"</f>
        <v>@Html.DescriptionListElement(model =&gt; model.udf32)</v>
      </c>
      <c r="X198" s="3" t="str">
        <f>SUBSTITUTE(SUBSTITUTE(PROPER(SUBSTITUTE(E198,"_"," "))&amp;" ", "Id ", "ID"), " ", "")</f>
        <v>Udf32</v>
      </c>
      <c r="Y198" s="3" t="str">
        <f>IF(F198="date","alter table "&amp;SchemaName&amp;"."&amp;N198&amp;" add "&amp;X198&amp;"DateDimId int null references DateDimensions(DateDimensionId);  exec db.ColumnPropertySet '"&amp;$N198&amp;"', '"&amp;$X198&amp;"DateDimId', '"&amp;$E198&amp;"', @propertyName='BaseField', @tableSchema='"&amp;SchemaName&amp;"'","")</f>
        <v/>
      </c>
      <c r="AA198" s="3" t="str">
        <f>IF(LEN(TRIM(H198))=0,"","exec db.ColumnPropertySet '"&amp;$N198&amp;"', '"&amp;$E198&amp;"', '"&amp;H198&amp;"', @propertyName='DisplayName', @tableSchema='"&amp;SchemaName&amp;"'")</f>
        <v>exec db.ColumnPropertySet 'Pharmacy', 'udf32', 'UDF 32', @propertyName='DisplayName', @tableSchema='deerwalk'</v>
      </c>
    </row>
    <row r="199" spans="1:27" ht="14.25" customHeight="1" x14ac:dyDescent="0.45">
      <c r="A199" s="3" t="str">
        <f>N199&amp;"."&amp;E199</f>
        <v>Pharmacy.udf33</v>
      </c>
      <c r="B199" t="s">
        <v>200</v>
      </c>
      <c r="C199">
        <v>105</v>
      </c>
      <c r="D199" t="s">
        <v>796</v>
      </c>
      <c r="E199" t="s">
        <v>192</v>
      </c>
      <c r="G199" t="s">
        <v>836</v>
      </c>
      <c r="H199" s="4" t="s">
        <v>992</v>
      </c>
      <c r="I199" t="s">
        <v>179</v>
      </c>
      <c r="J199" t="s">
        <v>796</v>
      </c>
      <c r="L199" s="4"/>
      <c r="M199" s="3" t="b">
        <f>LEFT(E199,3)="udf"</f>
        <v>1</v>
      </c>
      <c r="N199" s="3" t="str">
        <f>VLOOKUP(B199,TableMap,3,FALSE)</f>
        <v>Pharmacy</v>
      </c>
      <c r="O199" s="3" t="str">
        <f>IF(OR(F199="varchar", F199=""),"varchar("&amp;G199&amp;")", F199) &amp; IF(LEN(TRIM(D199))&gt;0," not null ","")</f>
        <v>varchar(100)</v>
      </c>
      <c r="Q199" s="3" t="str">
        <f>IF(ISBLANK(P199),O199,P199)</f>
        <v>varchar(100)</v>
      </c>
      <c r="R199" s="3" t="str">
        <f>"alter table "&amp;SchemaName&amp;"."&amp;N199&amp;" add "&amp;E199&amp;" "&amp;Q199</f>
        <v>alter table deerwalk.Pharmacy add udf33 varchar(100)</v>
      </c>
      <c r="S199" s="3" t="str">
        <f>IF(LEN(TRIM(I199))&gt;0,"exec db.ColumnPropertySet '"&amp;$N199&amp;"', '"&amp;$E199&amp;"', '"&amp;I199&amp;"', @tableSchema='"&amp;SchemaName&amp;"'","")</f>
        <v>exec db.ColumnPropertySet 'Pharmacy', 'udf33', 'User Defined Field', @tableSchema='deerwalk'</v>
      </c>
      <c r="T199" s="3" t="str">
        <f>IF(LEN(TRIM(J199))=0,"","exec db.ColumnPropertySet '"&amp;$N199&amp;"', '"&amp;$E199&amp;"', '"&amp;J199&amp;"', @propertyName='SampleData', @tableSchema='"&amp;SchemaName&amp;"'")</f>
        <v/>
      </c>
      <c r="U199" s="3" t="str">
        <f>IF(M199,"exec db.ColumnPropertySet '"&amp;$N199&amp;"', '"&amp;$E199&amp;"', 'UserDefinedData', @propertyName='CustomAttribute', @tableSchema='"&amp;SchemaName&amp;"'", "")</f>
        <v>exec db.ColumnPropertySet 'Pharmacy', 'udf33', 'UserDefinedData', @propertyName='CustomAttribute', @tableSchema='deerwalk'</v>
      </c>
      <c r="V199" s="3" t="str">
        <f>IF(LEN(TRIM(" "&amp;I199))&gt;0,"/// &lt;summary&gt;"&amp;I199&amp;"&lt;/summary&gt;
"&amp;"[Description("""&amp;I199&amp;""")]
","")&amp;IF(F199="date","[DataType(DataType.Date)]
","")&amp;IF(D199="1","[Required]
","")&amp;"[Column("""&amp;E199&amp;""")]
"&amp;IF(LEN(TRIM(" "&amp;J199))&gt;0,"[SampleData("""&amp;J199&amp;""")]
","")&amp;IF(LEN(TRIM(" "&amp;G199))&gt;0,"[MaxLength("&amp;G199&amp;")]
","")&amp;"public "&amp;IF(F199="","string",VLOOKUP(F199,TypeMap,2,FALSE))&amp;" "&amp;E199&amp;" { get; set; }
"</f>
        <v xml:space="preserve">/// &lt;summary&gt;User Defined Field&lt;/summary&gt;
[Description("User Defined Field")]
[Column("udf33")]
[MaxLength(100)]
public string udf33 { get; set; }
</v>
      </c>
      <c r="W199" s="5" t="str">
        <f>"@Html.DescriptionListElement(model =&gt; model."&amp;E199&amp;")"</f>
        <v>@Html.DescriptionListElement(model =&gt; model.udf33)</v>
      </c>
      <c r="X199" s="3" t="str">
        <f>SUBSTITUTE(SUBSTITUTE(PROPER(SUBSTITUTE(E199,"_"," "))&amp;" ", "Id ", "ID"), " ", "")</f>
        <v>Udf33</v>
      </c>
      <c r="Y199" s="3" t="str">
        <f>IF(F199="date","alter table "&amp;SchemaName&amp;"."&amp;N199&amp;" add "&amp;X199&amp;"DateDimId int null references DateDimensions(DateDimensionId);  exec db.ColumnPropertySet '"&amp;$N199&amp;"', '"&amp;$X199&amp;"DateDimId', '"&amp;$E199&amp;"', @propertyName='BaseField', @tableSchema='"&amp;SchemaName&amp;"'","")</f>
        <v/>
      </c>
      <c r="AA199" s="3" t="str">
        <f>IF(LEN(TRIM(H199))=0,"","exec db.ColumnPropertySet '"&amp;$N199&amp;"', '"&amp;$E199&amp;"', '"&amp;H199&amp;"', @propertyName='DisplayName', @tableSchema='"&amp;SchemaName&amp;"'")</f>
        <v>exec db.ColumnPropertySet 'Pharmacy', 'udf33', 'UDF 33', @propertyName='DisplayName', @tableSchema='deerwalk'</v>
      </c>
    </row>
    <row r="200" spans="1:27" ht="14.25" customHeight="1" x14ac:dyDescent="0.45">
      <c r="A200" s="3" t="str">
        <f>N200&amp;"."&amp;E200</f>
        <v>Pharmacy.udf34</v>
      </c>
      <c r="B200" t="s">
        <v>200</v>
      </c>
      <c r="C200">
        <v>106</v>
      </c>
      <c r="D200" t="s">
        <v>796</v>
      </c>
      <c r="E200" t="s">
        <v>193</v>
      </c>
      <c r="G200" t="s">
        <v>836</v>
      </c>
      <c r="H200" s="4" t="s">
        <v>993</v>
      </c>
      <c r="I200" t="s">
        <v>179</v>
      </c>
      <c r="J200" t="s">
        <v>796</v>
      </c>
      <c r="L200" s="4"/>
      <c r="M200" s="3" t="b">
        <f>LEFT(E200,3)="udf"</f>
        <v>1</v>
      </c>
      <c r="N200" s="3" t="str">
        <f>VLOOKUP(B200,TableMap,3,FALSE)</f>
        <v>Pharmacy</v>
      </c>
      <c r="O200" s="3" t="str">
        <f>IF(OR(F200="varchar", F200=""),"varchar("&amp;G200&amp;")", F200) &amp; IF(LEN(TRIM(D200))&gt;0," not null ","")</f>
        <v>varchar(100)</v>
      </c>
      <c r="Q200" s="3" t="str">
        <f>IF(ISBLANK(P200),O200,P200)</f>
        <v>varchar(100)</v>
      </c>
      <c r="R200" s="3" t="str">
        <f>"alter table "&amp;SchemaName&amp;"."&amp;N200&amp;" add "&amp;E200&amp;" "&amp;Q200</f>
        <v>alter table deerwalk.Pharmacy add udf34 varchar(100)</v>
      </c>
      <c r="S200" s="3" t="str">
        <f>IF(LEN(TRIM(I200))&gt;0,"exec db.ColumnPropertySet '"&amp;$N200&amp;"', '"&amp;$E200&amp;"', '"&amp;I200&amp;"', @tableSchema='"&amp;SchemaName&amp;"'","")</f>
        <v>exec db.ColumnPropertySet 'Pharmacy', 'udf34', 'User Defined Field', @tableSchema='deerwalk'</v>
      </c>
      <c r="T200" s="3" t="str">
        <f>IF(LEN(TRIM(J200))=0,"","exec db.ColumnPropertySet '"&amp;$N200&amp;"', '"&amp;$E200&amp;"', '"&amp;J200&amp;"', @propertyName='SampleData', @tableSchema='"&amp;SchemaName&amp;"'")</f>
        <v/>
      </c>
      <c r="U200" s="3" t="str">
        <f>IF(M200,"exec db.ColumnPropertySet '"&amp;$N200&amp;"', '"&amp;$E200&amp;"', 'UserDefinedData', @propertyName='CustomAttribute', @tableSchema='"&amp;SchemaName&amp;"'", "")</f>
        <v>exec db.ColumnPropertySet 'Pharmacy', 'udf34', 'UserDefinedData', @propertyName='CustomAttribute', @tableSchema='deerwalk'</v>
      </c>
      <c r="V200" s="3" t="str">
        <f>IF(LEN(TRIM(" "&amp;I200))&gt;0,"/// &lt;summary&gt;"&amp;I200&amp;"&lt;/summary&gt;
"&amp;"[Description("""&amp;I200&amp;""")]
","")&amp;IF(F200="date","[DataType(DataType.Date)]
","")&amp;IF(D200="1","[Required]
","")&amp;"[Column("""&amp;E200&amp;""")]
"&amp;IF(LEN(TRIM(" "&amp;J200))&gt;0,"[SampleData("""&amp;J200&amp;""")]
","")&amp;IF(LEN(TRIM(" "&amp;G200))&gt;0,"[MaxLength("&amp;G200&amp;")]
","")&amp;"public "&amp;IF(F200="","string",VLOOKUP(F200,TypeMap,2,FALSE))&amp;" "&amp;E200&amp;" { get; set; }
"</f>
        <v xml:space="preserve">/// &lt;summary&gt;User Defined Field&lt;/summary&gt;
[Description("User Defined Field")]
[Column("udf34")]
[MaxLength(100)]
public string udf34 { get; set; }
</v>
      </c>
      <c r="W200" s="5" t="str">
        <f>"@Html.DescriptionListElement(model =&gt; model."&amp;E200&amp;")"</f>
        <v>@Html.DescriptionListElement(model =&gt; model.udf34)</v>
      </c>
      <c r="X200" s="3" t="str">
        <f>SUBSTITUTE(SUBSTITUTE(PROPER(SUBSTITUTE(E200,"_"," "))&amp;" ", "Id ", "ID"), " ", "")</f>
        <v>Udf34</v>
      </c>
      <c r="Y200" s="3" t="str">
        <f>IF(F200="date","alter table "&amp;SchemaName&amp;"."&amp;N200&amp;" add "&amp;X200&amp;"DateDimId int null references DateDimensions(DateDimensionId);  exec db.ColumnPropertySet '"&amp;$N200&amp;"', '"&amp;$X200&amp;"DateDimId', '"&amp;$E200&amp;"', @propertyName='BaseField', @tableSchema='"&amp;SchemaName&amp;"'","")</f>
        <v/>
      </c>
      <c r="AA200" s="3" t="str">
        <f>IF(LEN(TRIM(H200))=0,"","exec db.ColumnPropertySet '"&amp;$N200&amp;"', '"&amp;$E200&amp;"', '"&amp;H200&amp;"', @propertyName='DisplayName', @tableSchema='"&amp;SchemaName&amp;"'")</f>
        <v>exec db.ColumnPropertySet 'Pharmacy', 'udf34', 'UDF 34', @propertyName='DisplayName', @tableSchema='deerwalk'</v>
      </c>
    </row>
    <row r="201" spans="1:27" ht="14.25" customHeight="1" x14ac:dyDescent="0.45">
      <c r="A201" s="3" t="str">
        <f>N201&amp;"."&amp;E201</f>
        <v>Pharmacy.udf35</v>
      </c>
      <c r="B201" t="s">
        <v>200</v>
      </c>
      <c r="C201">
        <v>107</v>
      </c>
      <c r="D201" t="s">
        <v>796</v>
      </c>
      <c r="E201" t="s">
        <v>194</v>
      </c>
      <c r="G201" t="s">
        <v>836</v>
      </c>
      <c r="H201" s="4" t="s">
        <v>994</v>
      </c>
      <c r="I201" t="s">
        <v>179</v>
      </c>
      <c r="J201" t="s">
        <v>796</v>
      </c>
      <c r="L201" s="4"/>
      <c r="M201" s="3" t="b">
        <f>LEFT(E201,3)="udf"</f>
        <v>1</v>
      </c>
      <c r="N201" s="3" t="str">
        <f>VLOOKUP(B201,TableMap,3,FALSE)</f>
        <v>Pharmacy</v>
      </c>
      <c r="O201" s="3" t="str">
        <f>IF(OR(F201="varchar", F201=""),"varchar("&amp;G201&amp;")", F201) &amp; IF(LEN(TRIM(D201))&gt;0," not null ","")</f>
        <v>varchar(100)</v>
      </c>
      <c r="Q201" s="3" t="str">
        <f>IF(ISBLANK(P201),O201,P201)</f>
        <v>varchar(100)</v>
      </c>
      <c r="R201" s="3" t="str">
        <f>"alter table "&amp;SchemaName&amp;"."&amp;N201&amp;" add "&amp;E201&amp;" "&amp;Q201</f>
        <v>alter table deerwalk.Pharmacy add udf35 varchar(100)</v>
      </c>
      <c r="S201" s="3" t="str">
        <f>IF(LEN(TRIM(I201))&gt;0,"exec db.ColumnPropertySet '"&amp;$N201&amp;"', '"&amp;$E201&amp;"', '"&amp;I201&amp;"', @tableSchema='"&amp;SchemaName&amp;"'","")</f>
        <v>exec db.ColumnPropertySet 'Pharmacy', 'udf35', 'User Defined Field', @tableSchema='deerwalk'</v>
      </c>
      <c r="T201" s="3" t="str">
        <f>IF(LEN(TRIM(J201))=0,"","exec db.ColumnPropertySet '"&amp;$N201&amp;"', '"&amp;$E201&amp;"', '"&amp;J201&amp;"', @propertyName='SampleData', @tableSchema='"&amp;SchemaName&amp;"'")</f>
        <v/>
      </c>
      <c r="U201" s="3" t="str">
        <f>IF(M201,"exec db.ColumnPropertySet '"&amp;$N201&amp;"', '"&amp;$E201&amp;"', 'UserDefinedData', @propertyName='CustomAttribute', @tableSchema='"&amp;SchemaName&amp;"'", "")</f>
        <v>exec db.ColumnPropertySet 'Pharmacy', 'udf35', 'UserDefinedData', @propertyName='CustomAttribute', @tableSchema='deerwalk'</v>
      </c>
      <c r="V201" s="3" t="str">
        <f>IF(LEN(TRIM(" "&amp;I201))&gt;0,"/// &lt;summary&gt;"&amp;I201&amp;"&lt;/summary&gt;
"&amp;"[Description("""&amp;I201&amp;""")]
","")&amp;IF(F201="date","[DataType(DataType.Date)]
","")&amp;IF(D201="1","[Required]
","")&amp;"[Column("""&amp;E201&amp;""")]
"&amp;IF(LEN(TRIM(" "&amp;J201))&gt;0,"[SampleData("""&amp;J201&amp;""")]
","")&amp;IF(LEN(TRIM(" "&amp;G201))&gt;0,"[MaxLength("&amp;G201&amp;")]
","")&amp;"public "&amp;IF(F201="","string",VLOOKUP(F201,TypeMap,2,FALSE))&amp;" "&amp;E201&amp;" { get; set; }
"</f>
        <v xml:space="preserve">/// &lt;summary&gt;User Defined Field&lt;/summary&gt;
[Description("User Defined Field")]
[Column("udf35")]
[MaxLength(100)]
public string udf35 { get; set; }
</v>
      </c>
      <c r="W201" s="5" t="str">
        <f>"@Html.DescriptionListElement(model =&gt; model."&amp;E201&amp;")"</f>
        <v>@Html.DescriptionListElement(model =&gt; model.udf35)</v>
      </c>
      <c r="X201" s="3" t="str">
        <f>SUBSTITUTE(SUBSTITUTE(PROPER(SUBSTITUTE(E201,"_"," "))&amp;" ", "Id ", "ID"), " ", "")</f>
        <v>Udf35</v>
      </c>
      <c r="Y201" s="3" t="str">
        <f>IF(F201="date","alter table "&amp;SchemaName&amp;"."&amp;N201&amp;" add "&amp;X201&amp;"DateDimId int null references DateDimensions(DateDimensionId);  exec db.ColumnPropertySet '"&amp;$N201&amp;"', '"&amp;$X201&amp;"DateDimId', '"&amp;$E201&amp;"', @propertyName='BaseField', @tableSchema='"&amp;SchemaName&amp;"'","")</f>
        <v/>
      </c>
      <c r="AA201" s="3" t="str">
        <f>IF(LEN(TRIM(H201))=0,"","exec db.ColumnPropertySet '"&amp;$N201&amp;"', '"&amp;$E201&amp;"', '"&amp;H201&amp;"', @propertyName='DisplayName', @tableSchema='"&amp;SchemaName&amp;"'")</f>
        <v>exec db.ColumnPropertySet 'Pharmacy', 'udf35', 'UDF 35', @propertyName='DisplayName', @tableSchema='deerwalk'</v>
      </c>
    </row>
    <row r="202" spans="1:27" ht="14.25" customHeight="1" x14ac:dyDescent="0.45">
      <c r="A202" s="3" t="str">
        <f>N202&amp;"."&amp;E202</f>
        <v>Pharmacy.udf36</v>
      </c>
      <c r="B202" t="s">
        <v>200</v>
      </c>
      <c r="C202">
        <v>108</v>
      </c>
      <c r="D202" t="s">
        <v>796</v>
      </c>
      <c r="E202" t="s">
        <v>195</v>
      </c>
      <c r="G202" t="s">
        <v>836</v>
      </c>
      <c r="H202" s="4" t="s">
        <v>995</v>
      </c>
      <c r="I202" t="s">
        <v>179</v>
      </c>
      <c r="J202" t="s">
        <v>796</v>
      </c>
      <c r="L202" s="4"/>
      <c r="M202" s="3" t="b">
        <f>LEFT(E202,3)="udf"</f>
        <v>1</v>
      </c>
      <c r="N202" s="3" t="str">
        <f>VLOOKUP(B202,TableMap,3,FALSE)</f>
        <v>Pharmacy</v>
      </c>
      <c r="O202" s="3" t="str">
        <f>IF(OR(F202="varchar", F202=""),"varchar("&amp;G202&amp;")", F202) &amp; IF(LEN(TRIM(D202))&gt;0," not null ","")</f>
        <v>varchar(100)</v>
      </c>
      <c r="Q202" s="3" t="str">
        <f>IF(ISBLANK(P202),O202,P202)</f>
        <v>varchar(100)</v>
      </c>
      <c r="R202" s="3" t="str">
        <f>"alter table "&amp;SchemaName&amp;"."&amp;N202&amp;" add "&amp;E202&amp;" "&amp;Q202</f>
        <v>alter table deerwalk.Pharmacy add udf36 varchar(100)</v>
      </c>
      <c r="S202" s="3" t="str">
        <f>IF(LEN(TRIM(I202))&gt;0,"exec db.ColumnPropertySet '"&amp;$N202&amp;"', '"&amp;$E202&amp;"', '"&amp;I202&amp;"', @tableSchema='"&amp;SchemaName&amp;"'","")</f>
        <v>exec db.ColumnPropertySet 'Pharmacy', 'udf36', 'User Defined Field', @tableSchema='deerwalk'</v>
      </c>
      <c r="T202" s="3" t="str">
        <f>IF(LEN(TRIM(J202))=0,"","exec db.ColumnPropertySet '"&amp;$N202&amp;"', '"&amp;$E202&amp;"', '"&amp;J202&amp;"', @propertyName='SampleData', @tableSchema='"&amp;SchemaName&amp;"'")</f>
        <v/>
      </c>
      <c r="U202" s="3" t="str">
        <f>IF(M202,"exec db.ColumnPropertySet '"&amp;$N202&amp;"', '"&amp;$E202&amp;"', 'UserDefinedData', @propertyName='CustomAttribute', @tableSchema='"&amp;SchemaName&amp;"'", "")</f>
        <v>exec db.ColumnPropertySet 'Pharmacy', 'udf36', 'UserDefinedData', @propertyName='CustomAttribute', @tableSchema='deerwalk'</v>
      </c>
      <c r="V202" s="3" t="str">
        <f>IF(LEN(TRIM(" "&amp;I202))&gt;0,"/// &lt;summary&gt;"&amp;I202&amp;"&lt;/summary&gt;
"&amp;"[Description("""&amp;I202&amp;""")]
","")&amp;IF(F202="date","[DataType(DataType.Date)]
","")&amp;IF(D202="1","[Required]
","")&amp;"[Column("""&amp;E202&amp;""")]
"&amp;IF(LEN(TRIM(" "&amp;J202))&gt;0,"[SampleData("""&amp;J202&amp;""")]
","")&amp;IF(LEN(TRIM(" "&amp;G202))&gt;0,"[MaxLength("&amp;G202&amp;")]
","")&amp;"public "&amp;IF(F202="","string",VLOOKUP(F202,TypeMap,2,FALSE))&amp;" "&amp;E202&amp;" { get; set; }
"</f>
        <v xml:space="preserve">/// &lt;summary&gt;User Defined Field&lt;/summary&gt;
[Description("User Defined Field")]
[Column("udf36")]
[MaxLength(100)]
public string udf36 { get; set; }
</v>
      </c>
      <c r="W202" s="5" t="str">
        <f>"@Html.DescriptionListElement(model =&gt; model."&amp;E202&amp;")"</f>
        <v>@Html.DescriptionListElement(model =&gt; model.udf36)</v>
      </c>
      <c r="X202" s="3" t="str">
        <f>SUBSTITUTE(SUBSTITUTE(PROPER(SUBSTITUTE(E202,"_"," "))&amp;" ", "Id ", "ID"), " ", "")</f>
        <v>Udf36</v>
      </c>
      <c r="Y202" s="3" t="str">
        <f>IF(F202="date","alter table "&amp;SchemaName&amp;"."&amp;N202&amp;" add "&amp;X202&amp;"DateDimId int null references DateDimensions(DateDimensionId);  exec db.ColumnPropertySet '"&amp;$N202&amp;"', '"&amp;$X202&amp;"DateDimId', '"&amp;$E202&amp;"', @propertyName='BaseField', @tableSchema='"&amp;SchemaName&amp;"'","")</f>
        <v/>
      </c>
      <c r="AA202" s="3" t="str">
        <f>IF(LEN(TRIM(H202))=0,"","exec db.ColumnPropertySet '"&amp;$N202&amp;"', '"&amp;$E202&amp;"', '"&amp;H202&amp;"', @propertyName='DisplayName', @tableSchema='"&amp;SchemaName&amp;"'")</f>
        <v>exec db.ColumnPropertySet 'Pharmacy', 'udf36', 'UDF 36', @propertyName='DisplayName', @tableSchema='deerwalk'</v>
      </c>
    </row>
    <row r="203" spans="1:27" ht="14.25" customHeight="1" x14ac:dyDescent="0.45">
      <c r="A203" s="3" t="str">
        <f>N203&amp;"."&amp;E203</f>
        <v>Pharmacy.udf37</v>
      </c>
      <c r="B203" t="s">
        <v>200</v>
      </c>
      <c r="C203">
        <v>109</v>
      </c>
      <c r="D203" t="s">
        <v>796</v>
      </c>
      <c r="E203" t="s">
        <v>196</v>
      </c>
      <c r="G203" t="s">
        <v>836</v>
      </c>
      <c r="H203" s="4" t="s">
        <v>996</v>
      </c>
      <c r="I203" t="s">
        <v>179</v>
      </c>
      <c r="J203" t="s">
        <v>796</v>
      </c>
      <c r="L203" s="4"/>
      <c r="M203" s="3" t="b">
        <f>LEFT(E203,3)="udf"</f>
        <v>1</v>
      </c>
      <c r="N203" s="3" t="str">
        <f>VLOOKUP(B203,TableMap,3,FALSE)</f>
        <v>Pharmacy</v>
      </c>
      <c r="O203" s="3" t="str">
        <f>IF(OR(F203="varchar", F203=""),"varchar("&amp;G203&amp;")", F203) &amp; IF(LEN(TRIM(D203))&gt;0," not null ","")</f>
        <v>varchar(100)</v>
      </c>
      <c r="Q203" s="3" t="str">
        <f>IF(ISBLANK(P203),O203,P203)</f>
        <v>varchar(100)</v>
      </c>
      <c r="R203" s="3" t="str">
        <f>"alter table "&amp;SchemaName&amp;"."&amp;N203&amp;" add "&amp;E203&amp;" "&amp;Q203</f>
        <v>alter table deerwalk.Pharmacy add udf37 varchar(100)</v>
      </c>
      <c r="S203" s="3" t="str">
        <f>IF(LEN(TRIM(I203))&gt;0,"exec db.ColumnPropertySet '"&amp;$N203&amp;"', '"&amp;$E203&amp;"', '"&amp;I203&amp;"', @tableSchema='"&amp;SchemaName&amp;"'","")</f>
        <v>exec db.ColumnPropertySet 'Pharmacy', 'udf37', 'User Defined Field', @tableSchema='deerwalk'</v>
      </c>
      <c r="T203" s="3" t="str">
        <f>IF(LEN(TRIM(J203))=0,"","exec db.ColumnPropertySet '"&amp;$N203&amp;"', '"&amp;$E203&amp;"', '"&amp;J203&amp;"', @propertyName='SampleData', @tableSchema='"&amp;SchemaName&amp;"'")</f>
        <v/>
      </c>
      <c r="U203" s="3" t="str">
        <f>IF(M203,"exec db.ColumnPropertySet '"&amp;$N203&amp;"', '"&amp;$E203&amp;"', 'UserDefinedData', @propertyName='CustomAttribute', @tableSchema='"&amp;SchemaName&amp;"'", "")</f>
        <v>exec db.ColumnPropertySet 'Pharmacy', 'udf37', 'UserDefinedData', @propertyName='CustomAttribute', @tableSchema='deerwalk'</v>
      </c>
      <c r="V203" s="3" t="str">
        <f>IF(LEN(TRIM(" "&amp;I203))&gt;0,"/// &lt;summary&gt;"&amp;I203&amp;"&lt;/summary&gt;
"&amp;"[Description("""&amp;I203&amp;""")]
","")&amp;IF(F203="date","[DataType(DataType.Date)]
","")&amp;IF(D203="1","[Required]
","")&amp;"[Column("""&amp;E203&amp;""")]
"&amp;IF(LEN(TRIM(" "&amp;J203))&gt;0,"[SampleData("""&amp;J203&amp;""")]
","")&amp;IF(LEN(TRIM(" "&amp;G203))&gt;0,"[MaxLength("&amp;G203&amp;")]
","")&amp;"public "&amp;IF(F203="","string",VLOOKUP(F203,TypeMap,2,FALSE))&amp;" "&amp;E203&amp;" { get; set; }
"</f>
        <v xml:space="preserve">/// &lt;summary&gt;User Defined Field&lt;/summary&gt;
[Description("User Defined Field")]
[Column("udf37")]
[MaxLength(100)]
public string udf37 { get; set; }
</v>
      </c>
      <c r="W203" s="5" t="str">
        <f>"@Html.DescriptionListElement(model =&gt; model."&amp;E203&amp;")"</f>
        <v>@Html.DescriptionListElement(model =&gt; model.udf37)</v>
      </c>
      <c r="X203" s="3" t="str">
        <f>SUBSTITUTE(SUBSTITUTE(PROPER(SUBSTITUTE(E203,"_"," "))&amp;" ", "Id ", "ID"), " ", "")</f>
        <v>Udf37</v>
      </c>
      <c r="Y203" s="3" t="str">
        <f>IF(F203="date","alter table "&amp;SchemaName&amp;"."&amp;N203&amp;" add "&amp;X203&amp;"DateDimId int null references DateDimensions(DateDimensionId);  exec db.ColumnPropertySet '"&amp;$N203&amp;"', '"&amp;$X203&amp;"DateDimId', '"&amp;$E203&amp;"', @propertyName='BaseField', @tableSchema='"&amp;SchemaName&amp;"'","")</f>
        <v/>
      </c>
      <c r="AA203" s="3" t="str">
        <f>IF(LEN(TRIM(H203))=0,"","exec db.ColumnPropertySet '"&amp;$N203&amp;"', '"&amp;$E203&amp;"', '"&amp;H203&amp;"', @propertyName='DisplayName', @tableSchema='"&amp;SchemaName&amp;"'")</f>
        <v>exec db.ColumnPropertySet 'Pharmacy', 'udf37', 'UDF 37', @propertyName='DisplayName', @tableSchema='deerwalk'</v>
      </c>
    </row>
    <row r="204" spans="1:27" ht="14.25" customHeight="1" x14ac:dyDescent="0.45">
      <c r="A204" s="3" t="str">
        <f>N204&amp;"."&amp;E204</f>
        <v>Pharmacy.udf38</v>
      </c>
      <c r="B204" t="s">
        <v>200</v>
      </c>
      <c r="C204">
        <v>110</v>
      </c>
      <c r="D204" t="s">
        <v>796</v>
      </c>
      <c r="E204" t="s">
        <v>197</v>
      </c>
      <c r="G204" t="s">
        <v>836</v>
      </c>
      <c r="H204" s="4" t="s">
        <v>997</v>
      </c>
      <c r="I204" t="s">
        <v>179</v>
      </c>
      <c r="J204" t="s">
        <v>796</v>
      </c>
      <c r="L204" s="4"/>
      <c r="M204" s="3" t="b">
        <f>LEFT(E204,3)="udf"</f>
        <v>1</v>
      </c>
      <c r="N204" s="3" t="str">
        <f>VLOOKUP(B204,TableMap,3,FALSE)</f>
        <v>Pharmacy</v>
      </c>
      <c r="O204" s="3" t="str">
        <f>IF(OR(F204="varchar", F204=""),"varchar("&amp;G204&amp;")", F204) &amp; IF(LEN(TRIM(D204))&gt;0," not null ","")</f>
        <v>varchar(100)</v>
      </c>
      <c r="Q204" s="3" t="str">
        <f>IF(ISBLANK(P204),O204,P204)</f>
        <v>varchar(100)</v>
      </c>
      <c r="R204" s="3" t="str">
        <f>"alter table "&amp;SchemaName&amp;"."&amp;N204&amp;" add "&amp;E204&amp;" "&amp;Q204</f>
        <v>alter table deerwalk.Pharmacy add udf38 varchar(100)</v>
      </c>
      <c r="S204" s="3" t="str">
        <f>IF(LEN(TRIM(I204))&gt;0,"exec db.ColumnPropertySet '"&amp;$N204&amp;"', '"&amp;$E204&amp;"', '"&amp;I204&amp;"', @tableSchema='"&amp;SchemaName&amp;"'","")</f>
        <v>exec db.ColumnPropertySet 'Pharmacy', 'udf38', 'User Defined Field', @tableSchema='deerwalk'</v>
      </c>
      <c r="T204" s="3" t="str">
        <f>IF(LEN(TRIM(J204))=0,"","exec db.ColumnPropertySet '"&amp;$N204&amp;"', '"&amp;$E204&amp;"', '"&amp;J204&amp;"', @propertyName='SampleData', @tableSchema='"&amp;SchemaName&amp;"'")</f>
        <v/>
      </c>
      <c r="U204" s="3" t="str">
        <f>IF(M204,"exec db.ColumnPropertySet '"&amp;$N204&amp;"', '"&amp;$E204&amp;"', 'UserDefinedData', @propertyName='CustomAttribute', @tableSchema='"&amp;SchemaName&amp;"'", "")</f>
        <v>exec db.ColumnPropertySet 'Pharmacy', 'udf38', 'UserDefinedData', @propertyName='CustomAttribute', @tableSchema='deerwalk'</v>
      </c>
      <c r="V204" s="3" t="str">
        <f>IF(LEN(TRIM(" "&amp;I204))&gt;0,"/// &lt;summary&gt;"&amp;I204&amp;"&lt;/summary&gt;
"&amp;"[Description("""&amp;I204&amp;""")]
","")&amp;IF(F204="date","[DataType(DataType.Date)]
","")&amp;IF(D204="1","[Required]
","")&amp;"[Column("""&amp;E204&amp;""")]
"&amp;IF(LEN(TRIM(" "&amp;J204))&gt;0,"[SampleData("""&amp;J204&amp;""")]
","")&amp;IF(LEN(TRIM(" "&amp;G204))&gt;0,"[MaxLength("&amp;G204&amp;")]
","")&amp;"public "&amp;IF(F204="","string",VLOOKUP(F204,TypeMap,2,FALSE))&amp;" "&amp;E204&amp;" { get; set; }
"</f>
        <v xml:space="preserve">/// &lt;summary&gt;User Defined Field&lt;/summary&gt;
[Description("User Defined Field")]
[Column("udf38")]
[MaxLength(100)]
public string udf38 { get; set; }
</v>
      </c>
      <c r="W204" s="5" t="str">
        <f>"@Html.DescriptionListElement(model =&gt; model."&amp;E204&amp;")"</f>
        <v>@Html.DescriptionListElement(model =&gt; model.udf38)</v>
      </c>
      <c r="X204" s="3" t="str">
        <f>SUBSTITUTE(SUBSTITUTE(PROPER(SUBSTITUTE(E204,"_"," "))&amp;" ", "Id ", "ID"), " ", "")</f>
        <v>Udf38</v>
      </c>
      <c r="Y204" s="3" t="str">
        <f>IF(F204="date","alter table "&amp;SchemaName&amp;"."&amp;N204&amp;" add "&amp;X204&amp;"DateDimId int null references DateDimensions(DateDimensionId);  exec db.ColumnPropertySet '"&amp;$N204&amp;"', '"&amp;$X204&amp;"DateDimId', '"&amp;$E204&amp;"', @propertyName='BaseField', @tableSchema='"&amp;SchemaName&amp;"'","")</f>
        <v/>
      </c>
      <c r="AA204" s="3" t="str">
        <f>IF(LEN(TRIM(H204))=0,"","exec db.ColumnPropertySet '"&amp;$N204&amp;"', '"&amp;$E204&amp;"', '"&amp;H204&amp;"', @propertyName='DisplayName', @tableSchema='"&amp;SchemaName&amp;"'")</f>
        <v>exec db.ColumnPropertySet 'Pharmacy', 'udf38', 'UDF 38', @propertyName='DisplayName', @tableSchema='deerwalk'</v>
      </c>
    </row>
    <row r="205" spans="1:27" ht="14.25" customHeight="1" x14ac:dyDescent="0.45">
      <c r="A205" s="3" t="str">
        <f>N205&amp;"."&amp;E205</f>
        <v>Pharmacy.udf39</v>
      </c>
      <c r="B205" t="s">
        <v>200</v>
      </c>
      <c r="C205">
        <v>111</v>
      </c>
      <c r="D205" t="s">
        <v>796</v>
      </c>
      <c r="E205" t="s">
        <v>198</v>
      </c>
      <c r="G205" t="s">
        <v>836</v>
      </c>
      <c r="H205" s="4" t="s">
        <v>998</v>
      </c>
      <c r="I205" t="s">
        <v>179</v>
      </c>
      <c r="J205" t="s">
        <v>796</v>
      </c>
      <c r="L205" s="4"/>
      <c r="M205" s="3" t="b">
        <f>LEFT(E205,3)="udf"</f>
        <v>1</v>
      </c>
      <c r="N205" s="3" t="str">
        <f>VLOOKUP(B205,TableMap,3,FALSE)</f>
        <v>Pharmacy</v>
      </c>
      <c r="O205" s="3" t="str">
        <f>IF(OR(F205="varchar", F205=""),"varchar("&amp;G205&amp;")", F205) &amp; IF(LEN(TRIM(D205))&gt;0," not null ","")</f>
        <v>varchar(100)</v>
      </c>
      <c r="Q205" s="3" t="str">
        <f>IF(ISBLANK(P205),O205,P205)</f>
        <v>varchar(100)</v>
      </c>
      <c r="R205" s="3" t="str">
        <f>"alter table "&amp;SchemaName&amp;"."&amp;N205&amp;" add "&amp;E205&amp;" "&amp;Q205</f>
        <v>alter table deerwalk.Pharmacy add udf39 varchar(100)</v>
      </c>
      <c r="S205" s="3" t="str">
        <f>IF(LEN(TRIM(I205))&gt;0,"exec db.ColumnPropertySet '"&amp;$N205&amp;"', '"&amp;$E205&amp;"', '"&amp;I205&amp;"', @tableSchema='"&amp;SchemaName&amp;"'","")</f>
        <v>exec db.ColumnPropertySet 'Pharmacy', 'udf39', 'User Defined Field', @tableSchema='deerwalk'</v>
      </c>
      <c r="T205" s="3" t="str">
        <f>IF(LEN(TRIM(J205))=0,"","exec db.ColumnPropertySet '"&amp;$N205&amp;"', '"&amp;$E205&amp;"', '"&amp;J205&amp;"', @propertyName='SampleData', @tableSchema='"&amp;SchemaName&amp;"'")</f>
        <v/>
      </c>
      <c r="U205" s="3" t="str">
        <f>IF(M205,"exec db.ColumnPropertySet '"&amp;$N205&amp;"', '"&amp;$E205&amp;"', 'UserDefinedData', @propertyName='CustomAttribute', @tableSchema='"&amp;SchemaName&amp;"'", "")</f>
        <v>exec db.ColumnPropertySet 'Pharmacy', 'udf39', 'UserDefinedData', @propertyName='CustomAttribute', @tableSchema='deerwalk'</v>
      </c>
      <c r="V205" s="3" t="str">
        <f>IF(LEN(TRIM(" "&amp;I205))&gt;0,"/// &lt;summary&gt;"&amp;I205&amp;"&lt;/summary&gt;
"&amp;"[Description("""&amp;I205&amp;""")]
","")&amp;IF(F205="date","[DataType(DataType.Date)]
","")&amp;IF(D205="1","[Required]
","")&amp;"[Column("""&amp;E205&amp;""")]
"&amp;IF(LEN(TRIM(" "&amp;J205))&gt;0,"[SampleData("""&amp;J205&amp;""")]
","")&amp;IF(LEN(TRIM(" "&amp;G205))&gt;0,"[MaxLength("&amp;G205&amp;")]
","")&amp;"public "&amp;IF(F205="","string",VLOOKUP(F205,TypeMap,2,FALSE))&amp;" "&amp;E205&amp;" { get; set; }
"</f>
        <v xml:space="preserve">/// &lt;summary&gt;User Defined Field&lt;/summary&gt;
[Description("User Defined Field")]
[Column("udf39")]
[MaxLength(100)]
public string udf39 { get; set; }
</v>
      </c>
      <c r="W205" s="5" t="str">
        <f>"@Html.DescriptionListElement(model =&gt; model."&amp;E205&amp;")"</f>
        <v>@Html.DescriptionListElement(model =&gt; model.udf39)</v>
      </c>
      <c r="X205" s="3" t="str">
        <f>SUBSTITUTE(SUBSTITUTE(PROPER(SUBSTITUTE(E205,"_"," "))&amp;" ", "Id ", "ID"), " ", "")</f>
        <v>Udf39</v>
      </c>
      <c r="Y205" s="3" t="str">
        <f>IF(F205="date","alter table "&amp;SchemaName&amp;"."&amp;N205&amp;" add "&amp;X205&amp;"DateDimId int null references DateDimensions(DateDimensionId);  exec db.ColumnPropertySet '"&amp;$N205&amp;"', '"&amp;$X205&amp;"DateDimId', '"&amp;$E205&amp;"', @propertyName='BaseField', @tableSchema='"&amp;SchemaName&amp;"'","")</f>
        <v/>
      </c>
      <c r="AA205" s="3" t="str">
        <f>IF(LEN(TRIM(H205))=0,"","exec db.ColumnPropertySet '"&amp;$N205&amp;"', '"&amp;$E205&amp;"', '"&amp;H205&amp;"', @propertyName='DisplayName', @tableSchema='"&amp;SchemaName&amp;"'")</f>
        <v>exec db.ColumnPropertySet 'Pharmacy', 'udf39', 'UDF 39', @propertyName='DisplayName', @tableSchema='deerwalk'</v>
      </c>
    </row>
    <row r="206" spans="1:27" ht="14.25" customHeight="1" x14ac:dyDescent="0.45">
      <c r="A206" s="3" t="str">
        <f>N206&amp;"."&amp;E206</f>
        <v>Pharmacy.udf40</v>
      </c>
      <c r="B206" t="s">
        <v>200</v>
      </c>
      <c r="C206">
        <v>112</v>
      </c>
      <c r="D206" t="s">
        <v>796</v>
      </c>
      <c r="E206" t="s">
        <v>199</v>
      </c>
      <c r="G206" t="s">
        <v>836</v>
      </c>
      <c r="H206" s="4" t="s">
        <v>999</v>
      </c>
      <c r="I206" t="s">
        <v>179</v>
      </c>
      <c r="J206" t="s">
        <v>796</v>
      </c>
      <c r="L206" s="4"/>
      <c r="M206" s="3" t="b">
        <f>LEFT(E206,3)="udf"</f>
        <v>1</v>
      </c>
      <c r="N206" s="3" t="str">
        <f>VLOOKUP(B206,TableMap,3,FALSE)</f>
        <v>Pharmacy</v>
      </c>
      <c r="O206" s="3" t="str">
        <f>IF(OR(F206="varchar", F206=""),"varchar("&amp;G206&amp;")", F206) &amp; IF(LEN(TRIM(D206))&gt;0," not null ","")</f>
        <v>varchar(100)</v>
      </c>
      <c r="Q206" s="3" t="str">
        <f>IF(ISBLANK(P206),O206,P206)</f>
        <v>varchar(100)</v>
      </c>
      <c r="R206" s="3" t="str">
        <f>"alter table "&amp;SchemaName&amp;"."&amp;N206&amp;" add "&amp;E206&amp;" "&amp;Q206</f>
        <v>alter table deerwalk.Pharmacy add udf40 varchar(100)</v>
      </c>
      <c r="S206" s="3" t="str">
        <f>IF(LEN(TRIM(I206))&gt;0,"exec db.ColumnPropertySet '"&amp;$N206&amp;"', '"&amp;$E206&amp;"', '"&amp;I206&amp;"', @tableSchema='"&amp;SchemaName&amp;"'","")</f>
        <v>exec db.ColumnPropertySet 'Pharmacy', 'udf40', 'User Defined Field', @tableSchema='deerwalk'</v>
      </c>
      <c r="T206" s="3" t="str">
        <f>IF(LEN(TRIM(J206))=0,"","exec db.ColumnPropertySet '"&amp;$N206&amp;"', '"&amp;$E206&amp;"', '"&amp;J206&amp;"', @propertyName='SampleData', @tableSchema='"&amp;SchemaName&amp;"'")</f>
        <v/>
      </c>
      <c r="U206" s="3" t="str">
        <f>IF(M206,"exec db.ColumnPropertySet '"&amp;$N206&amp;"', '"&amp;$E206&amp;"', 'UserDefinedData', @propertyName='CustomAttribute', @tableSchema='"&amp;SchemaName&amp;"'", "")</f>
        <v>exec db.ColumnPropertySet 'Pharmacy', 'udf40', 'UserDefinedData', @propertyName='CustomAttribute', @tableSchema='deerwalk'</v>
      </c>
      <c r="V206" s="3" t="str">
        <f>IF(LEN(TRIM(" "&amp;I206))&gt;0,"/// &lt;summary&gt;"&amp;I206&amp;"&lt;/summary&gt;
"&amp;"[Description("""&amp;I206&amp;""")]
","")&amp;IF(F206="date","[DataType(DataType.Date)]
","")&amp;IF(D206="1","[Required]
","")&amp;"[Column("""&amp;E206&amp;""")]
"&amp;IF(LEN(TRIM(" "&amp;J206))&gt;0,"[SampleData("""&amp;J206&amp;""")]
","")&amp;IF(LEN(TRIM(" "&amp;G206))&gt;0,"[MaxLength("&amp;G206&amp;")]
","")&amp;"public "&amp;IF(F206="","string",VLOOKUP(F206,TypeMap,2,FALSE))&amp;" "&amp;E206&amp;" { get; set; }
"</f>
        <v xml:space="preserve">/// &lt;summary&gt;User Defined Field&lt;/summary&gt;
[Description("User Defined Field")]
[Column("udf40")]
[MaxLength(100)]
public string udf40 { get; set; }
</v>
      </c>
      <c r="W206" s="5" t="str">
        <f>"@Html.DescriptionListElement(model =&gt; model."&amp;E206&amp;")"</f>
        <v>@Html.DescriptionListElement(model =&gt; model.udf40)</v>
      </c>
      <c r="X206" s="3" t="str">
        <f>SUBSTITUTE(SUBSTITUTE(PROPER(SUBSTITUTE(E206,"_"," "))&amp;" ", "Id ", "ID"), " ", "")</f>
        <v>Udf40</v>
      </c>
      <c r="Y206" s="3" t="str">
        <f>IF(F206="date","alter table "&amp;SchemaName&amp;"."&amp;N206&amp;" add "&amp;X206&amp;"DateDimId int null references DateDimensions(DateDimensionId);  exec db.ColumnPropertySet '"&amp;$N206&amp;"', '"&amp;$X206&amp;"DateDimId', '"&amp;$E206&amp;"', @propertyName='BaseField', @tableSchema='"&amp;SchemaName&amp;"'","")</f>
        <v/>
      </c>
      <c r="AA206" s="3" t="str">
        <f>IF(LEN(TRIM(H206))=0,"","exec db.ColumnPropertySet '"&amp;$N206&amp;"', '"&amp;$E206&amp;"', '"&amp;H206&amp;"', @propertyName='DisplayName', @tableSchema='"&amp;SchemaName&amp;"'")</f>
        <v>exec db.ColumnPropertySet 'Pharmacy', 'udf40', 'UDF 40', @propertyName='DisplayName', @tableSchema='deerwalk'</v>
      </c>
    </row>
    <row r="207" spans="1:27" ht="14.25" customHeight="1" x14ac:dyDescent="0.45">
      <c r="A207" s="3" t="str">
        <f>N207&amp;"."&amp;E207</f>
        <v>MedicalClaims.rev_claim_id</v>
      </c>
      <c r="B207" t="s">
        <v>320</v>
      </c>
      <c r="C207">
        <v>1</v>
      </c>
      <c r="D207" t="s">
        <v>801</v>
      </c>
      <c r="E207" t="s">
        <v>321</v>
      </c>
      <c r="F207" t="s">
        <v>7</v>
      </c>
      <c r="G207">
        <v>50</v>
      </c>
      <c r="H207" s="4" t="s">
        <v>1029</v>
      </c>
      <c r="I207" t="s">
        <v>322</v>
      </c>
      <c r="J207" t="s">
        <v>323</v>
      </c>
      <c r="K207" s="4" t="b">
        <f>TRUE</f>
        <v>1</v>
      </c>
      <c r="L207" s="4"/>
      <c r="M207" s="3" t="b">
        <f>LEFT(E207,3)="udf"</f>
        <v>0</v>
      </c>
      <c r="N207" s="3" t="str">
        <f>VLOOKUP(B207,TableMap,3,FALSE)</f>
        <v>MedicalClaims</v>
      </c>
      <c r="O207" s="3" t="str">
        <f>IF(OR(F207="varchar", F207=""),"varchar("&amp;G207&amp;")", F207) &amp; IF(LEN(TRIM(D207))&gt;0," not null ","")</f>
        <v xml:space="preserve">varchar(50) not null </v>
      </c>
      <c r="Q207" s="3" t="str">
        <f>IF(ISBLANK(P207),O207,P207)</f>
        <v xml:space="preserve">varchar(50) not null </v>
      </c>
      <c r="R207" s="3" t="str">
        <f>"alter table "&amp;SchemaName&amp;"."&amp;N207&amp;" add "&amp;E207&amp;" "&amp;Q207</f>
        <v xml:space="preserve">alter table deerwalk.MedicalClaims add rev_claim_id varchar(50) not null </v>
      </c>
      <c r="S207" s="3" t="str">
        <f>IF(LEN(TRIM(I207))&gt;0,"exec db.ColumnPropertySet '"&amp;$N207&amp;"', '"&amp;$E207&amp;"', '"&amp;I207&amp;"', @tableSchema='"&amp;SchemaName&amp;"'","")</f>
        <v>exec db.ColumnPropertySet 'MedicalClaims', 'rev_claim_id', 'Number generated by claim system', @tableSchema='deerwalk'</v>
      </c>
      <c r="T207" s="3" t="str">
        <f>IF(LEN(TRIM(J207))=0,"","exec db.ColumnPropertySet '"&amp;$N207&amp;"', '"&amp;$E207&amp;"', '"&amp;J207&amp;"', @propertyName='SampleData', @tableSchema='"&amp;SchemaName&amp;"'")</f>
        <v>exec db.ColumnPropertySet 'MedicalClaims', 'rev_claim_id', 'AAA6819', @propertyName='SampleData', @tableSchema='deerwalk'</v>
      </c>
      <c r="U207" s="3" t="str">
        <f>IF(M207,"exec db.ColumnPropertySet '"&amp;$N207&amp;"', '"&amp;$E207&amp;"', 'UserDefinedData', @propertyName='CustomAttribute', @tableSchema='"&amp;SchemaName&amp;"'", "")</f>
        <v/>
      </c>
      <c r="V207" s="3" t="str">
        <f>IF(LEN(TRIM(" "&amp;I207))&gt;0,"/// &lt;summary&gt;"&amp;I207&amp;"&lt;/summary&gt;
"&amp;"[Description("""&amp;I207&amp;""")]
","")&amp;IF(F207="date","[DataType(DataType.Date)]
","")&amp;IF(D207="1","[Required]
","")&amp;"[Column("""&amp;E207&amp;""")]
"&amp;IF(LEN(TRIM(" "&amp;J207))&gt;0,"[SampleData("""&amp;J207&amp;""")]
","")&amp;IF(LEN(TRIM(" "&amp;G207))&gt;0,"[MaxLength("&amp;G207&amp;")]
","")&amp;"public "&amp;IF(F207="","string",VLOOKUP(F207,TypeMap,2,FALSE))&amp;" "&amp;E207&amp;" { get; set; }
"</f>
        <v xml:space="preserve">/// &lt;summary&gt;Number generated by claim system&lt;/summary&gt;
[Description("Number generated by claim system")]
[Required]
[Column("rev_claim_id")]
[SampleData("AAA6819")]
[MaxLength(50)]
public string rev_claim_id { get; set; }
</v>
      </c>
      <c r="W207" s="5" t="str">
        <f>"@Html.DescriptionListElement(model =&gt; model."&amp;E207&amp;")"</f>
        <v>@Html.DescriptionListElement(model =&gt; model.rev_claim_id)</v>
      </c>
      <c r="X207" s="3" t="str">
        <f>SUBSTITUTE(SUBSTITUTE(PROPER(SUBSTITUTE(E207,"_"," "))&amp;" ", "Id ", "ID"), " ", "")</f>
        <v>RevClaimID</v>
      </c>
      <c r="Y207" s="3" t="str">
        <f>IF(F207="date","alter table "&amp;SchemaName&amp;"."&amp;N207&amp;" add "&amp;X207&amp;"DateDimId int null references DateDimensions(DateDimensionId);  exec db.ColumnPropertySet '"&amp;$N207&amp;"', '"&amp;$X207&amp;"DateDimId', '"&amp;$E207&amp;"', @propertyName='BaseField', @tableSchema='"&amp;SchemaName&amp;"'","")</f>
        <v/>
      </c>
      <c r="AA207" s="3" t="str">
        <f>IF(LEN(TRIM(H207))=0,"","exec db.ColumnPropertySet '"&amp;$N207&amp;"', '"&amp;$E207&amp;"', '"&amp;H207&amp;"', @propertyName='DisplayName', @tableSchema='"&amp;SchemaName&amp;"'")</f>
        <v>exec db.ColumnPropertySet 'MedicalClaims', 'rev_claim_id', 'Claim ID', @propertyName='DisplayName', @tableSchema='deerwalk'</v>
      </c>
    </row>
    <row r="208" spans="1:27" ht="14.25" customHeight="1" x14ac:dyDescent="0.45">
      <c r="A208" s="3" t="str">
        <f>N208&amp;"."&amp;E208</f>
        <v>MedicalClaims.rev_claim_line_id</v>
      </c>
      <c r="B208" t="s">
        <v>320</v>
      </c>
      <c r="C208">
        <v>2</v>
      </c>
      <c r="D208" t="s">
        <v>796</v>
      </c>
      <c r="E208" t="s">
        <v>324</v>
      </c>
      <c r="F208" t="s">
        <v>7</v>
      </c>
      <c r="G208" t="s">
        <v>871</v>
      </c>
      <c r="H208" s="4" t="s">
        <v>1030</v>
      </c>
      <c r="I208" t="s">
        <v>325</v>
      </c>
      <c r="J208" t="s">
        <v>801</v>
      </c>
      <c r="L208" s="4"/>
      <c r="M208" s="3" t="b">
        <f>LEFT(E208,3)="udf"</f>
        <v>0</v>
      </c>
      <c r="N208" s="3" t="str">
        <f>VLOOKUP(B208,TableMap,3,FALSE)</f>
        <v>MedicalClaims</v>
      </c>
      <c r="O208" s="3" t="str">
        <f>IF(OR(F208="varchar", F208=""),"varchar("&amp;G208&amp;")", F208) &amp; IF(LEN(TRIM(D208))&gt;0," not null ","")</f>
        <v>varchar(25)</v>
      </c>
      <c r="Q208" s="3" t="str">
        <f>IF(ISBLANK(P208),O208,P208)</f>
        <v>varchar(25)</v>
      </c>
      <c r="R208" s="3" t="str">
        <f>"alter table "&amp;SchemaName&amp;"."&amp;N208&amp;" add "&amp;E208&amp;" "&amp;Q208</f>
        <v>alter table deerwalk.MedicalClaims add rev_claim_line_id varchar(25)</v>
      </c>
      <c r="S208" s="3" t="str">
        <f>IF(LEN(TRIM(I208))&gt;0,"exec db.ColumnPropertySet '"&amp;$N208&amp;"', '"&amp;$E208&amp;"', '"&amp;I208&amp;"', @tableSchema='"&amp;SchemaName&amp;"'","")</f>
        <v>exec db.ColumnPropertySet 'MedicalClaims', 'rev_claim_line_id', 'Number of line numbers for this claim', @tableSchema='deerwalk'</v>
      </c>
      <c r="T208" s="3" t="str">
        <f>IF(LEN(TRIM(J208))=0,"","exec db.ColumnPropertySet '"&amp;$N208&amp;"', '"&amp;$E208&amp;"', '"&amp;J208&amp;"', @propertyName='SampleData', @tableSchema='"&amp;SchemaName&amp;"'")</f>
        <v>exec db.ColumnPropertySet 'MedicalClaims', 'rev_claim_line_id', '1', @propertyName='SampleData', @tableSchema='deerwalk'</v>
      </c>
      <c r="U208" s="3" t="str">
        <f>IF(M208,"exec db.ColumnPropertySet '"&amp;$N208&amp;"', '"&amp;$E208&amp;"', 'UserDefinedData', @propertyName='CustomAttribute', @tableSchema='"&amp;SchemaName&amp;"'", "")</f>
        <v/>
      </c>
      <c r="V208" s="3" t="str">
        <f>IF(LEN(TRIM(" "&amp;I208))&gt;0,"/// &lt;summary&gt;"&amp;I208&amp;"&lt;/summary&gt;
"&amp;"[Description("""&amp;I208&amp;""")]
","")&amp;IF(F208="date","[DataType(DataType.Date)]
","")&amp;IF(D208="1","[Required]
","")&amp;"[Column("""&amp;E208&amp;""")]
"&amp;IF(LEN(TRIM(" "&amp;J208))&gt;0,"[SampleData("""&amp;J208&amp;""")]
","")&amp;IF(LEN(TRIM(" "&amp;G208))&gt;0,"[MaxLength("&amp;G208&amp;")]
","")&amp;"public "&amp;IF(F208="","string",VLOOKUP(F208,TypeMap,2,FALSE))&amp;" "&amp;E208&amp;" { get; set; }
"</f>
        <v xml:space="preserve">/// &lt;summary&gt;Number of line numbers for this claim&lt;/summary&gt;
[Description("Number of line numbers for this claim")]
[Column("rev_claim_line_id")]
[SampleData("1")]
[MaxLength(25)]
public string rev_claim_line_id { get; set; }
</v>
      </c>
      <c r="W208" s="5" t="str">
        <f>"@Html.DescriptionListElement(model =&gt; model."&amp;E208&amp;")"</f>
        <v>@Html.DescriptionListElement(model =&gt; model.rev_claim_line_id)</v>
      </c>
      <c r="X208" s="3" t="str">
        <f>SUBSTITUTE(SUBSTITUTE(PROPER(SUBSTITUTE(E208,"_"," "))&amp;" ", "Id ", "ID"), " ", "")</f>
        <v>RevClaimLineID</v>
      </c>
      <c r="Y208" s="3" t="str">
        <f>IF(F208="date","alter table "&amp;SchemaName&amp;"."&amp;N208&amp;" add "&amp;X208&amp;"DateDimId int null references DateDimensions(DateDimensionId);  exec db.ColumnPropertySet '"&amp;$N208&amp;"', '"&amp;$X208&amp;"DateDimId', '"&amp;$E208&amp;"', @propertyName='BaseField', @tableSchema='"&amp;SchemaName&amp;"'","")</f>
        <v/>
      </c>
      <c r="AA208" s="3" t="str">
        <f>IF(LEN(TRIM(H208))=0,"","exec db.ColumnPropertySet '"&amp;$N208&amp;"', '"&amp;$E208&amp;"', '"&amp;H208&amp;"', @propertyName='DisplayName', @tableSchema='"&amp;SchemaName&amp;"'")</f>
        <v>exec db.ColumnPropertySet 'MedicalClaims', 'rev_claim_line_id', 'Claim Line ID', @propertyName='DisplayName', @tableSchema='deerwalk'</v>
      </c>
    </row>
    <row r="209" spans="1:27" ht="14.25" customHeight="1" x14ac:dyDescent="0.45">
      <c r="A209" s="3" t="str">
        <f>N209&amp;"."&amp;E209</f>
        <v>MedicalClaims.rev_claim_type</v>
      </c>
      <c r="B209" t="s">
        <v>320</v>
      </c>
      <c r="C209">
        <v>3</v>
      </c>
      <c r="D209" t="s">
        <v>796</v>
      </c>
      <c r="E209" t="s">
        <v>326</v>
      </c>
      <c r="F209" t="s">
        <v>7</v>
      </c>
      <c r="G209" t="s">
        <v>862</v>
      </c>
      <c r="H209" s="4" t="s">
        <v>1031</v>
      </c>
      <c r="I209" t="s">
        <v>327</v>
      </c>
      <c r="J209" t="s">
        <v>825</v>
      </c>
      <c r="L209" s="4"/>
      <c r="M209" s="3" t="b">
        <f>LEFT(E209,3)="udf"</f>
        <v>0</v>
      </c>
      <c r="N209" s="3" t="str">
        <f>VLOOKUP(B209,TableMap,3,FALSE)</f>
        <v>MedicalClaims</v>
      </c>
      <c r="O209" s="3" t="str">
        <f>IF(OR(F209="varchar", F209=""),"varchar("&amp;G209&amp;")", F209) &amp; IF(LEN(TRIM(D209))&gt;0," not null ","")</f>
        <v>varchar(15)</v>
      </c>
      <c r="Q209" s="3" t="str">
        <f>IF(ISBLANK(P209),O209,P209)</f>
        <v>varchar(15)</v>
      </c>
      <c r="R209" s="3" t="str">
        <f>"alter table "&amp;SchemaName&amp;"."&amp;N209&amp;" add "&amp;E209&amp;" "&amp;Q209</f>
        <v>alter table deerwalk.MedicalClaims add rev_claim_type varchar(15)</v>
      </c>
      <c r="S209" s="3" t="str">
        <f>IF(LEN(TRIM(I209))&gt;0,"exec db.ColumnPropertySet '"&amp;$N209&amp;"', '"&amp;$E209&amp;"', '"&amp;I209&amp;"', @tableSchema='"&amp;SchemaName&amp;"'","")</f>
        <v>exec db.ColumnPropertySet 'MedicalClaims', 'rev_claim_type', 'Should be HCFA 1500 or UB04, Dental, Vision, STD', @tableSchema='deerwalk'</v>
      </c>
      <c r="T209" s="3" t="str">
        <f>IF(LEN(TRIM(J209))=0,"","exec db.ColumnPropertySet '"&amp;$N209&amp;"', '"&amp;$E209&amp;"', '"&amp;J209&amp;"', @propertyName='SampleData', @tableSchema='"&amp;SchemaName&amp;"'")</f>
        <v>exec db.ColumnPropertySet 'MedicalClaims', 'rev_claim_type', 'Prof', @propertyName='SampleData', @tableSchema='deerwalk'</v>
      </c>
      <c r="U209" s="3" t="str">
        <f>IF(M209,"exec db.ColumnPropertySet '"&amp;$N209&amp;"', '"&amp;$E209&amp;"', 'UserDefinedData', @propertyName='CustomAttribute', @tableSchema='"&amp;SchemaName&amp;"'", "")</f>
        <v/>
      </c>
      <c r="V209" s="3" t="str">
        <f>IF(LEN(TRIM(" "&amp;I209))&gt;0,"/// &lt;summary&gt;"&amp;I209&amp;"&lt;/summary&gt;
"&amp;"[Description("""&amp;I209&amp;""")]
","")&amp;IF(F209="date","[DataType(DataType.Date)]
","")&amp;IF(D209="1","[Required]
","")&amp;"[Column("""&amp;E209&amp;""")]
"&amp;IF(LEN(TRIM(" "&amp;J209))&gt;0,"[SampleData("""&amp;J209&amp;""")]
","")&amp;IF(LEN(TRIM(" "&amp;G209))&gt;0,"[MaxLength("&amp;G209&amp;")]
","")&amp;"public "&amp;IF(F209="","string",VLOOKUP(F209,TypeMap,2,FALSE))&amp;" "&amp;E209&amp;" { get; set; }
"</f>
        <v xml:space="preserve">/// &lt;summary&gt;Should be HCFA 1500 or UB04, Dental, Vision, STD&lt;/summary&gt;
[Description("Should be HCFA 1500 or UB04, Dental, Vision, STD")]
[Column("rev_claim_type")]
[SampleData("Prof")]
[MaxLength(15)]
public string rev_claim_type { get; set; }
</v>
      </c>
      <c r="W209" s="5" t="str">
        <f>"@Html.DescriptionListElement(model =&gt; model."&amp;E209&amp;")"</f>
        <v>@Html.DescriptionListElement(model =&gt; model.rev_claim_type)</v>
      </c>
      <c r="X209" s="3" t="str">
        <f>SUBSTITUTE(SUBSTITUTE(PROPER(SUBSTITUTE(E209,"_"," "))&amp;" ", "Id ", "ID"), " ", "")</f>
        <v>RevClaimType</v>
      </c>
      <c r="Y209" s="3" t="str">
        <f>IF(F209="date","alter table "&amp;SchemaName&amp;"."&amp;N209&amp;" add "&amp;X209&amp;"DateDimId int null references DateDimensions(DateDimensionId);  exec db.ColumnPropertySet '"&amp;$N209&amp;"', '"&amp;$X209&amp;"DateDimId', '"&amp;$E209&amp;"', @propertyName='BaseField', @tableSchema='"&amp;SchemaName&amp;"'","")</f>
        <v/>
      </c>
      <c r="AA209" s="3" t="str">
        <f>IF(LEN(TRIM(H209))=0,"","exec db.ColumnPropertySet '"&amp;$N209&amp;"', '"&amp;$E209&amp;"', '"&amp;H209&amp;"', @propertyName='DisplayName', @tableSchema='"&amp;SchemaName&amp;"'")</f>
        <v>exec db.ColumnPropertySet 'MedicalClaims', 'rev_claim_type', 'Claim Type', @propertyName='DisplayName', @tableSchema='deerwalk'</v>
      </c>
    </row>
    <row r="210" spans="1:27" ht="14.25" customHeight="1" x14ac:dyDescent="0.45">
      <c r="A210" s="3" t="str">
        <f>N210&amp;"."&amp;E210</f>
        <v>MedicalClaims.rev_claim_type_flag</v>
      </c>
      <c r="B210" t="s">
        <v>320</v>
      </c>
      <c r="C210">
        <v>4</v>
      </c>
      <c r="D210" t="s">
        <v>796</v>
      </c>
      <c r="E210" t="s">
        <v>328</v>
      </c>
      <c r="F210" t="s">
        <v>329</v>
      </c>
      <c r="G210" t="s">
        <v>801</v>
      </c>
      <c r="H210" s="4" t="s">
        <v>1031</v>
      </c>
      <c r="I210" t="s">
        <v>330</v>
      </c>
      <c r="J210" t="s">
        <v>801</v>
      </c>
      <c r="L210" s="4"/>
      <c r="M210" s="3" t="b">
        <f>LEFT(E210,3)="udf"</f>
        <v>0</v>
      </c>
      <c r="N210" s="3" t="str">
        <f>VLOOKUP(B210,TableMap,3,FALSE)</f>
        <v>MedicalClaims</v>
      </c>
      <c r="O210" s="3" t="str">
        <f>IF(OR(F210="varchar", F210=""),"varchar("&amp;G210&amp;")", F210) &amp; IF(LEN(TRIM(D210))&gt;0," not null ","")</f>
        <v>char</v>
      </c>
      <c r="Q210" s="3" t="str">
        <f>IF(ISBLANK(P210),O210,P210)</f>
        <v>char</v>
      </c>
      <c r="R210" s="3" t="str">
        <f>"alter table "&amp;SchemaName&amp;"."&amp;N210&amp;" add "&amp;E210&amp;" "&amp;Q210</f>
        <v>alter table deerwalk.MedicalClaims add rev_claim_type_flag char</v>
      </c>
      <c r="S210" s="3" t="str">
        <f>IF(LEN(TRIM(I210))&gt;0,"exec db.ColumnPropertySet '"&amp;$N210&amp;"', '"&amp;$E210&amp;"', '"&amp;I210&amp;"', @tableSchema='"&amp;SchemaName&amp;"'","")</f>
        <v>exec db.ColumnPropertySet 'MedicalClaims', 'rev_claim_type_flag', 'Claim type description; 0: professional or 1: institutional', @tableSchema='deerwalk'</v>
      </c>
      <c r="T210" s="3" t="str">
        <f>IF(LEN(TRIM(J210))=0,"","exec db.ColumnPropertySet '"&amp;$N210&amp;"', '"&amp;$E210&amp;"', '"&amp;J210&amp;"', @propertyName='SampleData', @tableSchema='"&amp;SchemaName&amp;"'")</f>
        <v>exec db.ColumnPropertySet 'MedicalClaims', 'rev_claim_type_flag', '1', @propertyName='SampleData', @tableSchema='deerwalk'</v>
      </c>
      <c r="U210" s="3" t="str">
        <f>IF(M210,"exec db.ColumnPropertySet '"&amp;$N210&amp;"', '"&amp;$E210&amp;"', 'UserDefinedData', @propertyName='CustomAttribute', @tableSchema='"&amp;SchemaName&amp;"'", "")</f>
        <v/>
      </c>
      <c r="V210" s="3" t="str">
        <f>IF(LEN(TRIM(" "&amp;I210))&gt;0,"/// &lt;summary&gt;"&amp;I210&amp;"&lt;/summary&gt;
"&amp;"[Description("""&amp;I210&amp;""")]
","")&amp;IF(F210="date","[DataType(DataType.Date)]
","")&amp;IF(D210="1","[Required]
","")&amp;"[Column("""&amp;E210&amp;""")]
"&amp;IF(LEN(TRIM(" "&amp;J210))&gt;0,"[SampleData("""&amp;J210&amp;""")]
","")&amp;IF(LEN(TRIM(" "&amp;G210))&gt;0,"[MaxLength("&amp;G210&amp;")]
","")&amp;"public "&amp;IF(F210="","string",VLOOKUP(F210,TypeMap,2,FALSE))&amp;" "&amp;E210&amp;" { get; set; }
"</f>
        <v xml:space="preserve">/// &lt;summary&gt;Claim type description; 0: professional or 1: institutional&lt;/summary&gt;
[Description("Claim type description; 0: professional or 1: institutional")]
[Column("rev_claim_type_flag")]
[SampleData("1")]
[MaxLength(1)]
public char rev_claim_type_flag { get; set; }
</v>
      </c>
      <c r="W210" s="5" t="str">
        <f>"@Html.DescriptionListElement(model =&gt; model."&amp;E210&amp;")"</f>
        <v>@Html.DescriptionListElement(model =&gt; model.rev_claim_type_flag)</v>
      </c>
      <c r="X210" s="3" t="str">
        <f>SUBSTITUTE(SUBSTITUTE(PROPER(SUBSTITUTE(E210,"_"," "))&amp;" ", "Id ", "ID"), " ", "")</f>
        <v>RevClaimTypeFlag</v>
      </c>
      <c r="Y210" s="3" t="str">
        <f>IF(F210="date","alter table "&amp;SchemaName&amp;"."&amp;N210&amp;" add "&amp;X210&amp;"DateDimId int null references DateDimensions(DateDimensionId);  exec db.ColumnPropertySet '"&amp;$N210&amp;"', '"&amp;$X210&amp;"DateDimId', '"&amp;$E210&amp;"', @propertyName='BaseField', @tableSchema='"&amp;SchemaName&amp;"'","")</f>
        <v/>
      </c>
      <c r="AA210" s="3" t="str">
        <f>IF(LEN(TRIM(H210))=0,"","exec db.ColumnPropertySet '"&amp;$N210&amp;"', '"&amp;$E210&amp;"', '"&amp;H210&amp;"', @propertyName='DisplayName', @tableSchema='"&amp;SchemaName&amp;"'")</f>
        <v>exec db.ColumnPropertySet 'MedicalClaims', 'rev_claim_type_flag', 'Claim Type', @propertyName='DisplayName', @tableSchema='deerwalk'</v>
      </c>
    </row>
    <row r="211" spans="1:27" ht="14.25" customHeight="1" x14ac:dyDescent="0.45">
      <c r="A211" s="3" t="str">
        <f>N211&amp;"."&amp;E211</f>
        <v>MedicalClaims.ins_plan_type_code</v>
      </c>
      <c r="B211" t="s">
        <v>320</v>
      </c>
      <c r="C211">
        <v>5</v>
      </c>
      <c r="D211" t="s">
        <v>796</v>
      </c>
      <c r="E211" t="s">
        <v>59</v>
      </c>
      <c r="F211" t="s">
        <v>7</v>
      </c>
      <c r="G211" t="s">
        <v>821</v>
      </c>
      <c r="H211" s="4" t="s">
        <v>1025</v>
      </c>
      <c r="I211" t="s">
        <v>60</v>
      </c>
      <c r="J211" t="s">
        <v>61</v>
      </c>
      <c r="L211" s="4"/>
      <c r="M211" s="3" t="b">
        <f>LEFT(E211,3)="udf"</f>
        <v>0</v>
      </c>
      <c r="N211" s="3" t="str">
        <f>VLOOKUP(B211,TableMap,3,FALSE)</f>
        <v>MedicalClaims</v>
      </c>
      <c r="O211" s="3" t="str">
        <f>IF(OR(F211="varchar", F211=""),"varchar("&amp;G211&amp;")", F211) &amp; IF(LEN(TRIM(D211))&gt;0," not null ","")</f>
        <v>varchar(20)</v>
      </c>
      <c r="Q211" s="3" t="str">
        <f>IF(ISBLANK(P211),O211,P211)</f>
        <v>varchar(20)</v>
      </c>
      <c r="R211" s="3" t="str">
        <f>"alter table "&amp;SchemaName&amp;"."&amp;N211&amp;" add "&amp;E211&amp;" "&amp;Q211</f>
        <v>alter table deerwalk.MedicalClaims add ins_plan_type_code varchar(20)</v>
      </c>
      <c r="S211" s="3" t="str">
        <f>IF(LEN(TRIM(I211))&gt;0,"exec db.ColumnPropertySet '"&amp;$N211&amp;"', '"&amp;$E211&amp;"', '"&amp;I211&amp;"', @tableSchema='"&amp;SchemaName&amp;"'","")</f>
        <v>exec db.ColumnPropertySet 'MedicalClaims', 'ins_plan_type_code', 'Plan type code', @tableSchema='deerwalk'</v>
      </c>
      <c r="T211" s="3" t="str">
        <f>IF(LEN(TRIM(J211))=0,"","exec db.ColumnPropertySet '"&amp;$N211&amp;"', '"&amp;$E211&amp;"', '"&amp;J211&amp;"', @propertyName='SampleData', @tableSchema='"&amp;SchemaName&amp;"'")</f>
        <v>exec db.ColumnPropertySet 'MedicalClaims', 'ins_plan_type_code', 'com', @propertyName='SampleData', @tableSchema='deerwalk'</v>
      </c>
      <c r="U211" s="3" t="str">
        <f>IF(M211,"exec db.ColumnPropertySet '"&amp;$N211&amp;"', '"&amp;$E211&amp;"', 'UserDefinedData', @propertyName='CustomAttribute', @tableSchema='"&amp;SchemaName&amp;"'", "")</f>
        <v/>
      </c>
      <c r="V211" s="3" t="str">
        <f>IF(LEN(TRIM(" "&amp;I211))&gt;0,"/// &lt;summary&gt;"&amp;I211&amp;"&lt;/summary&gt;
"&amp;"[Description("""&amp;I211&amp;""")]
","")&amp;IF(F211="date","[DataType(DataType.Date)]
","")&amp;IF(D211="1","[Required]
","")&amp;"[Column("""&amp;E211&amp;""")]
"&amp;IF(LEN(TRIM(" "&amp;J211))&gt;0,"[SampleData("""&amp;J211&amp;""")]
","")&amp;IF(LEN(TRIM(" "&amp;G211))&gt;0,"[MaxLength("&amp;G211&amp;")]
","")&amp;"public "&amp;IF(F211="","string",VLOOKUP(F211,TypeMap,2,FALSE))&amp;" "&amp;E211&amp;" { get; set; }
"</f>
        <v xml:space="preserve">/// &lt;summary&gt;Plan type code&lt;/summary&gt;
[Description("Plan type code")]
[Column("ins_plan_type_code")]
[SampleData("com")]
[MaxLength(20)]
public string ins_plan_type_code { get; set; }
</v>
      </c>
      <c r="W211" s="5" t="str">
        <f>"@Html.DescriptionListElement(model =&gt; model."&amp;E211&amp;")"</f>
        <v>@Html.DescriptionListElement(model =&gt; model.ins_plan_type_code)</v>
      </c>
      <c r="X211" s="3" t="str">
        <f>SUBSTITUTE(SUBSTITUTE(PROPER(SUBSTITUTE(E211,"_"," "))&amp;" ", "Id ", "ID"), " ", "")</f>
        <v>InsPlanTypeCode</v>
      </c>
      <c r="Y211" s="3" t="str">
        <f>IF(F211="date","alter table "&amp;SchemaName&amp;"."&amp;N211&amp;" add "&amp;X211&amp;"DateDimId int null references DateDimensions(DateDimensionId);  exec db.ColumnPropertySet '"&amp;$N211&amp;"', '"&amp;$X211&amp;"DateDimId', '"&amp;$E211&amp;"', @propertyName='BaseField', @tableSchema='"&amp;SchemaName&amp;"'","")</f>
        <v/>
      </c>
      <c r="AA211" s="3" t="str">
        <f>IF(LEN(TRIM(H211))=0,"","exec db.ColumnPropertySet '"&amp;$N211&amp;"', '"&amp;$E211&amp;"', '"&amp;H211&amp;"', @propertyName='DisplayName', @tableSchema='"&amp;SchemaName&amp;"'")</f>
        <v>exec db.ColumnPropertySet 'MedicalClaims', 'ins_plan_type_code', 'Plan Type Code', @propertyName='DisplayName', @tableSchema='deerwalk'</v>
      </c>
    </row>
    <row r="212" spans="1:27" ht="14.25" customHeight="1" x14ac:dyDescent="0.45">
      <c r="A212" s="3" t="str">
        <f>N212&amp;"."&amp;E212</f>
        <v>MedicalClaims.ins_plan_type_desc</v>
      </c>
      <c r="B212" t="s">
        <v>320</v>
      </c>
      <c r="C212">
        <v>6</v>
      </c>
      <c r="D212" t="s">
        <v>796</v>
      </c>
      <c r="E212" t="s">
        <v>62</v>
      </c>
      <c r="F212" t="s">
        <v>7</v>
      </c>
      <c r="G212" t="s">
        <v>864</v>
      </c>
      <c r="H212" s="4" t="s">
        <v>1012</v>
      </c>
      <c r="I212" t="s">
        <v>331</v>
      </c>
      <c r="J212" t="s">
        <v>64</v>
      </c>
      <c r="L212" s="4"/>
      <c r="M212" s="3" t="b">
        <f>LEFT(E212,3)="udf"</f>
        <v>0</v>
      </c>
      <c r="N212" s="3" t="str">
        <f>VLOOKUP(B212,TableMap,3,FALSE)</f>
        <v>MedicalClaims</v>
      </c>
      <c r="O212" s="3" t="str">
        <f>IF(OR(F212="varchar", F212=""),"varchar("&amp;G212&amp;")", F212) &amp; IF(LEN(TRIM(D212))&gt;0," not null ","")</f>
        <v>varchar(255)</v>
      </c>
      <c r="Q212" s="3" t="str">
        <f>IF(ISBLANK(P212),O212,P212)</f>
        <v>varchar(255)</v>
      </c>
      <c r="R212" s="3" t="str">
        <f>"alter table "&amp;SchemaName&amp;"."&amp;N212&amp;" add "&amp;E212&amp;" "&amp;Q212</f>
        <v>alter table deerwalk.MedicalClaims add ins_plan_type_desc varchar(255)</v>
      </c>
      <c r="S212" s="3" t="str">
        <f>IF(LEN(TRIM(I212))&gt;0,"exec db.ColumnPropertySet '"&amp;$N212&amp;"', '"&amp;$E212&amp;"', '"&amp;I212&amp;"', @tableSchema='"&amp;SchemaName&amp;"'","")</f>
        <v>exec db.ColumnPropertySet 'MedicalClaims', 'ins_plan_type_desc', 'Plan type description', @tableSchema='deerwalk'</v>
      </c>
      <c r="T212" s="3" t="str">
        <f>IF(LEN(TRIM(J212))=0,"","exec db.ColumnPropertySet '"&amp;$N212&amp;"', '"&amp;$E212&amp;"', '"&amp;J212&amp;"', @propertyName='SampleData', @tableSchema='"&amp;SchemaName&amp;"'")</f>
        <v>exec db.ColumnPropertySet 'MedicalClaims', 'ins_plan_type_desc', 'Commercial', @propertyName='SampleData', @tableSchema='deerwalk'</v>
      </c>
      <c r="U212" s="3" t="str">
        <f>IF(M212,"exec db.ColumnPropertySet '"&amp;$N212&amp;"', '"&amp;$E212&amp;"', 'UserDefinedData', @propertyName='CustomAttribute', @tableSchema='"&amp;SchemaName&amp;"'", "")</f>
        <v/>
      </c>
      <c r="V212" s="3" t="str">
        <f>IF(LEN(TRIM(" "&amp;I212))&gt;0,"/// &lt;summary&gt;"&amp;I212&amp;"&lt;/summary&gt;
"&amp;"[Description("""&amp;I212&amp;""")]
","")&amp;IF(F212="date","[DataType(DataType.Date)]
","")&amp;IF(D212="1","[Required]
","")&amp;"[Column("""&amp;E212&amp;""")]
"&amp;IF(LEN(TRIM(" "&amp;J212))&gt;0,"[SampleData("""&amp;J212&amp;""")]
","")&amp;IF(LEN(TRIM(" "&amp;G212))&gt;0,"[MaxLength("&amp;G212&amp;")]
","")&amp;"public "&amp;IF(F212="","string",VLOOKUP(F212,TypeMap,2,FALSE))&amp;" "&amp;E212&amp;" { get; set; }
"</f>
        <v xml:space="preserve">/// &lt;summary&gt;Plan type description&lt;/summary&gt;
[Description("Plan type description")]
[Column("ins_plan_type_desc")]
[SampleData("Commercial")]
[MaxLength(255)]
public string ins_plan_type_desc { get; set; }
</v>
      </c>
      <c r="W212" s="5" t="str">
        <f>"@Html.DescriptionListElement(model =&gt; model."&amp;E212&amp;")"</f>
        <v>@Html.DescriptionListElement(model =&gt; model.ins_plan_type_desc)</v>
      </c>
      <c r="X212" s="3" t="str">
        <f>SUBSTITUTE(SUBSTITUTE(PROPER(SUBSTITUTE(E212,"_"," "))&amp;" ", "Id ", "ID"), " ", "")</f>
        <v>InsPlanTypeDesc</v>
      </c>
      <c r="Y212" s="3" t="str">
        <f>IF(F212="date","alter table "&amp;SchemaName&amp;"."&amp;N212&amp;" add "&amp;X212&amp;"DateDimId int null references DateDimensions(DateDimensionId);  exec db.ColumnPropertySet '"&amp;$N212&amp;"', '"&amp;$X212&amp;"DateDimId', '"&amp;$E212&amp;"', @propertyName='BaseField', @tableSchema='"&amp;SchemaName&amp;"'","")</f>
        <v/>
      </c>
      <c r="AA212" s="3" t="str">
        <f>IF(LEN(TRIM(H212))=0,"","exec db.ColumnPropertySet '"&amp;$N212&amp;"', '"&amp;$E212&amp;"', '"&amp;H212&amp;"', @propertyName='DisplayName', @tableSchema='"&amp;SchemaName&amp;"'")</f>
        <v>exec db.ColumnPropertySet 'MedicalClaims', 'ins_plan_type_desc', 'Plan Type', @propertyName='DisplayName', @tableSchema='deerwalk'</v>
      </c>
    </row>
    <row r="213" spans="1:27" ht="14.25" customHeight="1" x14ac:dyDescent="0.45">
      <c r="A213" s="3" t="str">
        <f>N213&amp;"."&amp;E213</f>
        <v>MedicalClaims.ins_carrier_id</v>
      </c>
      <c r="B213" t="s">
        <v>320</v>
      </c>
      <c r="C213">
        <v>7</v>
      </c>
      <c r="D213" t="s">
        <v>796</v>
      </c>
      <c r="E213" t="s">
        <v>65</v>
      </c>
      <c r="F213" t="s">
        <v>7</v>
      </c>
      <c r="G213" t="s">
        <v>821</v>
      </c>
      <c r="H213" s="4" t="s">
        <v>1026</v>
      </c>
      <c r="I213" t="s">
        <v>66</v>
      </c>
      <c r="J213" t="s">
        <v>801</v>
      </c>
      <c r="L213" s="4"/>
      <c r="M213" s="3" t="b">
        <f>LEFT(E213,3)="udf"</f>
        <v>0</v>
      </c>
      <c r="N213" s="3" t="str">
        <f>VLOOKUP(B213,TableMap,3,FALSE)</f>
        <v>MedicalClaims</v>
      </c>
      <c r="O213" s="3" t="str">
        <f>IF(OR(F213="varchar", F213=""),"varchar("&amp;G213&amp;")", F213) &amp; IF(LEN(TRIM(D213))&gt;0," not null ","")</f>
        <v>varchar(20)</v>
      </c>
      <c r="Q213" s="3" t="str">
        <f>IF(ISBLANK(P213),O213,P213)</f>
        <v>varchar(20)</v>
      </c>
      <c r="R213" s="3" t="str">
        <f>"alter table "&amp;SchemaName&amp;"."&amp;N213&amp;" add "&amp;E213&amp;" "&amp;Q213</f>
        <v>alter table deerwalk.MedicalClaims add ins_carrier_id varchar(20)</v>
      </c>
      <c r="S213" s="3" t="str">
        <f>IF(LEN(TRIM(I213))&gt;0,"exec db.ColumnPropertySet '"&amp;$N213&amp;"', '"&amp;$E213&amp;"', '"&amp;I213&amp;"', @tableSchema='"&amp;SchemaName&amp;"'","")</f>
        <v>exec db.ColumnPropertySet 'MedicalClaims', 'ins_carrier_id', 'TPA/ASO/HMO', @tableSchema='deerwalk'</v>
      </c>
      <c r="T213" s="3" t="str">
        <f>IF(LEN(TRIM(J213))=0,"","exec db.ColumnPropertySet '"&amp;$N213&amp;"', '"&amp;$E213&amp;"', '"&amp;J213&amp;"', @propertyName='SampleData', @tableSchema='"&amp;SchemaName&amp;"'")</f>
        <v>exec db.ColumnPropertySet 'MedicalClaims', 'ins_carrier_id', '1', @propertyName='SampleData', @tableSchema='deerwalk'</v>
      </c>
      <c r="U213" s="3" t="str">
        <f>IF(M213,"exec db.ColumnPropertySet '"&amp;$N213&amp;"', '"&amp;$E213&amp;"', 'UserDefinedData', @propertyName='CustomAttribute', @tableSchema='"&amp;SchemaName&amp;"'", "")</f>
        <v/>
      </c>
      <c r="V213" s="3" t="str">
        <f>IF(LEN(TRIM(" "&amp;I213))&gt;0,"/// &lt;summary&gt;"&amp;I213&amp;"&lt;/summary&gt;
"&amp;"[Description("""&amp;I213&amp;""")]
","")&amp;IF(F213="date","[DataType(DataType.Date)]
","")&amp;IF(D213="1","[Required]
","")&amp;"[Column("""&amp;E213&amp;""")]
"&amp;IF(LEN(TRIM(" "&amp;J213))&gt;0,"[SampleData("""&amp;J213&amp;""")]
","")&amp;IF(LEN(TRIM(" "&amp;G213))&gt;0,"[MaxLength("&amp;G213&amp;")]
","")&amp;"public "&amp;IF(F213="","string",VLOOKUP(F213,TypeMap,2,FALSE))&amp;" "&amp;E213&amp;" { get; set; }
"</f>
        <v xml:space="preserve">/// &lt;summary&gt;TPA/ASO/HMO&lt;/summary&gt;
[Description("TPA/ASO/HMO")]
[Column("ins_carrier_id")]
[SampleData("1")]
[MaxLength(20)]
public string ins_carrier_id { get; set; }
</v>
      </c>
      <c r="W213" s="5" t="str">
        <f>"@Html.DescriptionListElement(model =&gt; model."&amp;E213&amp;")"</f>
        <v>@Html.DescriptionListElement(model =&gt; model.ins_carrier_id)</v>
      </c>
      <c r="X213" s="3" t="str">
        <f>SUBSTITUTE(SUBSTITUTE(PROPER(SUBSTITUTE(E213,"_"," "))&amp;" ", "Id ", "ID"), " ", "")</f>
        <v>InsCarrierID</v>
      </c>
      <c r="Y213" s="3" t="str">
        <f>IF(F213="date","alter table "&amp;SchemaName&amp;"."&amp;N213&amp;" add "&amp;X213&amp;"DateDimId int null references DateDimensions(DateDimensionId);  exec db.ColumnPropertySet '"&amp;$N213&amp;"', '"&amp;$X213&amp;"DateDimId', '"&amp;$E213&amp;"', @propertyName='BaseField', @tableSchema='"&amp;SchemaName&amp;"'","")</f>
        <v/>
      </c>
      <c r="AA213" s="3" t="str">
        <f>IF(LEN(TRIM(H213))=0,"","exec db.ColumnPropertySet '"&amp;$N213&amp;"', '"&amp;$E213&amp;"', '"&amp;H213&amp;"', @propertyName='DisplayName', @tableSchema='"&amp;SchemaName&amp;"'")</f>
        <v>exec db.ColumnPropertySet 'MedicalClaims', 'ins_carrier_id', 'Carrier ID', @propertyName='DisplayName', @tableSchema='deerwalk'</v>
      </c>
    </row>
    <row r="214" spans="1:27" ht="14.25" customHeight="1" x14ac:dyDescent="0.45">
      <c r="A214" s="3" t="str">
        <f>N214&amp;"."&amp;E214</f>
        <v>MedicalClaims.ins_carrier_name</v>
      </c>
      <c r="B214" t="s">
        <v>320</v>
      </c>
      <c r="C214">
        <v>8</v>
      </c>
      <c r="D214" t="s">
        <v>796</v>
      </c>
      <c r="E214" t="s">
        <v>67</v>
      </c>
      <c r="F214" t="s">
        <v>7</v>
      </c>
      <c r="G214" t="s">
        <v>861</v>
      </c>
      <c r="H214" s="4" t="s">
        <v>1027</v>
      </c>
      <c r="I214" t="s">
        <v>68</v>
      </c>
      <c r="J214" t="s">
        <v>69</v>
      </c>
      <c r="L214" s="4"/>
      <c r="M214" s="3" t="b">
        <f>LEFT(E214,3)="udf"</f>
        <v>0</v>
      </c>
      <c r="N214" s="3" t="str">
        <f>VLOOKUP(B214,TableMap,3,FALSE)</f>
        <v>MedicalClaims</v>
      </c>
      <c r="O214" s="3" t="str">
        <f>IF(OR(F214="varchar", F214=""),"varchar("&amp;G214&amp;")", F214) &amp; IF(LEN(TRIM(D214))&gt;0," not null ","")</f>
        <v>varchar(50)</v>
      </c>
      <c r="Q214" s="3" t="str">
        <f>IF(ISBLANK(P214),O214,P214)</f>
        <v>varchar(50)</v>
      </c>
      <c r="R214" s="3" t="str">
        <f>"alter table "&amp;SchemaName&amp;"."&amp;N214&amp;" add "&amp;E214&amp;" "&amp;Q214</f>
        <v>alter table deerwalk.MedicalClaims add ins_carrier_name varchar(50)</v>
      </c>
      <c r="S214" s="3" t="str">
        <f>IF(LEN(TRIM(I214))&gt;0,"exec db.ColumnPropertySet '"&amp;$N214&amp;"', '"&amp;$E214&amp;"', '"&amp;I214&amp;"', @tableSchema='"&amp;SchemaName&amp;"'","")</f>
        <v>exec db.ColumnPropertySet 'MedicalClaims', 'ins_carrier_name', 'TPA/ASO/HMO name', @tableSchema='deerwalk'</v>
      </c>
      <c r="T214" s="3" t="str">
        <f>IF(LEN(TRIM(J214))=0,"","exec db.ColumnPropertySet '"&amp;$N214&amp;"', '"&amp;$E214&amp;"', '"&amp;J214&amp;"', @propertyName='SampleData', @tableSchema='"&amp;SchemaName&amp;"'")</f>
        <v>exec db.ColumnPropertySet 'MedicalClaims', 'ins_carrier_name', 'Harry TPA', @propertyName='SampleData', @tableSchema='deerwalk'</v>
      </c>
      <c r="U214" s="3" t="str">
        <f>IF(M214,"exec db.ColumnPropertySet '"&amp;$N214&amp;"', '"&amp;$E214&amp;"', 'UserDefinedData', @propertyName='CustomAttribute', @tableSchema='"&amp;SchemaName&amp;"'", "")</f>
        <v/>
      </c>
      <c r="V214" s="3" t="str">
        <f>IF(LEN(TRIM(" "&amp;I214))&gt;0,"/// &lt;summary&gt;"&amp;I214&amp;"&lt;/summary&gt;
"&amp;"[Description("""&amp;I214&amp;""")]
","")&amp;IF(F214="date","[DataType(DataType.Date)]
","")&amp;IF(D214="1","[Required]
","")&amp;"[Column("""&amp;E214&amp;""")]
"&amp;IF(LEN(TRIM(" "&amp;J214))&gt;0,"[SampleData("""&amp;J214&amp;""")]
","")&amp;IF(LEN(TRIM(" "&amp;G214))&gt;0,"[MaxLength("&amp;G214&amp;")]
","")&amp;"public "&amp;IF(F214="","string",VLOOKUP(F214,TypeMap,2,FALSE))&amp;" "&amp;E214&amp;" { get; set; }
"</f>
        <v xml:space="preserve">/// &lt;summary&gt;TPA/ASO/HMO name&lt;/summary&gt;
[Description("TPA/ASO/HMO name")]
[Column("ins_carrier_name")]
[SampleData("Harry TPA")]
[MaxLength(50)]
public string ins_carrier_name { get; set; }
</v>
      </c>
      <c r="W214" s="5" t="str">
        <f>"@Html.DescriptionListElement(model =&gt; model."&amp;E214&amp;")"</f>
        <v>@Html.DescriptionListElement(model =&gt; model.ins_carrier_name)</v>
      </c>
      <c r="X214" s="3" t="str">
        <f>SUBSTITUTE(SUBSTITUTE(PROPER(SUBSTITUTE(E214,"_"," "))&amp;" ", "Id ", "ID"), " ", "")</f>
        <v>InsCarrierName</v>
      </c>
      <c r="Y214" s="3" t="str">
        <f>IF(F214="date","alter table "&amp;SchemaName&amp;"."&amp;N214&amp;" add "&amp;X214&amp;"DateDimId int null references DateDimensions(DateDimensionId);  exec db.ColumnPropertySet '"&amp;$N214&amp;"', '"&amp;$X214&amp;"DateDimId', '"&amp;$E214&amp;"', @propertyName='BaseField', @tableSchema='"&amp;SchemaName&amp;"'","")</f>
        <v/>
      </c>
      <c r="AA214" s="3" t="str">
        <f>IF(LEN(TRIM(H214))=0,"","exec db.ColumnPropertySet '"&amp;$N214&amp;"', '"&amp;$E214&amp;"', '"&amp;H214&amp;"', @propertyName='DisplayName', @tableSchema='"&amp;SchemaName&amp;"'")</f>
        <v>exec db.ColumnPropertySet 'MedicalClaims', 'ins_carrier_name', 'Carrier', @propertyName='DisplayName', @tableSchema='deerwalk'</v>
      </c>
    </row>
    <row r="215" spans="1:27" ht="14.25" customHeight="1" x14ac:dyDescent="0.45">
      <c r="A215" s="3" t="str">
        <f>N215&amp;"."&amp;E215</f>
        <v>MedicalClaims.ins_coverage_type_code</v>
      </c>
      <c r="B215" t="s">
        <v>320</v>
      </c>
      <c r="C215">
        <v>9</v>
      </c>
      <c r="D215" t="s">
        <v>796</v>
      </c>
      <c r="E215" t="s">
        <v>70</v>
      </c>
      <c r="F215" t="s">
        <v>7</v>
      </c>
      <c r="G215" t="s">
        <v>817</v>
      </c>
      <c r="H215" s="4" t="s">
        <v>1028</v>
      </c>
      <c r="I215" t="s">
        <v>71</v>
      </c>
      <c r="J215" t="s">
        <v>801</v>
      </c>
      <c r="L215" s="4"/>
      <c r="M215" s="3" t="b">
        <f>LEFT(E215,3)="udf"</f>
        <v>0</v>
      </c>
      <c r="N215" s="3" t="str">
        <f>VLOOKUP(B215,TableMap,3,FALSE)</f>
        <v>MedicalClaims</v>
      </c>
      <c r="O215" s="3" t="str">
        <f>IF(OR(F215="varchar", F215=""),"varchar("&amp;G215&amp;")", F215) &amp; IF(LEN(TRIM(D215))&gt;0," not null ","")</f>
        <v>varchar(10)</v>
      </c>
      <c r="Q215" s="3" t="str">
        <f>IF(ISBLANK(P215),O215,P215)</f>
        <v>varchar(10)</v>
      </c>
      <c r="R215" s="3" t="str">
        <f>"alter table "&amp;SchemaName&amp;"."&amp;N215&amp;" add "&amp;E215&amp;" "&amp;Q215</f>
        <v>alter table deerwalk.MedicalClaims add ins_coverage_type_code varchar(10)</v>
      </c>
      <c r="S215" s="3" t="str">
        <f>IF(LEN(TRIM(I215))&gt;0,"exec db.ColumnPropertySet '"&amp;$N215&amp;"', '"&amp;$E215&amp;"', '"&amp;I215&amp;"', @tableSchema='"&amp;SchemaName&amp;"'","")</f>
        <v>exec db.ColumnPropertySet 'MedicalClaims', 'ins_coverage_type_code', 'Coverage type', @tableSchema='deerwalk'</v>
      </c>
      <c r="T215" s="3" t="str">
        <f>IF(LEN(TRIM(J215))=0,"","exec db.ColumnPropertySet '"&amp;$N215&amp;"', '"&amp;$E215&amp;"', '"&amp;J215&amp;"', @propertyName='SampleData', @tableSchema='"&amp;SchemaName&amp;"'")</f>
        <v>exec db.ColumnPropertySet 'MedicalClaims', 'ins_coverage_type_code', '1', @propertyName='SampleData', @tableSchema='deerwalk'</v>
      </c>
      <c r="U215" s="3" t="str">
        <f>IF(M215,"exec db.ColumnPropertySet '"&amp;$N215&amp;"', '"&amp;$E215&amp;"', 'UserDefinedData', @propertyName='CustomAttribute', @tableSchema='"&amp;SchemaName&amp;"'", "")</f>
        <v/>
      </c>
      <c r="V215" s="3" t="str">
        <f>IF(LEN(TRIM(" "&amp;I215))&gt;0,"/// &lt;summary&gt;"&amp;I215&amp;"&lt;/summary&gt;
"&amp;"[Description("""&amp;I215&amp;""")]
","")&amp;IF(F215="date","[DataType(DataType.Date)]
","")&amp;IF(D215="1","[Required]
","")&amp;"[Column("""&amp;E215&amp;""")]
"&amp;IF(LEN(TRIM(" "&amp;J215))&gt;0,"[SampleData("""&amp;J215&amp;""")]
","")&amp;IF(LEN(TRIM(" "&amp;G215))&gt;0,"[MaxLength("&amp;G215&amp;")]
","")&amp;"public "&amp;IF(F215="","string",VLOOKUP(F215,TypeMap,2,FALSE))&amp;" "&amp;E215&amp;" { get; set; }
"</f>
        <v xml:space="preserve">/// &lt;summary&gt;Coverage type&lt;/summary&gt;
[Description("Coverage type")]
[Column("ins_coverage_type_code")]
[SampleData("1")]
[MaxLength(10)]
public string ins_coverage_type_code { get; set; }
</v>
      </c>
      <c r="W215" s="5" t="str">
        <f>"@Html.DescriptionListElement(model =&gt; model."&amp;E215&amp;")"</f>
        <v>@Html.DescriptionListElement(model =&gt; model.ins_coverage_type_code)</v>
      </c>
      <c r="X215" s="3" t="str">
        <f>SUBSTITUTE(SUBSTITUTE(PROPER(SUBSTITUTE(E215,"_"," "))&amp;" ", "Id ", "ID"), " ", "")</f>
        <v>InsCoverageTypeCode</v>
      </c>
      <c r="Y215" s="3" t="str">
        <f>IF(F215="date","alter table "&amp;SchemaName&amp;"."&amp;N215&amp;" add "&amp;X215&amp;"DateDimId int null references DateDimensions(DateDimensionId);  exec db.ColumnPropertySet '"&amp;$N215&amp;"', '"&amp;$X215&amp;"DateDimId', '"&amp;$E215&amp;"', @propertyName='BaseField', @tableSchema='"&amp;SchemaName&amp;"'","")</f>
        <v/>
      </c>
      <c r="AA215" s="3" t="str">
        <f>IF(LEN(TRIM(H215))=0,"","exec db.ColumnPropertySet '"&amp;$N215&amp;"', '"&amp;$E215&amp;"', '"&amp;H215&amp;"', @propertyName='DisplayName', @tableSchema='"&amp;SchemaName&amp;"'")</f>
        <v>exec db.ColumnPropertySet 'MedicalClaims', 'ins_coverage_type_code', 'Coverage Type Code', @propertyName='DisplayName', @tableSchema='deerwalk'</v>
      </c>
    </row>
    <row r="216" spans="1:27" ht="14.25" customHeight="1" x14ac:dyDescent="0.45">
      <c r="A216" s="3" t="str">
        <f>N216&amp;"."&amp;E216</f>
        <v>MedicalClaims.ins_coverage_type_desc</v>
      </c>
      <c r="B216" t="s">
        <v>320</v>
      </c>
      <c r="C216">
        <v>10</v>
      </c>
      <c r="D216" t="s">
        <v>796</v>
      </c>
      <c r="E216" t="s">
        <v>72</v>
      </c>
      <c r="F216" t="s">
        <v>7</v>
      </c>
      <c r="G216" t="s">
        <v>861</v>
      </c>
      <c r="H216" s="4" t="s">
        <v>1014</v>
      </c>
      <c r="I216" t="s">
        <v>73</v>
      </c>
      <c r="J216" t="s">
        <v>74</v>
      </c>
      <c r="L216" s="4"/>
      <c r="M216" s="3" t="b">
        <f>LEFT(E216,3)="udf"</f>
        <v>0</v>
      </c>
      <c r="N216" s="3" t="str">
        <f>VLOOKUP(B216,TableMap,3,FALSE)</f>
        <v>MedicalClaims</v>
      </c>
      <c r="O216" s="3" t="str">
        <f>IF(OR(F216="varchar", F216=""),"varchar("&amp;G216&amp;")", F216) &amp; IF(LEN(TRIM(D216))&gt;0," not null ","")</f>
        <v>varchar(50)</v>
      </c>
      <c r="Q216" s="3" t="str">
        <f>IF(ISBLANK(P216),O216,P216)</f>
        <v>varchar(50)</v>
      </c>
      <c r="R216" s="3" t="str">
        <f>"alter table "&amp;SchemaName&amp;"."&amp;N216&amp;" add "&amp;E216&amp;" "&amp;Q216</f>
        <v>alter table deerwalk.MedicalClaims add ins_coverage_type_desc varchar(50)</v>
      </c>
      <c r="S216" s="3" t="str">
        <f>IF(LEN(TRIM(I216))&gt;0,"exec db.ColumnPropertySet '"&amp;$N216&amp;"', '"&amp;$E216&amp;"', '"&amp;I216&amp;"', @tableSchema='"&amp;SchemaName&amp;"'","")</f>
        <v>exec db.ColumnPropertySet 'MedicalClaims', 'ins_coverage_type_desc', 'Coverage type name; infer from code', @tableSchema='deerwalk'</v>
      </c>
      <c r="T216" s="3" t="str">
        <f>IF(LEN(TRIM(J216))=0,"","exec db.ColumnPropertySet '"&amp;$N216&amp;"', '"&amp;$E216&amp;"', '"&amp;J216&amp;"', @propertyName='SampleData', @tableSchema='"&amp;SchemaName&amp;"'")</f>
        <v>exec db.ColumnPropertySet 'MedicalClaims', 'ins_coverage_type_desc', 'Family', @propertyName='SampleData', @tableSchema='deerwalk'</v>
      </c>
      <c r="U216" s="3" t="str">
        <f>IF(M216,"exec db.ColumnPropertySet '"&amp;$N216&amp;"', '"&amp;$E216&amp;"', 'UserDefinedData', @propertyName='CustomAttribute', @tableSchema='"&amp;SchemaName&amp;"'", "")</f>
        <v/>
      </c>
      <c r="V216" s="3" t="str">
        <f>IF(LEN(TRIM(" "&amp;I216))&gt;0,"/// &lt;summary&gt;"&amp;I216&amp;"&lt;/summary&gt;
"&amp;"[Description("""&amp;I216&amp;""")]
","")&amp;IF(F216="date","[DataType(DataType.Date)]
","")&amp;IF(D216="1","[Required]
","")&amp;"[Column("""&amp;E216&amp;""")]
"&amp;IF(LEN(TRIM(" "&amp;J216))&gt;0,"[SampleData("""&amp;J216&amp;""")]
","")&amp;IF(LEN(TRIM(" "&amp;G216))&gt;0,"[MaxLength("&amp;G216&amp;")]
","")&amp;"public "&amp;IF(F216="","string",VLOOKUP(F216,TypeMap,2,FALSE))&amp;" "&amp;E216&amp;" { get; set; }
"</f>
        <v xml:space="preserve">/// &lt;summary&gt;Coverage type name; infer from code&lt;/summary&gt;
[Description("Coverage type name; infer from code")]
[Column("ins_coverage_type_desc")]
[SampleData("Family")]
[MaxLength(50)]
public string ins_coverage_type_desc { get; set; }
</v>
      </c>
      <c r="W216" s="5" t="str">
        <f>"@Html.DescriptionListElement(model =&gt; model."&amp;E216&amp;")"</f>
        <v>@Html.DescriptionListElement(model =&gt; model.ins_coverage_type_desc)</v>
      </c>
      <c r="X216" s="3" t="str">
        <f>SUBSTITUTE(SUBSTITUTE(PROPER(SUBSTITUTE(E216,"_"," "))&amp;" ", "Id ", "ID"), " ", "")</f>
        <v>InsCoverageTypeDesc</v>
      </c>
      <c r="Y216" s="3" t="str">
        <f>IF(F216="date","alter table "&amp;SchemaName&amp;"."&amp;N216&amp;" add "&amp;X216&amp;"DateDimId int null references DateDimensions(DateDimensionId);  exec db.ColumnPropertySet '"&amp;$N216&amp;"', '"&amp;$X216&amp;"DateDimId', '"&amp;$E216&amp;"', @propertyName='BaseField', @tableSchema='"&amp;SchemaName&amp;"'","")</f>
        <v/>
      </c>
      <c r="AA216" s="3" t="str">
        <f>IF(LEN(TRIM(H216))=0,"","exec db.ColumnPropertySet '"&amp;$N216&amp;"', '"&amp;$E216&amp;"', '"&amp;H216&amp;"', @propertyName='DisplayName', @tableSchema='"&amp;SchemaName&amp;"'")</f>
        <v>exec db.ColumnPropertySet 'MedicalClaims', 'ins_coverage_type_desc', 'Coverage Type', @propertyName='DisplayName', @tableSchema='deerwalk'</v>
      </c>
    </row>
    <row r="217" spans="1:27" ht="14.25" customHeight="1" x14ac:dyDescent="0.45">
      <c r="A217" s="3" t="str">
        <f>N217&amp;"."&amp;E217</f>
        <v>MedicalClaims.ins_plan_id</v>
      </c>
      <c r="B217" t="s">
        <v>320</v>
      </c>
      <c r="C217">
        <v>11</v>
      </c>
      <c r="D217" t="s">
        <v>796</v>
      </c>
      <c r="E217" t="s">
        <v>75</v>
      </c>
      <c r="F217" t="s">
        <v>7</v>
      </c>
      <c r="G217" t="s">
        <v>821</v>
      </c>
      <c r="H217" s="4" t="s">
        <v>1015</v>
      </c>
      <c r="I217" t="s">
        <v>76</v>
      </c>
      <c r="J217" t="s">
        <v>77</v>
      </c>
      <c r="L217" s="4"/>
      <c r="M217" s="3" t="b">
        <f>LEFT(E217,3)="udf"</f>
        <v>0</v>
      </c>
      <c r="N217" s="3" t="str">
        <f>VLOOKUP(B217,TableMap,3,FALSE)</f>
        <v>MedicalClaims</v>
      </c>
      <c r="O217" s="3" t="str">
        <f>IF(OR(F217="varchar", F217=""),"varchar("&amp;G217&amp;")", F217) &amp; IF(LEN(TRIM(D217))&gt;0," not null ","")</f>
        <v>varchar(20)</v>
      </c>
      <c r="Q217" s="3" t="str">
        <f>IF(ISBLANK(P217),O217,P217)</f>
        <v>varchar(20)</v>
      </c>
      <c r="R217" s="3" t="str">
        <f>"alter table "&amp;SchemaName&amp;"."&amp;N217&amp;" add "&amp;E217&amp;" "&amp;Q217</f>
        <v>alter table deerwalk.MedicalClaims add ins_plan_id varchar(20)</v>
      </c>
      <c r="S217" s="3" t="str">
        <f>IF(LEN(TRIM(I217))&gt;0,"exec db.ColumnPropertySet '"&amp;$N217&amp;"', '"&amp;$E217&amp;"', '"&amp;I217&amp;"', @tableSchema='"&amp;SchemaName&amp;"'","")</f>
        <v>exec db.ColumnPropertySet 'MedicalClaims', 'ins_plan_id', 'Plan id of insurance', @tableSchema='deerwalk'</v>
      </c>
      <c r="T217" s="3" t="str">
        <f>IF(LEN(TRIM(J217))=0,"","exec db.ColumnPropertySet '"&amp;$N217&amp;"', '"&amp;$E217&amp;"', '"&amp;J217&amp;"', @propertyName='SampleData', @tableSchema='"&amp;SchemaName&amp;"'")</f>
        <v>exec db.ColumnPropertySet 'MedicalClaims', 'ins_plan_id', 'M720000-M', @propertyName='SampleData', @tableSchema='deerwalk'</v>
      </c>
      <c r="U217" s="3" t="str">
        <f>IF(M217,"exec db.ColumnPropertySet '"&amp;$N217&amp;"', '"&amp;$E217&amp;"', 'UserDefinedData', @propertyName='CustomAttribute', @tableSchema='"&amp;SchemaName&amp;"'", "")</f>
        <v/>
      </c>
      <c r="V217" s="3" t="str">
        <f>IF(LEN(TRIM(" "&amp;I217))&gt;0,"/// &lt;summary&gt;"&amp;I217&amp;"&lt;/summary&gt;
"&amp;"[Description("""&amp;I217&amp;""")]
","")&amp;IF(F217="date","[DataType(DataType.Date)]
","")&amp;IF(D217="1","[Required]
","")&amp;"[Column("""&amp;E217&amp;""")]
"&amp;IF(LEN(TRIM(" "&amp;J217))&gt;0,"[SampleData("""&amp;J217&amp;""")]
","")&amp;IF(LEN(TRIM(" "&amp;G217))&gt;0,"[MaxLength("&amp;G217&amp;")]
","")&amp;"public "&amp;IF(F217="","string",VLOOKUP(F217,TypeMap,2,FALSE))&amp;" "&amp;E217&amp;" { get; set; }
"</f>
        <v xml:space="preserve">/// &lt;summary&gt;Plan id of insurance&lt;/summary&gt;
[Description("Plan id of insurance")]
[Column("ins_plan_id")]
[SampleData("M720000-M")]
[MaxLength(20)]
public string ins_plan_id { get; set; }
</v>
      </c>
      <c r="W217" s="5" t="str">
        <f>"@Html.DescriptionListElement(model =&gt; model."&amp;E217&amp;")"</f>
        <v>@Html.DescriptionListElement(model =&gt; model.ins_plan_id)</v>
      </c>
      <c r="X217" s="3" t="str">
        <f>SUBSTITUTE(SUBSTITUTE(PROPER(SUBSTITUTE(E217,"_"," "))&amp;" ", "Id ", "ID"), " ", "")</f>
        <v>InsPlanID</v>
      </c>
      <c r="Y217" s="3" t="str">
        <f>IF(F217="date","alter table "&amp;SchemaName&amp;"."&amp;N217&amp;" add "&amp;X217&amp;"DateDimId int null references DateDimensions(DateDimensionId);  exec db.ColumnPropertySet '"&amp;$N217&amp;"', '"&amp;$X217&amp;"DateDimId', '"&amp;$E217&amp;"', @propertyName='BaseField', @tableSchema='"&amp;SchemaName&amp;"'","")</f>
        <v/>
      </c>
      <c r="AA217" s="3" t="str">
        <f>IF(LEN(TRIM(H217))=0,"","exec db.ColumnPropertySet '"&amp;$N217&amp;"', '"&amp;$E217&amp;"', '"&amp;H217&amp;"', @propertyName='DisplayName', @tableSchema='"&amp;SchemaName&amp;"'")</f>
        <v>exec db.ColumnPropertySet 'MedicalClaims', 'ins_plan_id', 'Plan ID', @propertyName='DisplayName', @tableSchema='deerwalk'</v>
      </c>
    </row>
    <row r="218" spans="1:27" ht="14.25" customHeight="1" x14ac:dyDescent="0.45">
      <c r="A218" s="3" t="str">
        <f>N218&amp;"."&amp;E218</f>
        <v>MedicalClaims.ins_emp_group_id</v>
      </c>
      <c r="B218" t="s">
        <v>320</v>
      </c>
      <c r="C218">
        <v>12</v>
      </c>
      <c r="D218" t="s">
        <v>796</v>
      </c>
      <c r="E218" t="s">
        <v>80</v>
      </c>
      <c r="F218" t="s">
        <v>7</v>
      </c>
      <c r="G218" t="s">
        <v>821</v>
      </c>
      <c r="H218" s="4" t="s">
        <v>1016</v>
      </c>
      <c r="I218" t="s">
        <v>81</v>
      </c>
      <c r="J218" t="s">
        <v>802</v>
      </c>
      <c r="L218" s="4"/>
      <c r="M218" s="3" t="b">
        <f>LEFT(E218,3)="udf"</f>
        <v>0</v>
      </c>
      <c r="N218" s="3" t="str">
        <f>VLOOKUP(B218,TableMap,3,FALSE)</f>
        <v>MedicalClaims</v>
      </c>
      <c r="O218" s="3" t="str">
        <f>IF(OR(F218="varchar", F218=""),"varchar("&amp;G218&amp;")", F218) &amp; IF(LEN(TRIM(D218))&gt;0," not null ","")</f>
        <v>varchar(20)</v>
      </c>
      <c r="Q218" s="3" t="str">
        <f>IF(ISBLANK(P218),O218,P218)</f>
        <v>varchar(20)</v>
      </c>
      <c r="R218" s="3" t="str">
        <f>"alter table "&amp;SchemaName&amp;"."&amp;N218&amp;" add "&amp;E218&amp;" "&amp;Q218</f>
        <v>alter table deerwalk.MedicalClaims add ins_emp_group_id varchar(20)</v>
      </c>
      <c r="S218" s="3" t="str">
        <f>IF(LEN(TRIM(I218))&gt;0,"exec db.ColumnPropertySet '"&amp;$N218&amp;"', '"&amp;$E218&amp;"', '"&amp;I218&amp;"', @tableSchema='"&amp;SchemaName&amp;"'","")</f>
        <v>exec db.ColumnPropertySet 'MedicalClaims', 'ins_emp_group_id', 'Identification of the group the subscriber is employed with', @tableSchema='deerwalk'</v>
      </c>
      <c r="T218" s="3" t="str">
        <f>IF(LEN(TRIM(J218))=0,"","exec db.ColumnPropertySet '"&amp;$N218&amp;"', '"&amp;$E218&amp;"', '"&amp;J218&amp;"', @propertyName='SampleData', @tableSchema='"&amp;SchemaName&amp;"'")</f>
        <v>exec db.ColumnPropertySet 'MedicalClaims', 'ins_emp_group_id', '3198508', @propertyName='SampleData', @tableSchema='deerwalk'</v>
      </c>
      <c r="U218" s="3" t="str">
        <f>IF(M218,"exec db.ColumnPropertySet '"&amp;$N218&amp;"', '"&amp;$E218&amp;"', 'UserDefinedData', @propertyName='CustomAttribute', @tableSchema='"&amp;SchemaName&amp;"'", "")</f>
        <v/>
      </c>
      <c r="V218" s="3" t="str">
        <f>IF(LEN(TRIM(" "&amp;I218))&gt;0,"/// &lt;summary&gt;"&amp;I218&amp;"&lt;/summary&gt;
"&amp;"[Description("""&amp;I218&amp;""")]
","")&amp;IF(F218="date","[DataType(DataType.Date)]
","")&amp;IF(D218="1","[Required]
","")&amp;"[Column("""&amp;E218&amp;""")]
"&amp;IF(LEN(TRIM(" "&amp;J218))&gt;0,"[SampleData("""&amp;J218&amp;""")]
","")&amp;IF(LEN(TRIM(" "&amp;G218))&gt;0,"[MaxLength("&amp;G218&amp;")]
","")&amp;"public "&amp;IF(F218="","string",VLOOKUP(F218,TypeMap,2,FALSE))&amp;" "&amp;E218&amp;" { get; set; }
"</f>
        <v xml:space="preserve">/// &lt;summary&gt;Identification of the group the subscriber is employed with&lt;/summary&gt;
[Description("Identification of the group the subscriber is employed with")]
[Column("ins_emp_group_id")]
[SampleData("3198508")]
[MaxLength(20)]
public string ins_emp_group_id { get; set; }
</v>
      </c>
      <c r="W218" s="5" t="str">
        <f>"@Html.DescriptionListElement(model =&gt; model."&amp;E218&amp;")"</f>
        <v>@Html.DescriptionListElement(model =&gt; model.ins_emp_group_id)</v>
      </c>
      <c r="X218" s="3" t="str">
        <f>SUBSTITUTE(SUBSTITUTE(PROPER(SUBSTITUTE(E218,"_"," "))&amp;" ", "Id ", "ID"), " ", "")</f>
        <v>InsEmpGroupID</v>
      </c>
      <c r="Y218" s="3" t="str">
        <f>IF(F218="date","alter table "&amp;SchemaName&amp;"."&amp;N218&amp;" add "&amp;X218&amp;"DateDimId int null references DateDimensions(DateDimensionId);  exec db.ColumnPropertySet '"&amp;$N218&amp;"', '"&amp;$X218&amp;"DateDimId', '"&amp;$E218&amp;"', @propertyName='BaseField', @tableSchema='"&amp;SchemaName&amp;"'","")</f>
        <v/>
      </c>
      <c r="AA218" s="3" t="str">
        <f>IF(LEN(TRIM(H218))=0,"","exec db.ColumnPropertySet '"&amp;$N218&amp;"', '"&amp;$E218&amp;"', '"&amp;H218&amp;"', @propertyName='DisplayName', @tableSchema='"&amp;SchemaName&amp;"'")</f>
        <v>exec db.ColumnPropertySet 'MedicalClaims', 'ins_emp_group_id', 'Employer Group ID', @propertyName='DisplayName', @tableSchema='deerwalk'</v>
      </c>
    </row>
    <row r="219" spans="1:27" ht="14.25" customHeight="1" x14ac:dyDescent="0.45">
      <c r="A219" s="3" t="str">
        <f>N219&amp;"."&amp;E219</f>
        <v>MedicalClaims.ins_emp_group_name</v>
      </c>
      <c r="B219" t="s">
        <v>320</v>
      </c>
      <c r="C219">
        <v>13</v>
      </c>
      <c r="D219" t="s">
        <v>796</v>
      </c>
      <c r="E219" t="s">
        <v>82</v>
      </c>
      <c r="F219" t="s">
        <v>7</v>
      </c>
      <c r="G219" t="s">
        <v>861</v>
      </c>
      <c r="H219" s="4" t="s">
        <v>1017</v>
      </c>
      <c r="I219" t="s">
        <v>83</v>
      </c>
      <c r="J219" t="s">
        <v>84</v>
      </c>
      <c r="L219" s="4"/>
      <c r="M219" s="3" t="b">
        <f>LEFT(E219,3)="udf"</f>
        <v>0</v>
      </c>
      <c r="N219" s="3" t="str">
        <f>VLOOKUP(B219,TableMap,3,FALSE)</f>
        <v>MedicalClaims</v>
      </c>
      <c r="O219" s="3" t="str">
        <f>IF(OR(F219="varchar", F219=""),"varchar("&amp;G219&amp;")", F219) &amp; IF(LEN(TRIM(D219))&gt;0," not null ","")</f>
        <v>varchar(50)</v>
      </c>
      <c r="Q219" s="3" t="str">
        <f>IF(ISBLANK(P219),O219,P219)</f>
        <v>varchar(50)</v>
      </c>
      <c r="R219" s="3" t="str">
        <f>"alter table "&amp;SchemaName&amp;"."&amp;N219&amp;" add "&amp;E219&amp;" "&amp;Q219</f>
        <v>alter table deerwalk.MedicalClaims add ins_emp_group_name varchar(50)</v>
      </c>
      <c r="S219" s="3" t="str">
        <f>IF(LEN(TRIM(I219))&gt;0,"exec db.ColumnPropertySet '"&amp;$N219&amp;"', '"&amp;$E219&amp;"', '"&amp;I219&amp;"', @tableSchema='"&amp;SchemaName&amp;"'","")</f>
        <v>exec db.ColumnPropertySet 'MedicalClaims', 'ins_emp_group_name', 'Name of the group the subscriber is employed with', @tableSchema='deerwalk'</v>
      </c>
      <c r="T219" s="3" t="str">
        <f>IF(LEN(TRIM(J219))=0,"","exec db.ColumnPropertySet '"&amp;$N219&amp;"', '"&amp;$E219&amp;"', '"&amp;J219&amp;"', @propertyName='SampleData', @tableSchema='"&amp;SchemaName&amp;"'")</f>
        <v>exec db.ColumnPropertySet 'MedicalClaims', 'ins_emp_group_name', 'Deerwalk', @propertyName='SampleData', @tableSchema='deerwalk'</v>
      </c>
      <c r="U219" s="3" t="str">
        <f>IF(M219,"exec db.ColumnPropertySet '"&amp;$N219&amp;"', '"&amp;$E219&amp;"', 'UserDefinedData', @propertyName='CustomAttribute', @tableSchema='"&amp;SchemaName&amp;"'", "")</f>
        <v/>
      </c>
      <c r="V219" s="3" t="str">
        <f>IF(LEN(TRIM(" "&amp;I219))&gt;0,"/// &lt;summary&gt;"&amp;I219&amp;"&lt;/summary&gt;
"&amp;"[Description("""&amp;I219&amp;""")]
","")&amp;IF(F219="date","[DataType(DataType.Date)]
","")&amp;IF(D219="1","[Required]
","")&amp;"[Column("""&amp;E219&amp;""")]
"&amp;IF(LEN(TRIM(" "&amp;J219))&gt;0,"[SampleData("""&amp;J219&amp;""")]
","")&amp;IF(LEN(TRIM(" "&amp;G219))&gt;0,"[MaxLength("&amp;G219&amp;")]
","")&amp;"public "&amp;IF(F219="","string",VLOOKUP(F219,TypeMap,2,FALSE))&amp;" "&amp;E219&amp;" { get; set; }
"</f>
        <v xml:space="preserve">/// &lt;summary&gt;Name of the group the subscriber is employed with&lt;/summary&gt;
[Description("Name of the group the subscriber is employed with")]
[Column("ins_emp_group_name")]
[SampleData("Deerwalk")]
[MaxLength(50)]
public string ins_emp_group_name { get; set; }
</v>
      </c>
      <c r="W219" s="5" t="str">
        <f>"@Html.DescriptionListElement(model =&gt; model."&amp;E219&amp;")"</f>
        <v>@Html.DescriptionListElement(model =&gt; model.ins_emp_group_name)</v>
      </c>
      <c r="X219" s="3" t="str">
        <f>SUBSTITUTE(SUBSTITUTE(PROPER(SUBSTITUTE(E219,"_"," "))&amp;" ", "Id ", "ID"), " ", "")</f>
        <v>InsEmpGroupName</v>
      </c>
      <c r="Y219" s="3" t="str">
        <f>IF(F219="date","alter table "&amp;SchemaName&amp;"."&amp;N219&amp;" add "&amp;X219&amp;"DateDimId int null references DateDimensions(DateDimensionId);  exec db.ColumnPropertySet '"&amp;$N219&amp;"', '"&amp;$X219&amp;"DateDimId', '"&amp;$E219&amp;"', @propertyName='BaseField', @tableSchema='"&amp;SchemaName&amp;"'","")</f>
        <v/>
      </c>
      <c r="AA219" s="3" t="str">
        <f>IF(LEN(TRIM(H219))=0,"","exec db.ColumnPropertySet '"&amp;$N219&amp;"', '"&amp;$E219&amp;"', '"&amp;H219&amp;"', @propertyName='DisplayName', @tableSchema='"&amp;SchemaName&amp;"'")</f>
        <v>exec db.ColumnPropertySet 'MedicalClaims', 'ins_emp_group_name', 'Employer Group', @propertyName='DisplayName', @tableSchema='deerwalk'</v>
      </c>
    </row>
    <row r="220" spans="1:27" ht="14.25" customHeight="1" x14ac:dyDescent="0.45">
      <c r="A220" s="3" t="str">
        <f>N220&amp;"."&amp;E220</f>
        <v>MedicalClaims.ins_division_id</v>
      </c>
      <c r="B220" t="s">
        <v>320</v>
      </c>
      <c r="C220">
        <v>14</v>
      </c>
      <c r="D220" t="s">
        <v>796</v>
      </c>
      <c r="E220" t="s">
        <v>87</v>
      </c>
      <c r="F220" t="s">
        <v>7</v>
      </c>
      <c r="G220" t="s">
        <v>821</v>
      </c>
      <c r="H220" s="4" t="s">
        <v>1041</v>
      </c>
      <c r="I220" t="s">
        <v>88</v>
      </c>
      <c r="J220" t="s">
        <v>796</v>
      </c>
      <c r="L220" s="4"/>
      <c r="M220" s="3" t="b">
        <f>LEFT(E220,3)="udf"</f>
        <v>0</v>
      </c>
      <c r="N220" s="3" t="str">
        <f>VLOOKUP(B220,TableMap,3,FALSE)</f>
        <v>MedicalClaims</v>
      </c>
      <c r="O220" s="3" t="str">
        <f>IF(OR(F220="varchar", F220=""),"varchar("&amp;G220&amp;")", F220) &amp; IF(LEN(TRIM(D220))&gt;0," not null ","")</f>
        <v>varchar(20)</v>
      </c>
      <c r="Q220" s="3" t="str">
        <f>IF(ISBLANK(P220),O220,P220)</f>
        <v>varchar(20)</v>
      </c>
      <c r="R220" s="3" t="str">
        <f>"alter table "&amp;SchemaName&amp;"."&amp;N220&amp;" add "&amp;E220&amp;" "&amp;Q220</f>
        <v>alter table deerwalk.MedicalClaims add ins_division_id varchar(20)</v>
      </c>
      <c r="S220" s="3" t="str">
        <f>IF(LEN(TRIM(I220))&gt;0,"exec db.ColumnPropertySet '"&amp;$N220&amp;"', '"&amp;$E220&amp;"', '"&amp;I220&amp;"', @tableSchema='"&amp;SchemaName&amp;"'","")</f>
        <v>exec db.ColumnPropertySet 'MedicalClaims', 'ins_division_id', 'Identification of the division the subscriber is employed with', @tableSchema='deerwalk'</v>
      </c>
      <c r="T220" s="3" t="str">
        <f>IF(LEN(TRIM(J220))=0,"","exec db.ColumnPropertySet '"&amp;$N220&amp;"', '"&amp;$E220&amp;"', '"&amp;J220&amp;"', @propertyName='SampleData', @tableSchema='"&amp;SchemaName&amp;"'")</f>
        <v/>
      </c>
      <c r="U220" s="3" t="str">
        <f>IF(M220,"exec db.ColumnPropertySet '"&amp;$N220&amp;"', '"&amp;$E220&amp;"', 'UserDefinedData', @propertyName='CustomAttribute', @tableSchema='"&amp;SchemaName&amp;"'", "")</f>
        <v/>
      </c>
      <c r="V220" s="3" t="str">
        <f>IF(LEN(TRIM(" "&amp;I220))&gt;0,"/// &lt;summary&gt;"&amp;I220&amp;"&lt;/summary&gt;
"&amp;"[Description("""&amp;I220&amp;""")]
","")&amp;IF(F220="date","[DataType(DataType.Date)]
","")&amp;IF(D220="1","[Required]
","")&amp;"[Column("""&amp;E220&amp;""")]
"&amp;IF(LEN(TRIM(" "&amp;J220))&gt;0,"[SampleData("""&amp;J220&amp;""")]
","")&amp;IF(LEN(TRIM(" "&amp;G220))&gt;0,"[MaxLength("&amp;G220&amp;")]
","")&amp;"public "&amp;IF(F220="","string",VLOOKUP(F220,TypeMap,2,FALSE))&amp;" "&amp;E220&amp;" { get; set; }
"</f>
        <v xml:space="preserve">/// &lt;summary&gt;Identification of the division the subscriber is employed with&lt;/summary&gt;
[Description("Identification of the division the subscriber is employed with")]
[Column("ins_division_id")]
[MaxLength(20)]
public string ins_division_id { get; set; }
</v>
      </c>
      <c r="W220" s="5" t="str">
        <f>"@Html.DescriptionListElement(model =&gt; model."&amp;E220&amp;")"</f>
        <v>@Html.DescriptionListElement(model =&gt; model.ins_division_id)</v>
      </c>
      <c r="X220" s="3" t="str">
        <f>SUBSTITUTE(SUBSTITUTE(PROPER(SUBSTITUTE(E220,"_"," "))&amp;" ", "Id ", "ID"), " ", "")</f>
        <v>InsDivisionID</v>
      </c>
      <c r="Y220" s="3" t="str">
        <f>IF(F220="date","alter table "&amp;SchemaName&amp;"."&amp;N220&amp;" add "&amp;X220&amp;"DateDimId int null references DateDimensions(DateDimensionId);  exec db.ColumnPropertySet '"&amp;$N220&amp;"', '"&amp;$X220&amp;"DateDimId', '"&amp;$E220&amp;"', @propertyName='BaseField', @tableSchema='"&amp;SchemaName&amp;"'","")</f>
        <v/>
      </c>
      <c r="AA220" s="3" t="str">
        <f>IF(LEN(TRIM(H220))=0,"","exec db.ColumnPropertySet '"&amp;$N220&amp;"', '"&amp;$E220&amp;"', '"&amp;H220&amp;"', @propertyName='DisplayName', @tableSchema='"&amp;SchemaName&amp;"'")</f>
        <v>exec db.ColumnPropertySet 'MedicalClaims', 'ins_division_id', 'Insurance Division ID', @propertyName='DisplayName', @tableSchema='deerwalk'</v>
      </c>
    </row>
    <row r="221" spans="1:27" ht="14.25" customHeight="1" x14ac:dyDescent="0.45">
      <c r="A221" s="3" t="str">
        <f>N221&amp;"."&amp;E221</f>
        <v>MedicalClaims.ins_division_name</v>
      </c>
      <c r="B221" t="s">
        <v>320</v>
      </c>
      <c r="C221">
        <v>15</v>
      </c>
      <c r="D221" t="s">
        <v>796</v>
      </c>
      <c r="E221" t="s">
        <v>89</v>
      </c>
      <c r="F221" t="s">
        <v>7</v>
      </c>
      <c r="G221" t="s">
        <v>836</v>
      </c>
      <c r="H221" s="4" t="s">
        <v>1042</v>
      </c>
      <c r="I221" t="s">
        <v>90</v>
      </c>
      <c r="J221" t="s">
        <v>796</v>
      </c>
      <c r="L221" s="4"/>
      <c r="M221" s="3" t="b">
        <f>LEFT(E221,3)="udf"</f>
        <v>0</v>
      </c>
      <c r="N221" s="3" t="str">
        <f>VLOOKUP(B221,TableMap,3,FALSE)</f>
        <v>MedicalClaims</v>
      </c>
      <c r="O221" s="3" t="str">
        <f>IF(OR(F221="varchar", F221=""),"varchar("&amp;G221&amp;")", F221) &amp; IF(LEN(TRIM(D221))&gt;0," not null ","")</f>
        <v>varchar(100)</v>
      </c>
      <c r="Q221" s="3" t="str">
        <f>IF(ISBLANK(P221),O221,P221)</f>
        <v>varchar(100)</v>
      </c>
      <c r="R221" s="3" t="str">
        <f>"alter table "&amp;SchemaName&amp;"."&amp;N221&amp;" add "&amp;E221&amp;" "&amp;Q221</f>
        <v>alter table deerwalk.MedicalClaims add ins_division_name varchar(100)</v>
      </c>
      <c r="S221" s="3" t="str">
        <f>IF(LEN(TRIM(I221))&gt;0,"exec db.ColumnPropertySet '"&amp;$N221&amp;"', '"&amp;$E221&amp;"', '"&amp;I221&amp;"', @tableSchema='"&amp;SchemaName&amp;"'","")</f>
        <v>exec db.ColumnPropertySet 'MedicalClaims', 'ins_division_name', 'Name of the group the division  subscriber is employed with', @tableSchema='deerwalk'</v>
      </c>
      <c r="T221" s="3" t="str">
        <f>IF(LEN(TRIM(J221))=0,"","exec db.ColumnPropertySet '"&amp;$N221&amp;"', '"&amp;$E221&amp;"', '"&amp;J221&amp;"', @propertyName='SampleData', @tableSchema='"&amp;SchemaName&amp;"'")</f>
        <v/>
      </c>
      <c r="U221" s="3" t="str">
        <f>IF(M221,"exec db.ColumnPropertySet '"&amp;$N221&amp;"', '"&amp;$E221&amp;"', 'UserDefinedData', @propertyName='CustomAttribute', @tableSchema='"&amp;SchemaName&amp;"'", "")</f>
        <v/>
      </c>
      <c r="V221" s="3" t="str">
        <f>IF(LEN(TRIM(" "&amp;I221))&gt;0,"/// &lt;summary&gt;"&amp;I221&amp;"&lt;/summary&gt;
"&amp;"[Description("""&amp;I221&amp;""")]
","")&amp;IF(F221="date","[DataType(DataType.Date)]
","")&amp;IF(D221="1","[Required]
","")&amp;"[Column("""&amp;E221&amp;""")]
"&amp;IF(LEN(TRIM(" "&amp;J221))&gt;0,"[SampleData("""&amp;J221&amp;""")]
","")&amp;IF(LEN(TRIM(" "&amp;G221))&gt;0,"[MaxLength("&amp;G221&amp;")]
","")&amp;"public "&amp;IF(F221="","string",VLOOKUP(F221,TypeMap,2,FALSE))&amp;" "&amp;E221&amp;" { get; set; }
"</f>
        <v xml:space="preserve">/// &lt;summary&gt;Name of the group the division  subscriber is employed with&lt;/summary&gt;
[Description("Name of the group the division  subscriber is employed with")]
[Column("ins_division_name")]
[MaxLength(100)]
public string ins_division_name { get; set; }
</v>
      </c>
      <c r="W221" s="5" t="str">
        <f>"@Html.DescriptionListElement(model =&gt; model."&amp;E221&amp;")"</f>
        <v>@Html.DescriptionListElement(model =&gt; model.ins_division_name)</v>
      </c>
      <c r="X221" s="3" t="str">
        <f>SUBSTITUTE(SUBSTITUTE(PROPER(SUBSTITUTE(E221,"_"," "))&amp;" ", "Id ", "ID"), " ", "")</f>
        <v>InsDivisionName</v>
      </c>
      <c r="Y221" s="3" t="str">
        <f>IF(F221="date","alter table "&amp;SchemaName&amp;"."&amp;N221&amp;" add "&amp;X221&amp;"DateDimId int null references DateDimensions(DateDimensionId);  exec db.ColumnPropertySet '"&amp;$N221&amp;"', '"&amp;$X221&amp;"DateDimId', '"&amp;$E221&amp;"', @propertyName='BaseField', @tableSchema='"&amp;SchemaName&amp;"'","")</f>
        <v/>
      </c>
      <c r="AA221" s="3" t="str">
        <f>IF(LEN(TRIM(H221))=0,"","exec db.ColumnPropertySet '"&amp;$N221&amp;"', '"&amp;$E221&amp;"', '"&amp;H221&amp;"', @propertyName='DisplayName', @tableSchema='"&amp;SchemaName&amp;"'")</f>
        <v>exec db.ColumnPropertySet 'MedicalClaims', 'ins_division_name', 'Insurance Division', @propertyName='DisplayName', @tableSchema='deerwalk'</v>
      </c>
    </row>
    <row r="222" spans="1:27" ht="14.25" customHeight="1" x14ac:dyDescent="0.45">
      <c r="A222" s="3" t="str">
        <f>N222&amp;"."&amp;E222</f>
        <v>MedicalClaims.ins_cobra_code</v>
      </c>
      <c r="B222" t="s">
        <v>320</v>
      </c>
      <c r="C222">
        <v>16</v>
      </c>
      <c r="D222" t="s">
        <v>796</v>
      </c>
      <c r="E222" t="s">
        <v>91</v>
      </c>
      <c r="F222" t="s">
        <v>7</v>
      </c>
      <c r="G222" t="s">
        <v>860</v>
      </c>
      <c r="H222" s="4" t="s">
        <v>1018</v>
      </c>
      <c r="I222" t="s">
        <v>92</v>
      </c>
      <c r="J222" t="s">
        <v>801</v>
      </c>
      <c r="L222" s="4"/>
      <c r="M222" s="3" t="b">
        <f>LEFT(E222,3)="udf"</f>
        <v>0</v>
      </c>
      <c r="N222" s="3" t="str">
        <f>VLOOKUP(B222,TableMap,3,FALSE)</f>
        <v>MedicalClaims</v>
      </c>
      <c r="O222" s="3" t="str">
        <f>IF(OR(F222="varchar", F222=""),"varchar("&amp;G222&amp;")", F222) &amp; IF(LEN(TRIM(D222))&gt;0," not null ","")</f>
        <v>varchar(2)</v>
      </c>
      <c r="Q222" s="3" t="str">
        <f>IF(ISBLANK(P222),O222,P222)</f>
        <v>varchar(2)</v>
      </c>
      <c r="R222" s="3" t="str">
        <f>"alter table "&amp;SchemaName&amp;"."&amp;N222&amp;" add "&amp;E222&amp;" "&amp;Q222</f>
        <v>alter table deerwalk.MedicalClaims add ins_cobra_code varchar(2)</v>
      </c>
      <c r="S222" s="3" t="str">
        <f>IF(LEN(TRIM(I222))&gt;0,"exec db.ColumnPropertySet '"&amp;$N222&amp;"', '"&amp;$E222&amp;"', '"&amp;I222&amp;"', @tableSchema='"&amp;SchemaName&amp;"'","")</f>
        <v>exec db.ColumnPropertySet 'MedicalClaims', 'ins_cobra_code', 'Status Code of the Employee - Not Specified : 00, Working : 01, Terminated : 02', @tableSchema='deerwalk'</v>
      </c>
      <c r="T222" s="3" t="str">
        <f>IF(LEN(TRIM(J222))=0,"","exec db.ColumnPropertySet '"&amp;$N222&amp;"', '"&amp;$E222&amp;"', '"&amp;J222&amp;"', @propertyName='SampleData', @tableSchema='"&amp;SchemaName&amp;"'")</f>
        <v>exec db.ColumnPropertySet 'MedicalClaims', 'ins_cobra_code', '1', @propertyName='SampleData', @tableSchema='deerwalk'</v>
      </c>
      <c r="U222" s="3" t="str">
        <f>IF(M222,"exec db.ColumnPropertySet '"&amp;$N222&amp;"', '"&amp;$E222&amp;"', 'UserDefinedData', @propertyName='CustomAttribute', @tableSchema='"&amp;SchemaName&amp;"'", "")</f>
        <v/>
      </c>
      <c r="V222" s="3" t="str">
        <f>IF(LEN(TRIM(" "&amp;I222))&gt;0,"/// &lt;summary&gt;"&amp;I222&amp;"&lt;/summary&gt;
"&amp;"[Description("""&amp;I222&amp;""")]
","")&amp;IF(F222="date","[DataType(DataType.Date)]
","")&amp;IF(D222="1","[Required]
","")&amp;"[Column("""&amp;E222&amp;""")]
"&amp;IF(LEN(TRIM(" "&amp;J222))&gt;0,"[SampleData("""&amp;J222&amp;""")]
","")&amp;IF(LEN(TRIM(" "&amp;G222))&gt;0,"[MaxLength("&amp;G222&amp;")]
","")&amp;"public "&amp;IF(F222="","string",VLOOKUP(F222,TypeMap,2,FALSE))&amp;" "&amp;E222&amp;" { get; set; }
"</f>
        <v xml:space="preserve">/// &lt;summary&gt;Status Code of the Employee - Not Specified : 00, Working : 01, Terminated : 02&lt;/summary&gt;
[Description("Status Code of the Employee - Not Specified : 00, Working : 01, Terminated : 02")]
[Column("ins_cobra_code")]
[SampleData("1")]
[MaxLength(2)]
public string ins_cobra_code { get; set; }
</v>
      </c>
      <c r="W222" s="5" t="str">
        <f>"@Html.DescriptionListElement(model =&gt; model."&amp;E222&amp;")"</f>
        <v>@Html.DescriptionListElement(model =&gt; model.ins_cobra_code)</v>
      </c>
      <c r="X222" s="3" t="str">
        <f>SUBSTITUTE(SUBSTITUTE(PROPER(SUBSTITUTE(E222,"_"," "))&amp;" ", "Id ", "ID"), " ", "")</f>
        <v>InsCobraCode</v>
      </c>
      <c r="Y222" s="3" t="str">
        <f>IF(F222="date","alter table "&amp;SchemaName&amp;"."&amp;N222&amp;" add "&amp;X222&amp;"DateDimId int null references DateDimensions(DateDimensionId);  exec db.ColumnPropertySet '"&amp;$N222&amp;"', '"&amp;$X222&amp;"DateDimId', '"&amp;$E222&amp;"', @propertyName='BaseField', @tableSchema='"&amp;SchemaName&amp;"'","")</f>
        <v/>
      </c>
      <c r="AA222" s="3" t="str">
        <f>IF(LEN(TRIM(H222))=0,"","exec db.ColumnPropertySet '"&amp;$N222&amp;"', '"&amp;$E222&amp;"', '"&amp;H222&amp;"', @propertyName='DisplayName', @tableSchema='"&amp;SchemaName&amp;"'")</f>
        <v>exec db.ColumnPropertySet 'MedicalClaims', 'ins_cobra_code', 'Cobra Status Code', @propertyName='DisplayName', @tableSchema='deerwalk'</v>
      </c>
    </row>
    <row r="223" spans="1:27" ht="14.25" customHeight="1" x14ac:dyDescent="0.45">
      <c r="A223" s="3" t="str">
        <f>N223&amp;"."&amp;E223</f>
        <v>MedicalClaims.ins_cobra_desc</v>
      </c>
      <c r="B223" t="s">
        <v>320</v>
      </c>
      <c r="C223">
        <v>17</v>
      </c>
      <c r="D223" t="s">
        <v>796</v>
      </c>
      <c r="E223" t="s">
        <v>93</v>
      </c>
      <c r="F223" t="s">
        <v>7</v>
      </c>
      <c r="G223" t="s">
        <v>822</v>
      </c>
      <c r="H223" s="4" t="s">
        <v>1019</v>
      </c>
      <c r="I223" t="s">
        <v>94</v>
      </c>
      <c r="J223" t="s">
        <v>95</v>
      </c>
      <c r="L223" s="4"/>
      <c r="M223" s="3" t="b">
        <f>LEFT(E223,3)="udf"</f>
        <v>0</v>
      </c>
      <c r="N223" s="3" t="str">
        <f>VLOOKUP(B223,TableMap,3,FALSE)</f>
        <v>MedicalClaims</v>
      </c>
      <c r="O223" s="3" t="str">
        <f>IF(OR(F223="varchar", F223=""),"varchar("&amp;G223&amp;")", F223) &amp; IF(LEN(TRIM(D223))&gt;0," not null ","")</f>
        <v>varchar(30)</v>
      </c>
      <c r="Q223" s="3" t="str">
        <f>IF(ISBLANK(P223),O223,P223)</f>
        <v>varchar(30)</v>
      </c>
      <c r="R223" s="3" t="str">
        <f>"alter table "&amp;SchemaName&amp;"."&amp;N223&amp;" add "&amp;E223&amp;" "&amp;Q223</f>
        <v>alter table deerwalk.MedicalClaims add ins_cobra_desc varchar(30)</v>
      </c>
      <c r="S223" s="3" t="str">
        <f>IF(LEN(TRIM(I223))&gt;0,"exec db.ColumnPropertySet '"&amp;$N223&amp;"', '"&amp;$E223&amp;"', '"&amp;I223&amp;"', @tableSchema='"&amp;SchemaName&amp;"'","")</f>
        <v>exec db.ColumnPropertySet 'MedicalClaims', 'ins_cobra_desc', 'Status of the Employee - Working, Terminated, etc', @tableSchema='deerwalk'</v>
      </c>
      <c r="T223" s="3" t="str">
        <f>IF(LEN(TRIM(J223))=0,"","exec db.ColumnPropertySet '"&amp;$N223&amp;"', '"&amp;$E223&amp;"', '"&amp;J223&amp;"', @propertyName='SampleData', @tableSchema='"&amp;SchemaName&amp;"'")</f>
        <v>exec db.ColumnPropertySet 'MedicalClaims', 'ins_cobra_desc', 'Working', @propertyName='SampleData', @tableSchema='deerwalk'</v>
      </c>
      <c r="U223" s="3" t="str">
        <f>IF(M223,"exec db.ColumnPropertySet '"&amp;$N223&amp;"', '"&amp;$E223&amp;"', 'UserDefinedData', @propertyName='CustomAttribute', @tableSchema='"&amp;SchemaName&amp;"'", "")</f>
        <v/>
      </c>
      <c r="V223" s="3" t="str">
        <f>IF(LEN(TRIM(" "&amp;I223))&gt;0,"/// &lt;summary&gt;"&amp;I223&amp;"&lt;/summary&gt;
"&amp;"[Description("""&amp;I223&amp;""")]
","")&amp;IF(F223="date","[DataType(DataType.Date)]
","")&amp;IF(D223="1","[Required]
","")&amp;"[Column("""&amp;E223&amp;""")]
"&amp;IF(LEN(TRIM(" "&amp;J223))&gt;0,"[SampleData("""&amp;J223&amp;""")]
","")&amp;IF(LEN(TRIM(" "&amp;G223))&gt;0,"[MaxLength("&amp;G223&amp;")]
","")&amp;"public "&amp;IF(F223="","string",VLOOKUP(F223,TypeMap,2,FALSE))&amp;" "&amp;E223&amp;" { get; set; }
"</f>
        <v xml:space="preserve">/// &lt;summary&gt;Status of the Employee - Working, Terminated, etc&lt;/summary&gt;
[Description("Status of the Employee - Working, Terminated, etc")]
[Column("ins_cobra_desc")]
[SampleData("Working")]
[MaxLength(30)]
public string ins_cobra_desc { get; set; }
</v>
      </c>
      <c r="W223" s="5" t="str">
        <f>"@Html.DescriptionListElement(model =&gt; model."&amp;E223&amp;")"</f>
        <v>@Html.DescriptionListElement(model =&gt; model.ins_cobra_desc)</v>
      </c>
      <c r="X223" s="3" t="str">
        <f>SUBSTITUTE(SUBSTITUTE(PROPER(SUBSTITUTE(E223,"_"," "))&amp;" ", "Id ", "ID"), " ", "")</f>
        <v>InsCobraDesc</v>
      </c>
      <c r="Y223" s="3" t="str">
        <f>IF(F223="date","alter table "&amp;SchemaName&amp;"."&amp;N223&amp;" add "&amp;X223&amp;"DateDimId int null references DateDimensions(DateDimensionId);  exec db.ColumnPropertySet '"&amp;$N223&amp;"', '"&amp;$X223&amp;"DateDimId', '"&amp;$E223&amp;"', @propertyName='BaseField', @tableSchema='"&amp;SchemaName&amp;"'","")</f>
        <v/>
      </c>
      <c r="AA223" s="3" t="str">
        <f>IF(LEN(TRIM(H223))=0,"","exec db.ColumnPropertySet '"&amp;$N223&amp;"', '"&amp;$E223&amp;"', '"&amp;H223&amp;"', @propertyName='DisplayName', @tableSchema='"&amp;SchemaName&amp;"'")</f>
        <v>exec db.ColumnPropertySet 'MedicalClaims', 'ins_cobra_desc', 'Cobra Status', @propertyName='DisplayName', @tableSchema='deerwalk'</v>
      </c>
    </row>
    <row r="224" spans="1:27" ht="14.25" customHeight="1" x14ac:dyDescent="0.45">
      <c r="A224" s="3" t="str">
        <f>N224&amp;"."&amp;E224</f>
        <v>MedicalClaims.mbr_id</v>
      </c>
      <c r="B224" t="s">
        <v>320</v>
      </c>
      <c r="C224">
        <v>18</v>
      </c>
      <c r="D224" t="s">
        <v>801</v>
      </c>
      <c r="E224" t="s">
        <v>6</v>
      </c>
      <c r="F224" t="s">
        <v>7</v>
      </c>
      <c r="G224">
        <v>50</v>
      </c>
      <c r="H224" s="4" t="s">
        <v>176</v>
      </c>
      <c r="I224" t="s">
        <v>204</v>
      </c>
      <c r="J224" t="s">
        <v>810</v>
      </c>
      <c r="L224" s="4"/>
      <c r="M224" s="3" t="b">
        <f>LEFT(E224,3)="udf"</f>
        <v>0</v>
      </c>
      <c r="N224" s="3" t="str">
        <f>VLOOKUP(B224,TableMap,3,FALSE)</f>
        <v>MedicalClaims</v>
      </c>
      <c r="O224" s="3" t="str">
        <f>IF(OR(F224="varchar", F224=""),"varchar("&amp;G224&amp;")", F224) &amp; IF(LEN(TRIM(D224))&gt;0," not null ","")</f>
        <v xml:space="preserve">varchar(50) not null </v>
      </c>
      <c r="Q224" s="3" t="str">
        <f>IF(ISBLANK(P224),O224,P224)</f>
        <v xml:space="preserve">varchar(50) not null </v>
      </c>
      <c r="R224" s="3" t="str">
        <f>"alter table "&amp;SchemaName&amp;"."&amp;N224&amp;" add "&amp;E224&amp;" "&amp;Q224</f>
        <v xml:space="preserve">alter table deerwalk.MedicalClaims add mbr_id varchar(50) not null </v>
      </c>
      <c r="S224" s="3" t="str">
        <f>IF(LEN(TRIM(I224))&gt;0,"exec db.ColumnPropertySet '"&amp;$N224&amp;"', '"&amp;$E224&amp;"', '"&amp;I224&amp;"', @tableSchema='"&amp;SchemaName&amp;"'","")</f>
        <v>exec db.ColumnPropertySet 'MedicalClaims', 'mbr_id', 'Member identification number', @tableSchema='deerwalk'</v>
      </c>
      <c r="T224" s="3" t="str">
        <f>IF(LEN(TRIM(J224))=0,"","exec db.ColumnPropertySet '"&amp;$N224&amp;"', '"&amp;$E224&amp;"', '"&amp;J224&amp;"', @propertyName='SampleData', @tableSchema='"&amp;SchemaName&amp;"'")</f>
        <v>exec db.ColumnPropertySet 'MedicalClaims', 'mbr_id', '345677', @propertyName='SampleData', @tableSchema='deerwalk'</v>
      </c>
      <c r="U224" s="3" t="str">
        <f>IF(M224,"exec db.ColumnPropertySet '"&amp;$N224&amp;"', '"&amp;$E224&amp;"', 'UserDefinedData', @propertyName='CustomAttribute', @tableSchema='"&amp;SchemaName&amp;"'", "")</f>
        <v/>
      </c>
      <c r="V224" s="3" t="str">
        <f>IF(LEN(TRIM(" "&amp;I224))&gt;0,"/// &lt;summary&gt;"&amp;I224&amp;"&lt;/summary&gt;
"&amp;"[Description("""&amp;I224&amp;""")]
","")&amp;IF(F224="date","[DataType(DataType.Date)]
","")&amp;IF(D224="1","[Required]
","")&amp;"[Column("""&amp;E224&amp;""")]
"&amp;IF(LEN(TRIM(" "&amp;J224))&gt;0,"[SampleData("""&amp;J224&amp;""")]
","")&amp;IF(LEN(TRIM(" "&amp;G224))&gt;0,"[MaxLength("&amp;G224&amp;")]
","")&amp;"public "&amp;IF(F224="","string",VLOOKUP(F224,TypeMap,2,FALSE))&amp;" "&amp;E224&amp;" { get; set; }
"</f>
        <v xml:space="preserve">/// &lt;summary&gt;Member identification number&lt;/summary&gt;
[Description("Member identification number")]
[Required]
[Column("mbr_id")]
[SampleData("345677")]
[MaxLength(50)]
public string mbr_id { get; set; }
</v>
      </c>
      <c r="W224" s="5" t="str">
        <f>"@Html.DescriptionListElement(model =&gt; model."&amp;E224&amp;")"</f>
        <v>@Html.DescriptionListElement(model =&gt; model.mbr_id)</v>
      </c>
      <c r="X224" s="3" t="str">
        <f>SUBSTITUTE(SUBSTITUTE(PROPER(SUBSTITUTE(E224,"_"," "))&amp;" ", "Id ", "ID"), " ", "")</f>
        <v>MbrID</v>
      </c>
      <c r="Y224" s="3" t="str">
        <f>IF(F224="date","alter table "&amp;SchemaName&amp;"."&amp;N224&amp;" add "&amp;X224&amp;"DateDimId int null references DateDimensions(DateDimensionId);  exec db.ColumnPropertySet '"&amp;$N224&amp;"', '"&amp;$X224&amp;"DateDimId', '"&amp;$E224&amp;"', @propertyName='BaseField', @tableSchema='"&amp;SchemaName&amp;"'","")</f>
        <v/>
      </c>
      <c r="AA224" s="3" t="str">
        <f>IF(LEN(TRIM(H224))=0,"","exec db.ColumnPropertySet '"&amp;$N224&amp;"', '"&amp;$E224&amp;"', '"&amp;H224&amp;"', @propertyName='DisplayName', @tableSchema='"&amp;SchemaName&amp;"'")</f>
        <v>exec db.ColumnPropertySet 'MedicalClaims', 'mbr_id', 'Member ID', @propertyName='DisplayName', @tableSchema='deerwalk'</v>
      </c>
    </row>
    <row r="225" spans="1:27" ht="14.25" customHeight="1" x14ac:dyDescent="0.45">
      <c r="A225" s="3" t="str">
        <f>N225&amp;"."&amp;E225</f>
        <v>MedicalClaims.mbr_ssn</v>
      </c>
      <c r="B225" t="s">
        <v>320</v>
      </c>
      <c r="C225">
        <v>19</v>
      </c>
      <c r="D225" t="s">
        <v>796</v>
      </c>
      <c r="E225" t="s">
        <v>12</v>
      </c>
      <c r="F225" t="s">
        <v>7</v>
      </c>
      <c r="G225">
        <v>30</v>
      </c>
      <c r="H225" s="4" t="s">
        <v>1049</v>
      </c>
      <c r="I225" t="s">
        <v>13</v>
      </c>
      <c r="J225" t="s">
        <v>797</v>
      </c>
      <c r="L225" s="4"/>
      <c r="M225" s="3" t="b">
        <f>LEFT(E225,3)="udf"</f>
        <v>0</v>
      </c>
      <c r="N225" s="3" t="str">
        <f>VLOOKUP(B225,TableMap,3,FALSE)</f>
        <v>MedicalClaims</v>
      </c>
      <c r="O225" s="3" t="str">
        <f>IF(OR(F225="varchar", F225=""),"varchar("&amp;G225&amp;")", F225) &amp; IF(LEN(TRIM(D225))&gt;0," not null ","")</f>
        <v>varchar(30)</v>
      </c>
      <c r="Q225" s="3" t="str">
        <f>IF(ISBLANK(P225),O225,P225)</f>
        <v>varchar(30)</v>
      </c>
      <c r="R225" s="3" t="str">
        <f>"alter table "&amp;SchemaName&amp;"."&amp;N225&amp;" add "&amp;E225&amp;" "&amp;Q225</f>
        <v>alter table deerwalk.MedicalClaims add mbr_ssn varchar(30)</v>
      </c>
      <c r="S225" s="3" t="str">
        <f>IF(LEN(TRIM(I225))&gt;0,"exec db.ColumnPropertySet '"&amp;$N225&amp;"', '"&amp;$E225&amp;"', '"&amp;I225&amp;"', @tableSchema='"&amp;SchemaName&amp;"'","")</f>
        <v>exec db.ColumnPropertySet 'MedicalClaims', 'mbr_ssn', 'Member SSN', @tableSchema='deerwalk'</v>
      </c>
      <c r="T225" s="3" t="str">
        <f>IF(LEN(TRIM(J225))=0,"","exec db.ColumnPropertySet '"&amp;$N225&amp;"', '"&amp;$E225&amp;"', '"&amp;J225&amp;"', @propertyName='SampleData', @tableSchema='"&amp;SchemaName&amp;"'")</f>
        <v>exec db.ColumnPropertySet 'MedicalClaims', 'mbr_ssn', '811619', @propertyName='SampleData', @tableSchema='deerwalk'</v>
      </c>
      <c r="U225" s="3" t="str">
        <f>IF(M225,"exec db.ColumnPropertySet '"&amp;$N225&amp;"', '"&amp;$E225&amp;"', 'UserDefinedData', @propertyName='CustomAttribute', @tableSchema='"&amp;SchemaName&amp;"'", "")</f>
        <v/>
      </c>
      <c r="V225" s="3" t="str">
        <f>IF(LEN(TRIM(" "&amp;I225))&gt;0,"/// &lt;summary&gt;"&amp;I225&amp;"&lt;/summary&gt;
"&amp;"[Description("""&amp;I225&amp;""")]
","")&amp;IF(F225="date","[DataType(DataType.Date)]
","")&amp;IF(D225="1","[Required]
","")&amp;"[Column("""&amp;E225&amp;""")]
"&amp;IF(LEN(TRIM(" "&amp;J225))&gt;0,"[SampleData("""&amp;J225&amp;""")]
","")&amp;IF(LEN(TRIM(" "&amp;G225))&gt;0,"[MaxLength("&amp;G225&amp;")]
","")&amp;"public "&amp;IF(F225="","string",VLOOKUP(F225,TypeMap,2,FALSE))&amp;" "&amp;E225&amp;" { get; set; }
"</f>
        <v xml:space="preserve">/// &lt;summary&gt;Member SSN&lt;/summary&gt;
[Description("Member SSN")]
[Column("mbr_ssn")]
[SampleData("811619")]
[MaxLength(30)]
public string mbr_ssn { get; set; }
</v>
      </c>
      <c r="W225" s="5" t="str">
        <f>"@Html.DescriptionListElement(model =&gt; model."&amp;E225&amp;")"</f>
        <v>@Html.DescriptionListElement(model =&gt; model.mbr_ssn)</v>
      </c>
      <c r="X225" s="3" t="str">
        <f>SUBSTITUTE(SUBSTITUTE(PROPER(SUBSTITUTE(E225,"_"," "))&amp;" ", "Id ", "ID"), " ", "")</f>
        <v>MbrSsn</v>
      </c>
      <c r="Y225" s="3" t="str">
        <f>IF(F225="date","alter table "&amp;SchemaName&amp;"."&amp;N225&amp;" add "&amp;X225&amp;"DateDimId int null references DateDimensions(DateDimensionId);  exec db.ColumnPropertySet '"&amp;$N225&amp;"', '"&amp;$X225&amp;"DateDimId', '"&amp;$E225&amp;"', @propertyName='BaseField', @tableSchema='"&amp;SchemaName&amp;"'","")</f>
        <v/>
      </c>
      <c r="AA225" s="3" t="str">
        <f>IF(LEN(TRIM(H225))=0,"","exec db.ColumnPropertySet '"&amp;$N225&amp;"', '"&amp;$E225&amp;"', '"&amp;H225&amp;"', @propertyName='DisplayName', @tableSchema='"&amp;SchemaName&amp;"'")</f>
        <v>exec db.ColumnPropertySet 'MedicalClaims', 'mbr_ssn', 'SSN', @propertyName='DisplayName', @tableSchema='deerwalk'</v>
      </c>
    </row>
    <row r="226" spans="1:27" ht="14.25" customHeight="1" x14ac:dyDescent="0.45">
      <c r="A226" s="3" t="str">
        <f>N226&amp;"."&amp;E226</f>
        <v>MedicalClaims.mbr_first_name</v>
      </c>
      <c r="B226" t="s">
        <v>320</v>
      </c>
      <c r="C226">
        <v>20</v>
      </c>
      <c r="D226" t="s">
        <v>796</v>
      </c>
      <c r="E226" t="s">
        <v>14</v>
      </c>
      <c r="F226" t="s">
        <v>7</v>
      </c>
      <c r="G226" t="s">
        <v>822</v>
      </c>
      <c r="H226" s="4" t="s">
        <v>926</v>
      </c>
      <c r="I226" t="s">
        <v>15</v>
      </c>
      <c r="J226" t="s">
        <v>16</v>
      </c>
      <c r="L226" s="4"/>
      <c r="M226" s="3" t="b">
        <f>LEFT(E226,3)="udf"</f>
        <v>0</v>
      </c>
      <c r="N226" s="3" t="str">
        <f>VLOOKUP(B226,TableMap,3,FALSE)</f>
        <v>MedicalClaims</v>
      </c>
      <c r="O226" s="3" t="str">
        <f>IF(OR(F226="varchar", F226=""),"varchar("&amp;G226&amp;")", F226) &amp; IF(LEN(TRIM(D226))&gt;0," not null ","")</f>
        <v>varchar(30)</v>
      </c>
      <c r="Q226" s="3" t="str">
        <f>IF(ISBLANK(P226),O226,P226)</f>
        <v>varchar(30)</v>
      </c>
      <c r="R226" s="3" t="str">
        <f>"alter table "&amp;SchemaName&amp;"."&amp;N226&amp;" add "&amp;E226&amp;" "&amp;Q226</f>
        <v>alter table deerwalk.MedicalClaims add mbr_first_name varchar(30)</v>
      </c>
      <c r="S226" s="3" t="str">
        <f>IF(LEN(TRIM(I226))&gt;0,"exec db.ColumnPropertySet '"&amp;$N226&amp;"', '"&amp;$E226&amp;"', '"&amp;I226&amp;"', @tableSchema='"&amp;SchemaName&amp;"'","")</f>
        <v>exec db.ColumnPropertySet 'MedicalClaims', 'mbr_first_name', 'Member first name', @tableSchema='deerwalk'</v>
      </c>
      <c r="T226" s="3" t="str">
        <f>IF(LEN(TRIM(J226))=0,"","exec db.ColumnPropertySet '"&amp;$N226&amp;"', '"&amp;$E226&amp;"', '"&amp;J226&amp;"', @propertyName='SampleData', @tableSchema='"&amp;SchemaName&amp;"'")</f>
        <v>exec db.ColumnPropertySet 'MedicalClaims', 'mbr_first_name', 'BEVERLY', @propertyName='SampleData', @tableSchema='deerwalk'</v>
      </c>
      <c r="U226" s="3" t="str">
        <f>IF(M226,"exec db.ColumnPropertySet '"&amp;$N226&amp;"', '"&amp;$E226&amp;"', 'UserDefinedData', @propertyName='CustomAttribute', @tableSchema='"&amp;SchemaName&amp;"'", "")</f>
        <v/>
      </c>
      <c r="V226" s="3" t="str">
        <f>IF(LEN(TRIM(" "&amp;I226))&gt;0,"/// &lt;summary&gt;"&amp;I226&amp;"&lt;/summary&gt;
"&amp;"[Description("""&amp;I226&amp;""")]
","")&amp;IF(F226="date","[DataType(DataType.Date)]
","")&amp;IF(D226="1","[Required]
","")&amp;"[Column("""&amp;E226&amp;""")]
"&amp;IF(LEN(TRIM(" "&amp;J226))&gt;0,"[SampleData("""&amp;J226&amp;""")]
","")&amp;IF(LEN(TRIM(" "&amp;G226))&gt;0,"[MaxLength("&amp;G226&amp;")]
","")&amp;"public "&amp;IF(F226="","string",VLOOKUP(F226,TypeMap,2,FALSE))&amp;" "&amp;E226&amp;" { get; set; }
"</f>
        <v xml:space="preserve">/// &lt;summary&gt;Member first name&lt;/summary&gt;
[Description("Member first name")]
[Column("mbr_first_name")]
[SampleData("BEVERLY")]
[MaxLength(30)]
public string mbr_first_name { get; set; }
</v>
      </c>
      <c r="W226" s="5" t="str">
        <f>"@Html.DescriptionListElement(model =&gt; model."&amp;E226&amp;")"</f>
        <v>@Html.DescriptionListElement(model =&gt; model.mbr_first_name)</v>
      </c>
      <c r="X226" s="3" t="str">
        <f>SUBSTITUTE(SUBSTITUTE(PROPER(SUBSTITUTE(E226,"_"," "))&amp;" ", "Id ", "ID"), " ", "")</f>
        <v>MbrFirstName</v>
      </c>
      <c r="Y226" s="3" t="str">
        <f>IF(F226="date","alter table "&amp;SchemaName&amp;"."&amp;N226&amp;" add "&amp;X226&amp;"DateDimId int null references DateDimensions(DateDimensionId);  exec db.ColumnPropertySet '"&amp;$N226&amp;"', '"&amp;$X226&amp;"DateDimId', '"&amp;$E226&amp;"', @propertyName='BaseField', @tableSchema='"&amp;SchemaName&amp;"'","")</f>
        <v/>
      </c>
      <c r="AA226" s="3" t="str">
        <f>IF(LEN(TRIM(H226))=0,"","exec db.ColumnPropertySet '"&amp;$N226&amp;"', '"&amp;$E226&amp;"', '"&amp;H226&amp;"', @propertyName='DisplayName', @tableSchema='"&amp;SchemaName&amp;"'")</f>
        <v>exec db.ColumnPropertySet 'MedicalClaims', 'mbr_first_name', 'First Name', @propertyName='DisplayName', @tableSchema='deerwalk'</v>
      </c>
    </row>
    <row r="227" spans="1:27" ht="14.25" customHeight="1" x14ac:dyDescent="0.45">
      <c r="A227" s="3" t="str">
        <f>N227&amp;"."&amp;E227</f>
        <v>MedicalClaims.mbr_middle_name</v>
      </c>
      <c r="B227" t="s">
        <v>320</v>
      </c>
      <c r="C227">
        <v>21</v>
      </c>
      <c r="D227" t="s">
        <v>796</v>
      </c>
      <c r="E227" t="s">
        <v>17</v>
      </c>
      <c r="F227" t="s">
        <v>7</v>
      </c>
      <c r="G227" t="s">
        <v>822</v>
      </c>
      <c r="H227" s="4" t="s">
        <v>1001</v>
      </c>
      <c r="I227" t="s">
        <v>18</v>
      </c>
      <c r="J227" t="s">
        <v>19</v>
      </c>
      <c r="L227" s="4"/>
      <c r="M227" s="3" t="b">
        <f>LEFT(E227,3)="udf"</f>
        <v>0</v>
      </c>
      <c r="N227" s="3" t="str">
        <f>VLOOKUP(B227,TableMap,3,FALSE)</f>
        <v>MedicalClaims</v>
      </c>
      <c r="O227" s="3" t="str">
        <f>IF(OR(F227="varchar", F227=""),"varchar("&amp;G227&amp;")", F227) &amp; IF(LEN(TRIM(D227))&gt;0," not null ","")</f>
        <v>varchar(30)</v>
      </c>
      <c r="Q227" s="3" t="str">
        <f>IF(ISBLANK(P227),O227,P227)</f>
        <v>varchar(30)</v>
      </c>
      <c r="R227" s="3" t="str">
        <f>"alter table "&amp;SchemaName&amp;"."&amp;N227&amp;" add "&amp;E227&amp;" "&amp;Q227</f>
        <v>alter table deerwalk.MedicalClaims add mbr_middle_name varchar(30)</v>
      </c>
      <c r="S227" s="3" t="str">
        <f>IF(LEN(TRIM(I227))&gt;0,"exec db.ColumnPropertySet '"&amp;$N227&amp;"', '"&amp;$E227&amp;"', '"&amp;I227&amp;"', @tableSchema='"&amp;SchemaName&amp;"'","")</f>
        <v>exec db.ColumnPropertySet 'MedicalClaims', 'mbr_middle_name', 'Member middle name', @tableSchema='deerwalk'</v>
      </c>
      <c r="T227" s="3" t="str">
        <f>IF(LEN(TRIM(J227))=0,"","exec db.ColumnPropertySet '"&amp;$N227&amp;"', '"&amp;$E227&amp;"', '"&amp;J227&amp;"', @propertyName='SampleData', @tableSchema='"&amp;SchemaName&amp;"'")</f>
        <v>exec db.ColumnPropertySet 'MedicalClaims', 'mbr_middle_name', 'George', @propertyName='SampleData', @tableSchema='deerwalk'</v>
      </c>
      <c r="U227" s="3" t="str">
        <f>IF(M227,"exec db.ColumnPropertySet '"&amp;$N227&amp;"', '"&amp;$E227&amp;"', 'UserDefinedData', @propertyName='CustomAttribute', @tableSchema='"&amp;SchemaName&amp;"'", "")</f>
        <v/>
      </c>
      <c r="V227" s="3" t="str">
        <f>IF(LEN(TRIM(" "&amp;I227))&gt;0,"/// &lt;summary&gt;"&amp;I227&amp;"&lt;/summary&gt;
"&amp;"[Description("""&amp;I227&amp;""")]
","")&amp;IF(F227="date","[DataType(DataType.Date)]
","")&amp;IF(D227="1","[Required]
","")&amp;"[Column("""&amp;E227&amp;""")]
"&amp;IF(LEN(TRIM(" "&amp;J227))&gt;0,"[SampleData("""&amp;J227&amp;""")]
","")&amp;IF(LEN(TRIM(" "&amp;G227))&gt;0,"[MaxLength("&amp;G227&amp;")]
","")&amp;"public "&amp;IF(F227="","string",VLOOKUP(F227,TypeMap,2,FALSE))&amp;" "&amp;E227&amp;" { get; set; }
"</f>
        <v xml:space="preserve">/// &lt;summary&gt;Member middle name&lt;/summary&gt;
[Description("Member middle name")]
[Column("mbr_middle_name")]
[SampleData("George")]
[MaxLength(30)]
public string mbr_middle_name { get; set; }
</v>
      </c>
      <c r="W227" s="5" t="str">
        <f>"@Html.DescriptionListElement(model =&gt; model."&amp;E227&amp;")"</f>
        <v>@Html.DescriptionListElement(model =&gt; model.mbr_middle_name)</v>
      </c>
      <c r="X227" s="3" t="str">
        <f>SUBSTITUTE(SUBSTITUTE(PROPER(SUBSTITUTE(E227,"_"," "))&amp;" ", "Id ", "ID"), " ", "")</f>
        <v>MbrMiddleName</v>
      </c>
      <c r="Y227" s="3" t="str">
        <f>IF(F227="date","alter table "&amp;SchemaName&amp;"."&amp;N227&amp;" add "&amp;X227&amp;"DateDimId int null references DateDimensions(DateDimensionId);  exec db.ColumnPropertySet '"&amp;$N227&amp;"', '"&amp;$X227&amp;"DateDimId', '"&amp;$E227&amp;"', @propertyName='BaseField', @tableSchema='"&amp;SchemaName&amp;"'","")</f>
        <v/>
      </c>
      <c r="AA227" s="3" t="str">
        <f>IF(LEN(TRIM(H227))=0,"","exec db.ColumnPropertySet '"&amp;$N227&amp;"', '"&amp;$E227&amp;"', '"&amp;H227&amp;"', @propertyName='DisplayName', @tableSchema='"&amp;SchemaName&amp;"'")</f>
        <v>exec db.ColumnPropertySet 'MedicalClaims', 'mbr_middle_name', 'Middle Name', @propertyName='DisplayName', @tableSchema='deerwalk'</v>
      </c>
    </row>
    <row r="228" spans="1:27" ht="14.25" customHeight="1" x14ac:dyDescent="0.45">
      <c r="A228" s="3" t="str">
        <f>N228&amp;"."&amp;E228</f>
        <v>MedicalClaims.mbr_last_name</v>
      </c>
      <c r="B228" t="s">
        <v>320</v>
      </c>
      <c r="C228">
        <v>22</v>
      </c>
      <c r="D228" t="s">
        <v>796</v>
      </c>
      <c r="E228" t="s">
        <v>20</v>
      </c>
      <c r="F228" t="s">
        <v>7</v>
      </c>
      <c r="G228" t="s">
        <v>822</v>
      </c>
      <c r="H228" s="4" t="s">
        <v>927</v>
      </c>
      <c r="I228" t="s">
        <v>21</v>
      </c>
      <c r="J228" t="s">
        <v>22</v>
      </c>
      <c r="L228" s="4"/>
      <c r="M228" s="3" t="b">
        <f>LEFT(E228,3)="udf"</f>
        <v>0</v>
      </c>
      <c r="N228" s="3" t="str">
        <f>VLOOKUP(B228,TableMap,3,FALSE)</f>
        <v>MedicalClaims</v>
      </c>
      <c r="O228" s="3" t="str">
        <f>IF(OR(F228="varchar", F228=""),"varchar("&amp;G228&amp;")", F228) &amp; IF(LEN(TRIM(D228))&gt;0," not null ","")</f>
        <v>varchar(30)</v>
      </c>
      <c r="Q228" s="3" t="str">
        <f>IF(ISBLANK(P228),O228,P228)</f>
        <v>varchar(30)</v>
      </c>
      <c r="R228" s="3" t="str">
        <f>"alter table "&amp;SchemaName&amp;"."&amp;N228&amp;" add "&amp;E228&amp;" "&amp;Q228</f>
        <v>alter table deerwalk.MedicalClaims add mbr_last_name varchar(30)</v>
      </c>
      <c r="S228" s="3" t="str">
        <f>IF(LEN(TRIM(I228))&gt;0,"exec db.ColumnPropertySet '"&amp;$N228&amp;"', '"&amp;$E228&amp;"', '"&amp;I228&amp;"', @tableSchema='"&amp;SchemaName&amp;"'","")</f>
        <v>exec db.ColumnPropertySet 'MedicalClaims', 'mbr_last_name', 'Member last name', @tableSchema='deerwalk'</v>
      </c>
      <c r="T228" s="3" t="str">
        <f>IF(LEN(TRIM(J228))=0,"","exec db.ColumnPropertySet '"&amp;$N228&amp;"', '"&amp;$E228&amp;"', '"&amp;J228&amp;"', @propertyName='SampleData', @tableSchema='"&amp;SchemaName&amp;"'")</f>
        <v>exec db.ColumnPropertySet 'MedicalClaims', 'mbr_last_name', 'BARRETT', @propertyName='SampleData', @tableSchema='deerwalk'</v>
      </c>
      <c r="U228" s="3" t="str">
        <f>IF(M228,"exec db.ColumnPropertySet '"&amp;$N228&amp;"', '"&amp;$E228&amp;"', 'UserDefinedData', @propertyName='CustomAttribute', @tableSchema='"&amp;SchemaName&amp;"'", "")</f>
        <v/>
      </c>
      <c r="V228" s="3" t="str">
        <f>IF(LEN(TRIM(" "&amp;I228))&gt;0,"/// &lt;summary&gt;"&amp;I228&amp;"&lt;/summary&gt;
"&amp;"[Description("""&amp;I228&amp;""")]
","")&amp;IF(F228="date","[DataType(DataType.Date)]
","")&amp;IF(D228="1","[Required]
","")&amp;"[Column("""&amp;E228&amp;""")]
"&amp;IF(LEN(TRIM(" "&amp;J228))&gt;0,"[SampleData("""&amp;J228&amp;""")]
","")&amp;IF(LEN(TRIM(" "&amp;G228))&gt;0,"[MaxLength("&amp;G228&amp;")]
","")&amp;"public "&amp;IF(F228="","string",VLOOKUP(F228,TypeMap,2,FALSE))&amp;" "&amp;E228&amp;" { get; set; }
"</f>
        <v xml:space="preserve">/// &lt;summary&gt;Member last name&lt;/summary&gt;
[Description("Member last name")]
[Column("mbr_last_name")]
[SampleData("BARRETT")]
[MaxLength(30)]
public string mbr_last_name { get; set; }
</v>
      </c>
      <c r="W228" s="5" t="str">
        <f>"@Html.DescriptionListElement(model =&gt; model."&amp;E228&amp;")"</f>
        <v>@Html.DescriptionListElement(model =&gt; model.mbr_last_name)</v>
      </c>
      <c r="X228" s="3" t="str">
        <f>SUBSTITUTE(SUBSTITUTE(PROPER(SUBSTITUTE(E228,"_"," "))&amp;" ", "Id ", "ID"), " ", "")</f>
        <v>MbrLastName</v>
      </c>
      <c r="Y228" s="3" t="str">
        <f>IF(F228="date","alter table "&amp;SchemaName&amp;"."&amp;N228&amp;" add "&amp;X228&amp;"DateDimId int null references DateDimensions(DateDimensionId);  exec db.ColumnPropertySet '"&amp;$N228&amp;"', '"&amp;$X228&amp;"DateDimId', '"&amp;$E228&amp;"', @propertyName='BaseField', @tableSchema='"&amp;SchemaName&amp;"'","")</f>
        <v/>
      </c>
      <c r="AA228" s="3" t="str">
        <f>IF(LEN(TRIM(H228))=0,"","exec db.ColumnPropertySet '"&amp;$N228&amp;"', '"&amp;$E228&amp;"', '"&amp;H228&amp;"', @propertyName='DisplayName', @tableSchema='"&amp;SchemaName&amp;"'")</f>
        <v>exec db.ColumnPropertySet 'MedicalClaims', 'mbr_last_name', 'Last Name', @propertyName='DisplayName', @tableSchema='deerwalk'</v>
      </c>
    </row>
    <row r="229" spans="1:27" ht="14.25" customHeight="1" x14ac:dyDescent="0.45">
      <c r="A229" s="3" t="str">
        <f>N229&amp;"."&amp;E229</f>
        <v>MedicalClaims.mbr_gender</v>
      </c>
      <c r="B229" t="s">
        <v>320</v>
      </c>
      <c r="C229">
        <v>23</v>
      </c>
      <c r="D229" t="s">
        <v>801</v>
      </c>
      <c r="E229" t="s">
        <v>26</v>
      </c>
      <c r="F229" t="s">
        <v>7</v>
      </c>
      <c r="G229" t="s">
        <v>860</v>
      </c>
      <c r="H229" s="4" t="s">
        <v>1002</v>
      </c>
      <c r="I229" t="s">
        <v>27</v>
      </c>
      <c r="J229" t="s">
        <v>28</v>
      </c>
      <c r="L229" s="4"/>
      <c r="M229" s="3" t="b">
        <f>LEFT(E229,3)="udf"</f>
        <v>0</v>
      </c>
      <c r="N229" s="3" t="str">
        <f>VLOOKUP(B229,TableMap,3,FALSE)</f>
        <v>MedicalClaims</v>
      </c>
      <c r="O229" s="3" t="str">
        <f>IF(OR(F229="varchar", F229=""),"varchar("&amp;G229&amp;")", F229) &amp; IF(LEN(TRIM(D229))&gt;0," not null ","")</f>
        <v xml:space="preserve">varchar(2) not null </v>
      </c>
      <c r="Q229" s="3" t="str">
        <f>IF(ISBLANK(P229),O229,P229)</f>
        <v xml:space="preserve">varchar(2) not null </v>
      </c>
      <c r="R229" s="3" t="str">
        <f>"alter table "&amp;SchemaName&amp;"."&amp;N229&amp;" add "&amp;E229&amp;" "&amp;Q229</f>
        <v xml:space="preserve">alter table deerwalk.MedicalClaims add mbr_gender varchar(2) not null </v>
      </c>
      <c r="S229" s="3" t="str">
        <f>IF(LEN(TRIM(I229))&gt;0,"exec db.ColumnPropertySet '"&amp;$N229&amp;"', '"&amp;$E229&amp;"', '"&amp;I229&amp;"', @tableSchema='"&amp;SchemaName&amp;"'","")</f>
        <v>exec db.ColumnPropertySet 'MedicalClaims', 'mbr_gender', 'Member gender', @tableSchema='deerwalk'</v>
      </c>
      <c r="T229" s="3" t="str">
        <f>IF(LEN(TRIM(J229))=0,"","exec db.ColumnPropertySet '"&amp;$N229&amp;"', '"&amp;$E229&amp;"', '"&amp;J229&amp;"', @propertyName='SampleData', @tableSchema='"&amp;SchemaName&amp;"'")</f>
        <v>exec db.ColumnPropertySet 'MedicalClaims', 'mbr_gender', 'M', @propertyName='SampleData', @tableSchema='deerwalk'</v>
      </c>
      <c r="U229" s="3" t="str">
        <f>IF(M229,"exec db.ColumnPropertySet '"&amp;$N229&amp;"', '"&amp;$E229&amp;"', 'UserDefinedData', @propertyName='CustomAttribute', @tableSchema='"&amp;SchemaName&amp;"'", "")</f>
        <v/>
      </c>
      <c r="V229" s="3" t="str">
        <f>IF(LEN(TRIM(" "&amp;I229))&gt;0,"/// &lt;summary&gt;"&amp;I229&amp;"&lt;/summary&gt;
"&amp;"[Description("""&amp;I229&amp;""")]
","")&amp;IF(F229="date","[DataType(DataType.Date)]
","")&amp;IF(D229="1","[Required]
","")&amp;"[Column("""&amp;E229&amp;""")]
"&amp;IF(LEN(TRIM(" "&amp;J229))&gt;0,"[SampleData("""&amp;J229&amp;""")]
","")&amp;IF(LEN(TRIM(" "&amp;G229))&gt;0,"[MaxLength("&amp;G229&amp;")]
","")&amp;"public "&amp;IF(F229="","string",VLOOKUP(F229,TypeMap,2,FALSE))&amp;" "&amp;E229&amp;" { get; set; }
"</f>
        <v xml:space="preserve">/// &lt;summary&gt;Member gender&lt;/summary&gt;
[Description("Member gender")]
[Required]
[Column("mbr_gender")]
[SampleData("M")]
[MaxLength(2)]
public string mbr_gender { get; set; }
</v>
      </c>
      <c r="W229" s="5" t="str">
        <f>"@Html.DescriptionListElement(model =&gt; model."&amp;E229&amp;")"</f>
        <v>@Html.DescriptionListElement(model =&gt; model.mbr_gender)</v>
      </c>
      <c r="X229" s="3" t="str">
        <f>SUBSTITUTE(SUBSTITUTE(PROPER(SUBSTITUTE(E229,"_"," "))&amp;" ", "Id ", "ID"), " ", "")</f>
        <v>MbrGender</v>
      </c>
      <c r="Y229" s="3" t="str">
        <f>IF(F229="date","alter table "&amp;SchemaName&amp;"."&amp;N229&amp;" add "&amp;X229&amp;"DateDimId int null references DateDimensions(DateDimensionId);  exec db.ColumnPropertySet '"&amp;$N229&amp;"', '"&amp;$X229&amp;"DateDimId', '"&amp;$E229&amp;"', @propertyName='BaseField', @tableSchema='"&amp;SchemaName&amp;"'","")</f>
        <v/>
      </c>
      <c r="AA229" s="3" t="str">
        <f>IF(LEN(TRIM(H229))=0,"","exec db.ColumnPropertySet '"&amp;$N229&amp;"', '"&amp;$E229&amp;"', '"&amp;H229&amp;"', @propertyName='DisplayName', @tableSchema='"&amp;SchemaName&amp;"'")</f>
        <v>exec db.ColumnPropertySet 'MedicalClaims', 'mbr_gender', 'Gender', @propertyName='DisplayName', @tableSchema='deerwalk'</v>
      </c>
    </row>
    <row r="230" spans="1:27" ht="14.25" customHeight="1" x14ac:dyDescent="0.45">
      <c r="A230" s="3" t="str">
        <f>N230&amp;"."&amp;E230</f>
        <v>MedicalClaims.mbr_dob</v>
      </c>
      <c r="B230" t="s">
        <v>320</v>
      </c>
      <c r="C230">
        <v>24</v>
      </c>
      <c r="D230" t="s">
        <v>801</v>
      </c>
      <c r="E230" t="s">
        <v>29</v>
      </c>
      <c r="F230" t="s">
        <v>30</v>
      </c>
      <c r="G230" t="s">
        <v>796</v>
      </c>
      <c r="H230" s="4" t="s">
        <v>1048</v>
      </c>
      <c r="I230" t="s">
        <v>31</v>
      </c>
      <c r="J230" s="1" t="s">
        <v>798</v>
      </c>
      <c r="K230" s="6"/>
      <c r="L230" s="4"/>
      <c r="M230" s="3" t="b">
        <f>LEFT(E230,3)="udf"</f>
        <v>0</v>
      </c>
      <c r="N230" s="3" t="str">
        <f>VLOOKUP(B230,TableMap,3,FALSE)</f>
        <v>MedicalClaims</v>
      </c>
      <c r="O230" s="3" t="str">
        <f>IF(OR(F230="varchar", F230=""),"varchar("&amp;G230&amp;")", F230) &amp; IF(LEN(TRIM(D230))&gt;0," not null ","")</f>
        <v xml:space="preserve">date not null </v>
      </c>
      <c r="Q230" s="3" t="str">
        <f>IF(ISBLANK(P230),O230,P230)</f>
        <v xml:space="preserve">date not null </v>
      </c>
      <c r="R230" s="3" t="str">
        <f>"alter table "&amp;SchemaName&amp;"."&amp;N230&amp;" add "&amp;E230&amp;" "&amp;Q230</f>
        <v xml:space="preserve">alter table deerwalk.MedicalClaims add mbr_dob date not null </v>
      </c>
      <c r="S230" s="3" t="str">
        <f>IF(LEN(TRIM(I230))&gt;0,"exec db.ColumnPropertySet '"&amp;$N230&amp;"', '"&amp;$E230&amp;"', '"&amp;I230&amp;"', @tableSchema='"&amp;SchemaName&amp;"'","")</f>
        <v>exec db.ColumnPropertySet 'MedicalClaims', 'mbr_dob', 'Member date of Birth', @tableSchema='deerwalk'</v>
      </c>
      <c r="T230" s="3" t="str">
        <f>IF(LEN(TRIM(J230))=0,"","exec db.ColumnPropertySet '"&amp;$N230&amp;"', '"&amp;$E230&amp;"', '"&amp;J230&amp;"', @propertyName='SampleData', @tableSchema='"&amp;SchemaName&amp;"'")</f>
        <v>exec db.ColumnPropertySet 'MedicalClaims', 'mbr_dob', '31597', @propertyName='SampleData', @tableSchema='deerwalk'</v>
      </c>
      <c r="U230" s="3" t="str">
        <f>IF(M230,"exec db.ColumnPropertySet '"&amp;$N230&amp;"', '"&amp;$E230&amp;"', 'UserDefinedData', @propertyName='CustomAttribute', @tableSchema='"&amp;SchemaName&amp;"'", "")</f>
        <v/>
      </c>
      <c r="V230" s="3" t="str">
        <f>IF(LEN(TRIM(" "&amp;I230))&gt;0,"/// &lt;summary&gt;"&amp;I230&amp;"&lt;/summary&gt;
"&amp;"[Description("""&amp;I230&amp;""")]
","")&amp;IF(F230="date","[DataType(DataType.Date)]
","")&amp;IF(D230="1","[Required]
","")&amp;"[Column("""&amp;E230&amp;""")]
"&amp;IF(LEN(TRIM(" "&amp;J230))&gt;0,"[SampleData("""&amp;J230&amp;""")]
","")&amp;IF(LEN(TRIM(" "&amp;G230))&gt;0,"[MaxLength("&amp;G230&amp;")]
","")&amp;"public "&amp;IF(F230="","string",VLOOKUP(F230,TypeMap,2,FALSE))&amp;" "&amp;E230&amp;" { get; set; }
"</f>
        <v xml:space="preserve">/// &lt;summary&gt;Member date of Birth&lt;/summary&gt;
[Description("Member date of Birth")]
[DataType(DataType.Date)]
[Required]
[Column("mbr_dob")]
[SampleData("31597")]
public DateTime mbr_dob { get; set; }
</v>
      </c>
      <c r="W230" s="5" t="str">
        <f>"@Html.DescriptionListElement(model =&gt; model."&amp;E230&amp;")"</f>
        <v>@Html.DescriptionListElement(model =&gt; model.mbr_dob)</v>
      </c>
      <c r="X230" s="3" t="str">
        <f>SUBSTITUTE(SUBSTITUTE(PROPER(SUBSTITUTE(E230,"_"," "))&amp;" ", "Id ", "ID"), " ", "")</f>
        <v>MbrDob</v>
      </c>
      <c r="Y230" s="3" t="str">
        <f>IF(F230="date","alter table "&amp;SchemaName&amp;"."&amp;N230&amp;" add "&amp;X230&amp;"DateDimId int null references DateDimensions(DateDimensionId);  exec db.ColumnPropertySet '"&amp;$N230&amp;"', '"&amp;$X230&amp;"DateDimId', '"&amp;$E230&amp;"', @propertyName='BaseField', @tableSchema='"&amp;SchemaName&amp;"'","")</f>
        <v>alter table deerwalk.MedicalClaims add MbrDobDateDimId int null references DateDimensions(DateDimensionId);  exec db.ColumnPropertySet 'MedicalClaims', 'MbrDobDateDimId', 'mbr_dob', @propertyName='BaseField', @tableSchema='deerwalk'</v>
      </c>
      <c r="Z230" t="str">
        <f>"update dw set "&amp;X230&amp;"DateDimId=dd.DateDimensionId from deerwalk."&amp;N230&amp;" dw inner join dbo.datedimensions dd on dw."&amp;E230&amp;"=dd.calendardate and dd.TenantId=@tenantId where dw."&amp;X230&amp;"DateDimId is null and dw."&amp;E230&amp;" is not null;
exec db.PrintNow 'Updated {n0} deerwalk."&amp;N230&amp;"."&amp;X230&amp;"DateDimId fields', @@rowcount;
"</f>
        <v xml:space="preserve">update dw set MbrDobDateDimId=dd.DateDimensionId from deerwalk.MedicalClaims dw inner join dbo.datedimensions dd on dw.mbr_dob=dd.calendardate and dd.TenantId=@tenantId where dw.MbrDobDateDimId is null and dw.mbr_dob is not null;
exec db.PrintNow 'Updated {n0} deerwalk.MedicalClaims.MbrDobDateDimId fields', @@rowcount;
</v>
      </c>
      <c r="AA230" s="3" t="str">
        <f>IF(LEN(TRIM(H230))=0,"","exec db.ColumnPropertySet '"&amp;$N230&amp;"', '"&amp;$E230&amp;"', '"&amp;H230&amp;"', @propertyName='DisplayName', @tableSchema='"&amp;SchemaName&amp;"'")</f>
        <v>exec db.ColumnPropertySet 'MedicalClaims', 'mbr_dob', 'DOB', @propertyName='DisplayName', @tableSchema='deerwalk'</v>
      </c>
    </row>
    <row r="231" spans="1:27" ht="14.25" customHeight="1" x14ac:dyDescent="0.45">
      <c r="A231" s="3" t="str">
        <f>N231&amp;"."&amp;E231</f>
        <v>MedicalClaims.mbr_street_1</v>
      </c>
      <c r="B231" t="s">
        <v>320</v>
      </c>
      <c r="C231">
        <v>25</v>
      </c>
      <c r="D231" t="s">
        <v>796</v>
      </c>
      <c r="E231" t="s">
        <v>32</v>
      </c>
      <c r="F231" t="s">
        <v>7</v>
      </c>
      <c r="G231" t="s">
        <v>861</v>
      </c>
      <c r="H231" s="4" t="s">
        <v>1003</v>
      </c>
      <c r="I231" t="s">
        <v>33</v>
      </c>
      <c r="J231" t="s">
        <v>34</v>
      </c>
      <c r="L231" s="4"/>
      <c r="M231" s="3" t="b">
        <f>LEFT(E231,3)="udf"</f>
        <v>0</v>
      </c>
      <c r="N231" s="3" t="str">
        <f>VLOOKUP(B231,TableMap,3,FALSE)</f>
        <v>MedicalClaims</v>
      </c>
      <c r="O231" s="3" t="str">
        <f>IF(OR(F231="varchar", F231=""),"varchar("&amp;G231&amp;")", F231) &amp; IF(LEN(TRIM(D231))&gt;0," not null ","")</f>
        <v>varchar(50)</v>
      </c>
      <c r="Q231" s="3" t="str">
        <f>IF(ISBLANK(P231),O231,P231)</f>
        <v>varchar(50)</v>
      </c>
      <c r="R231" s="3" t="str">
        <f>"alter table "&amp;SchemaName&amp;"."&amp;N231&amp;" add "&amp;E231&amp;" "&amp;Q231</f>
        <v>alter table deerwalk.MedicalClaims add mbr_street_1 varchar(50)</v>
      </c>
      <c r="S231" s="3" t="str">
        <f>IF(LEN(TRIM(I231))&gt;0,"exec db.ColumnPropertySet '"&amp;$N231&amp;"', '"&amp;$E231&amp;"', '"&amp;I231&amp;"', @tableSchema='"&amp;SchemaName&amp;"'","")</f>
        <v>exec db.ColumnPropertySet 'MedicalClaims', 'mbr_street_1', 'Member Street Address 1', @tableSchema='deerwalk'</v>
      </c>
      <c r="T231" s="3" t="str">
        <f>IF(LEN(TRIM(J231))=0,"","exec db.ColumnPropertySet '"&amp;$N231&amp;"', '"&amp;$E231&amp;"', '"&amp;J231&amp;"', @propertyName='SampleData', @tableSchema='"&amp;SchemaName&amp;"'")</f>
        <v>exec db.ColumnPropertySet 'MedicalClaims', 'mbr_street_1', '5621 TEAKWOOD ROAD', @propertyName='SampleData', @tableSchema='deerwalk'</v>
      </c>
      <c r="U231" s="3" t="str">
        <f>IF(M231,"exec db.ColumnPropertySet '"&amp;$N231&amp;"', '"&amp;$E231&amp;"', 'UserDefinedData', @propertyName='CustomAttribute', @tableSchema='"&amp;SchemaName&amp;"'", "")</f>
        <v/>
      </c>
      <c r="V231" s="3" t="str">
        <f>IF(LEN(TRIM(" "&amp;I231))&gt;0,"/// &lt;summary&gt;"&amp;I231&amp;"&lt;/summary&gt;
"&amp;"[Description("""&amp;I231&amp;""")]
","")&amp;IF(F231="date","[DataType(DataType.Date)]
","")&amp;IF(D231="1","[Required]
","")&amp;"[Column("""&amp;E231&amp;""")]
"&amp;IF(LEN(TRIM(" "&amp;J231))&gt;0,"[SampleData("""&amp;J231&amp;""")]
","")&amp;IF(LEN(TRIM(" "&amp;G231))&gt;0,"[MaxLength("&amp;G231&amp;")]
","")&amp;"public "&amp;IF(F231="","string",VLOOKUP(F231,TypeMap,2,FALSE))&amp;" "&amp;E231&amp;" { get; set; }
"</f>
        <v xml:space="preserve">/// &lt;summary&gt;Member Street Address 1&lt;/summary&gt;
[Description("Member Street Address 1")]
[Column("mbr_street_1")]
[SampleData("5621 TEAKWOOD ROAD")]
[MaxLength(50)]
public string mbr_street_1 { get; set; }
</v>
      </c>
      <c r="W231" s="5" t="str">
        <f>"@Html.DescriptionListElement(model =&gt; model."&amp;E231&amp;")"</f>
        <v>@Html.DescriptionListElement(model =&gt; model.mbr_street_1)</v>
      </c>
      <c r="X231" s="3" t="str">
        <f>SUBSTITUTE(SUBSTITUTE(PROPER(SUBSTITUTE(E231,"_"," "))&amp;" ", "Id ", "ID"), " ", "")</f>
        <v>MbrStreet1</v>
      </c>
      <c r="Y231" s="3" t="str">
        <f>IF(F231="date","alter table "&amp;SchemaName&amp;"."&amp;N231&amp;" add "&amp;X231&amp;"DateDimId int null references DateDimensions(DateDimensionId);  exec db.ColumnPropertySet '"&amp;$N231&amp;"', '"&amp;$X231&amp;"DateDimId', '"&amp;$E231&amp;"', @propertyName='BaseField', @tableSchema='"&amp;SchemaName&amp;"'","")</f>
        <v/>
      </c>
      <c r="AA231" s="3" t="str">
        <f>IF(LEN(TRIM(H231))=0,"","exec db.ColumnPropertySet '"&amp;$N231&amp;"', '"&amp;$E231&amp;"', '"&amp;H231&amp;"', @propertyName='DisplayName', @tableSchema='"&amp;SchemaName&amp;"'")</f>
        <v>exec db.ColumnPropertySet 'MedicalClaims', 'mbr_street_1', 'Street 1', @propertyName='DisplayName', @tableSchema='deerwalk'</v>
      </c>
    </row>
    <row r="232" spans="1:27" ht="14.25" customHeight="1" x14ac:dyDescent="0.45">
      <c r="A232" s="3" t="str">
        <f>N232&amp;"."&amp;E232</f>
        <v>MedicalClaims.mbr_street_2</v>
      </c>
      <c r="B232" t="s">
        <v>320</v>
      </c>
      <c r="C232">
        <v>26</v>
      </c>
      <c r="D232" t="s">
        <v>796</v>
      </c>
      <c r="E232" t="s">
        <v>35</v>
      </c>
      <c r="F232" t="s">
        <v>7</v>
      </c>
      <c r="G232" t="s">
        <v>861</v>
      </c>
      <c r="H232" s="4" t="s">
        <v>1004</v>
      </c>
      <c r="I232" t="s">
        <v>36</v>
      </c>
      <c r="J232" t="s">
        <v>796</v>
      </c>
      <c r="L232" s="4"/>
      <c r="M232" s="3" t="b">
        <f>LEFT(E232,3)="udf"</f>
        <v>0</v>
      </c>
      <c r="N232" s="3" t="str">
        <f>VLOOKUP(B232,TableMap,3,FALSE)</f>
        <v>MedicalClaims</v>
      </c>
      <c r="O232" s="3" t="str">
        <f>IF(OR(F232="varchar", F232=""),"varchar("&amp;G232&amp;")", F232) &amp; IF(LEN(TRIM(D232))&gt;0," not null ","")</f>
        <v>varchar(50)</v>
      </c>
      <c r="Q232" s="3" t="str">
        <f>IF(ISBLANK(P232),O232,P232)</f>
        <v>varchar(50)</v>
      </c>
      <c r="R232" s="3" t="str">
        <f>"alter table "&amp;SchemaName&amp;"."&amp;N232&amp;" add "&amp;E232&amp;" "&amp;Q232</f>
        <v>alter table deerwalk.MedicalClaims add mbr_street_2 varchar(50)</v>
      </c>
      <c r="S232" s="3" t="str">
        <f>IF(LEN(TRIM(I232))&gt;0,"exec db.ColumnPropertySet '"&amp;$N232&amp;"', '"&amp;$E232&amp;"', '"&amp;I232&amp;"', @tableSchema='"&amp;SchemaName&amp;"'","")</f>
        <v>exec db.ColumnPropertySet 'MedicalClaims', 'mbr_street_2', 'Member Street Address 2', @tableSchema='deerwalk'</v>
      </c>
      <c r="T232" s="3" t="str">
        <f>IF(LEN(TRIM(J232))=0,"","exec db.ColumnPropertySet '"&amp;$N232&amp;"', '"&amp;$E232&amp;"', '"&amp;J232&amp;"', @propertyName='SampleData', @tableSchema='"&amp;SchemaName&amp;"'")</f>
        <v/>
      </c>
      <c r="U232" s="3" t="str">
        <f>IF(M232,"exec db.ColumnPropertySet '"&amp;$N232&amp;"', '"&amp;$E232&amp;"', 'UserDefinedData', @propertyName='CustomAttribute', @tableSchema='"&amp;SchemaName&amp;"'", "")</f>
        <v/>
      </c>
      <c r="V232" s="3" t="str">
        <f>IF(LEN(TRIM(" "&amp;I232))&gt;0,"/// &lt;summary&gt;"&amp;I232&amp;"&lt;/summary&gt;
"&amp;"[Description("""&amp;I232&amp;""")]
","")&amp;IF(F232="date","[DataType(DataType.Date)]
","")&amp;IF(D232="1","[Required]
","")&amp;"[Column("""&amp;E232&amp;""")]
"&amp;IF(LEN(TRIM(" "&amp;J232))&gt;0,"[SampleData("""&amp;J232&amp;""")]
","")&amp;IF(LEN(TRIM(" "&amp;G232))&gt;0,"[MaxLength("&amp;G232&amp;")]
","")&amp;"public "&amp;IF(F232="","string",VLOOKUP(F232,TypeMap,2,FALSE))&amp;" "&amp;E232&amp;" { get; set; }
"</f>
        <v xml:space="preserve">/// &lt;summary&gt;Member Street Address 2&lt;/summary&gt;
[Description("Member Street Address 2")]
[Column("mbr_street_2")]
[MaxLength(50)]
public string mbr_street_2 { get; set; }
</v>
      </c>
      <c r="W232" s="5" t="str">
        <f>"@Html.DescriptionListElement(model =&gt; model."&amp;E232&amp;")"</f>
        <v>@Html.DescriptionListElement(model =&gt; model.mbr_street_2)</v>
      </c>
      <c r="X232" s="3" t="str">
        <f>SUBSTITUTE(SUBSTITUTE(PROPER(SUBSTITUTE(E232,"_"," "))&amp;" ", "Id ", "ID"), " ", "")</f>
        <v>MbrStreet2</v>
      </c>
      <c r="Y232" s="3" t="str">
        <f>IF(F232="date","alter table "&amp;SchemaName&amp;"."&amp;N232&amp;" add "&amp;X232&amp;"DateDimId int null references DateDimensions(DateDimensionId);  exec db.ColumnPropertySet '"&amp;$N232&amp;"', '"&amp;$X232&amp;"DateDimId', '"&amp;$E232&amp;"', @propertyName='BaseField', @tableSchema='"&amp;SchemaName&amp;"'","")</f>
        <v/>
      </c>
      <c r="AA232" s="3" t="str">
        <f>IF(LEN(TRIM(H232))=0,"","exec db.ColumnPropertySet '"&amp;$N232&amp;"', '"&amp;$E232&amp;"', '"&amp;H232&amp;"', @propertyName='DisplayName', @tableSchema='"&amp;SchemaName&amp;"'")</f>
        <v>exec db.ColumnPropertySet 'MedicalClaims', 'mbr_street_2', 'Street 2', @propertyName='DisplayName', @tableSchema='deerwalk'</v>
      </c>
    </row>
    <row r="233" spans="1:27" ht="14.25" customHeight="1" x14ac:dyDescent="0.45">
      <c r="A233" s="3" t="str">
        <f>N233&amp;"."&amp;E233</f>
        <v>MedicalClaims.mbr_city</v>
      </c>
      <c r="B233" t="s">
        <v>320</v>
      </c>
      <c r="C233">
        <v>27</v>
      </c>
      <c r="D233" t="s">
        <v>796</v>
      </c>
      <c r="E233" t="s">
        <v>37</v>
      </c>
      <c r="F233" t="s">
        <v>7</v>
      </c>
      <c r="G233" t="s">
        <v>861</v>
      </c>
      <c r="H233" s="4" t="s">
        <v>1005</v>
      </c>
      <c r="I233" t="s">
        <v>38</v>
      </c>
      <c r="J233" t="s">
        <v>39</v>
      </c>
      <c r="L233" s="4"/>
      <c r="M233" s="3" t="b">
        <f>LEFT(E233,3)="udf"</f>
        <v>0</v>
      </c>
      <c r="N233" s="3" t="str">
        <f>VLOOKUP(B233,TableMap,3,FALSE)</f>
        <v>MedicalClaims</v>
      </c>
      <c r="O233" s="3" t="str">
        <f>IF(OR(F233="varchar", F233=""),"varchar("&amp;G233&amp;")", F233) &amp; IF(LEN(TRIM(D233))&gt;0," not null ","")</f>
        <v>varchar(50)</v>
      </c>
      <c r="Q233" s="3" t="str">
        <f>IF(ISBLANK(P233),O233,P233)</f>
        <v>varchar(50)</v>
      </c>
      <c r="R233" s="3" t="str">
        <f>"alter table "&amp;SchemaName&amp;"."&amp;N233&amp;" add "&amp;E233&amp;" "&amp;Q233</f>
        <v>alter table deerwalk.MedicalClaims add mbr_city varchar(50)</v>
      </c>
      <c r="S233" s="3" t="str">
        <f>IF(LEN(TRIM(I233))&gt;0,"exec db.ColumnPropertySet '"&amp;$N233&amp;"', '"&amp;$E233&amp;"', '"&amp;I233&amp;"', @tableSchema='"&amp;SchemaName&amp;"'","")</f>
        <v>exec db.ColumnPropertySet 'MedicalClaims', 'mbr_city', 'Member City', @tableSchema='deerwalk'</v>
      </c>
      <c r="T233" s="3" t="str">
        <f>IF(LEN(TRIM(J233))=0,"","exec db.ColumnPropertySet '"&amp;$N233&amp;"', '"&amp;$E233&amp;"', '"&amp;J233&amp;"', @propertyName='SampleData', @tableSchema='"&amp;SchemaName&amp;"'")</f>
        <v>exec db.ColumnPropertySet 'MedicalClaims', 'mbr_city', 'Lakeworth', @propertyName='SampleData', @tableSchema='deerwalk'</v>
      </c>
      <c r="U233" s="3" t="str">
        <f>IF(M233,"exec db.ColumnPropertySet '"&amp;$N233&amp;"', '"&amp;$E233&amp;"', 'UserDefinedData', @propertyName='CustomAttribute', @tableSchema='"&amp;SchemaName&amp;"'", "")</f>
        <v/>
      </c>
      <c r="V233" s="3" t="str">
        <f>IF(LEN(TRIM(" "&amp;I233))&gt;0,"/// &lt;summary&gt;"&amp;I233&amp;"&lt;/summary&gt;
"&amp;"[Description("""&amp;I233&amp;""")]
","")&amp;IF(F233="date","[DataType(DataType.Date)]
","")&amp;IF(D233="1","[Required]
","")&amp;"[Column("""&amp;E233&amp;""")]
"&amp;IF(LEN(TRIM(" "&amp;J233))&gt;0,"[SampleData("""&amp;J233&amp;""")]
","")&amp;IF(LEN(TRIM(" "&amp;G233))&gt;0,"[MaxLength("&amp;G233&amp;")]
","")&amp;"public "&amp;IF(F233="","string",VLOOKUP(F233,TypeMap,2,FALSE))&amp;" "&amp;E233&amp;" { get; set; }
"</f>
        <v xml:space="preserve">/// &lt;summary&gt;Member City&lt;/summary&gt;
[Description("Member City")]
[Column("mbr_city")]
[SampleData("Lakeworth")]
[MaxLength(50)]
public string mbr_city { get; set; }
</v>
      </c>
      <c r="W233" s="5" t="str">
        <f>"@Html.DescriptionListElement(model =&gt; model."&amp;E233&amp;")"</f>
        <v>@Html.DescriptionListElement(model =&gt; model.mbr_city)</v>
      </c>
      <c r="X233" s="3" t="str">
        <f>SUBSTITUTE(SUBSTITUTE(PROPER(SUBSTITUTE(E233,"_"," "))&amp;" ", "Id ", "ID"), " ", "")</f>
        <v>MbrCity</v>
      </c>
      <c r="Y233" s="3" t="str">
        <f>IF(F233="date","alter table "&amp;SchemaName&amp;"."&amp;N233&amp;" add "&amp;X233&amp;"DateDimId int null references DateDimensions(DateDimensionId);  exec db.ColumnPropertySet '"&amp;$N233&amp;"', '"&amp;$X233&amp;"DateDimId', '"&amp;$E233&amp;"', @propertyName='BaseField', @tableSchema='"&amp;SchemaName&amp;"'","")</f>
        <v/>
      </c>
      <c r="AA233" s="3" t="str">
        <f>IF(LEN(TRIM(H233))=0,"","exec db.ColumnPropertySet '"&amp;$N233&amp;"', '"&amp;$E233&amp;"', '"&amp;H233&amp;"', @propertyName='DisplayName', @tableSchema='"&amp;SchemaName&amp;"'")</f>
        <v>exec db.ColumnPropertySet 'MedicalClaims', 'mbr_city', 'City', @propertyName='DisplayName', @tableSchema='deerwalk'</v>
      </c>
    </row>
    <row r="234" spans="1:27" ht="14.25" customHeight="1" x14ac:dyDescent="0.45">
      <c r="A234" s="3" t="str">
        <f>N234&amp;"."&amp;E234</f>
        <v>MedicalClaims.mbr_county</v>
      </c>
      <c r="B234" t="s">
        <v>320</v>
      </c>
      <c r="C234">
        <v>28</v>
      </c>
      <c r="D234" t="s">
        <v>796</v>
      </c>
      <c r="E234" t="s">
        <v>40</v>
      </c>
      <c r="F234" t="s">
        <v>7</v>
      </c>
      <c r="G234" t="s">
        <v>821</v>
      </c>
      <c r="H234" s="4" t="s">
        <v>1006</v>
      </c>
      <c r="I234" t="s">
        <v>41</v>
      </c>
      <c r="J234" t="s">
        <v>42</v>
      </c>
      <c r="L234" s="4"/>
      <c r="M234" s="3" t="b">
        <f>LEFT(E234,3)="udf"</f>
        <v>0</v>
      </c>
      <c r="N234" s="3" t="str">
        <f>VLOOKUP(B234,TableMap,3,FALSE)</f>
        <v>MedicalClaims</v>
      </c>
      <c r="O234" s="3" t="str">
        <f>IF(OR(F234="varchar", F234=""),"varchar("&amp;G234&amp;")", F234) &amp; IF(LEN(TRIM(D234))&gt;0," not null ","")</f>
        <v>varchar(20)</v>
      </c>
      <c r="Q234" s="3" t="str">
        <f>IF(ISBLANK(P234),O234,P234)</f>
        <v>varchar(20)</v>
      </c>
      <c r="R234" s="3" t="str">
        <f>"alter table "&amp;SchemaName&amp;"."&amp;N234&amp;" add "&amp;E234&amp;" "&amp;Q234</f>
        <v>alter table deerwalk.MedicalClaims add mbr_county varchar(20)</v>
      </c>
      <c r="S234" s="3" t="str">
        <f>IF(LEN(TRIM(I234))&gt;0,"exec db.ColumnPropertySet '"&amp;$N234&amp;"', '"&amp;$E234&amp;"', '"&amp;I234&amp;"', @tableSchema='"&amp;SchemaName&amp;"'","")</f>
        <v>exec db.ColumnPropertySet 'MedicalClaims', 'mbr_county', 'Member County', @tableSchema='deerwalk'</v>
      </c>
      <c r="T234" s="3" t="str">
        <f>IF(LEN(TRIM(J234))=0,"","exec db.ColumnPropertySet '"&amp;$N234&amp;"', '"&amp;$E234&amp;"', '"&amp;J234&amp;"', @propertyName='SampleData', @tableSchema='"&amp;SchemaName&amp;"'")</f>
        <v>exec db.ColumnPropertySet 'MedicalClaims', 'mbr_county', 'Lexington', @propertyName='SampleData', @tableSchema='deerwalk'</v>
      </c>
      <c r="U234" s="3" t="str">
        <f>IF(M234,"exec db.ColumnPropertySet '"&amp;$N234&amp;"', '"&amp;$E234&amp;"', 'UserDefinedData', @propertyName='CustomAttribute', @tableSchema='"&amp;SchemaName&amp;"'", "")</f>
        <v/>
      </c>
      <c r="V234" s="3" t="str">
        <f>IF(LEN(TRIM(" "&amp;I234))&gt;0,"/// &lt;summary&gt;"&amp;I234&amp;"&lt;/summary&gt;
"&amp;"[Description("""&amp;I234&amp;""")]
","")&amp;IF(F234="date","[DataType(DataType.Date)]
","")&amp;IF(D234="1","[Required]
","")&amp;"[Column("""&amp;E234&amp;""")]
"&amp;IF(LEN(TRIM(" "&amp;J234))&gt;0,"[SampleData("""&amp;J234&amp;""")]
","")&amp;IF(LEN(TRIM(" "&amp;G234))&gt;0,"[MaxLength("&amp;G234&amp;")]
","")&amp;"public "&amp;IF(F234="","string",VLOOKUP(F234,TypeMap,2,FALSE))&amp;" "&amp;E234&amp;" { get; set; }
"</f>
        <v xml:space="preserve">/// &lt;summary&gt;Member County&lt;/summary&gt;
[Description("Member County")]
[Column("mbr_county")]
[SampleData("Lexington")]
[MaxLength(20)]
public string mbr_county { get; set; }
</v>
      </c>
      <c r="W234" s="5" t="str">
        <f>"@Html.DescriptionListElement(model =&gt; model."&amp;E234&amp;")"</f>
        <v>@Html.DescriptionListElement(model =&gt; model.mbr_county)</v>
      </c>
      <c r="X234" s="3" t="str">
        <f>SUBSTITUTE(SUBSTITUTE(PROPER(SUBSTITUTE(E234,"_"," "))&amp;" ", "Id ", "ID"), " ", "")</f>
        <v>MbrCounty</v>
      </c>
      <c r="Y234" s="3" t="str">
        <f>IF(F234="date","alter table "&amp;SchemaName&amp;"."&amp;N234&amp;" add "&amp;X234&amp;"DateDimId int null references DateDimensions(DateDimensionId);  exec db.ColumnPropertySet '"&amp;$N234&amp;"', '"&amp;$X234&amp;"DateDimId', '"&amp;$E234&amp;"', @propertyName='BaseField', @tableSchema='"&amp;SchemaName&amp;"'","")</f>
        <v/>
      </c>
      <c r="AA234" s="3" t="str">
        <f>IF(LEN(TRIM(H234))=0,"","exec db.ColumnPropertySet '"&amp;$N234&amp;"', '"&amp;$E234&amp;"', '"&amp;H234&amp;"', @propertyName='DisplayName', @tableSchema='"&amp;SchemaName&amp;"'")</f>
        <v>exec db.ColumnPropertySet 'MedicalClaims', 'mbr_county', 'County', @propertyName='DisplayName', @tableSchema='deerwalk'</v>
      </c>
    </row>
    <row r="235" spans="1:27" ht="14.25" customHeight="1" x14ac:dyDescent="0.45">
      <c r="A235" s="3" t="str">
        <f>N235&amp;"."&amp;E235</f>
        <v>MedicalClaims.mbr_state</v>
      </c>
      <c r="B235" t="s">
        <v>320</v>
      </c>
      <c r="C235">
        <v>29</v>
      </c>
      <c r="D235" t="s">
        <v>796</v>
      </c>
      <c r="E235" t="s">
        <v>43</v>
      </c>
      <c r="F235" t="s">
        <v>7</v>
      </c>
      <c r="G235" t="s">
        <v>860</v>
      </c>
      <c r="H235" s="4" t="s">
        <v>1007</v>
      </c>
      <c r="I235" t="s">
        <v>44</v>
      </c>
      <c r="J235" t="s">
        <v>45</v>
      </c>
      <c r="L235" s="4"/>
      <c r="M235" s="3" t="b">
        <f>LEFT(E235,3)="udf"</f>
        <v>0</v>
      </c>
      <c r="N235" s="3" t="str">
        <f>VLOOKUP(B235,TableMap,3,FALSE)</f>
        <v>MedicalClaims</v>
      </c>
      <c r="O235" s="3" t="str">
        <f>IF(OR(F235="varchar", F235=""),"varchar("&amp;G235&amp;")", F235) &amp; IF(LEN(TRIM(D235))&gt;0," not null ","")</f>
        <v>varchar(2)</v>
      </c>
      <c r="Q235" s="3" t="str">
        <f>IF(ISBLANK(P235),O235,P235)</f>
        <v>varchar(2)</v>
      </c>
      <c r="R235" s="3" t="str">
        <f>"alter table "&amp;SchemaName&amp;"."&amp;N235&amp;" add "&amp;E235&amp;" "&amp;Q235</f>
        <v>alter table deerwalk.MedicalClaims add mbr_state varchar(2)</v>
      </c>
      <c r="S235" s="3" t="str">
        <f>IF(LEN(TRIM(I235))&gt;0,"exec db.ColumnPropertySet '"&amp;$N235&amp;"', '"&amp;$E235&amp;"', '"&amp;I235&amp;"', @tableSchema='"&amp;SchemaName&amp;"'","")</f>
        <v>exec db.ColumnPropertySet 'MedicalClaims', 'mbr_state', 'Abbreviation of State', @tableSchema='deerwalk'</v>
      </c>
      <c r="T235" s="3" t="str">
        <f>IF(LEN(TRIM(J235))=0,"","exec db.ColumnPropertySet '"&amp;$N235&amp;"', '"&amp;$E235&amp;"', '"&amp;J235&amp;"', @propertyName='SampleData', @tableSchema='"&amp;SchemaName&amp;"'")</f>
        <v>exec db.ColumnPropertySet 'MedicalClaims', 'mbr_state', 'FL', @propertyName='SampleData', @tableSchema='deerwalk'</v>
      </c>
      <c r="U235" s="3" t="str">
        <f>IF(M235,"exec db.ColumnPropertySet '"&amp;$N235&amp;"', '"&amp;$E235&amp;"', 'UserDefinedData', @propertyName='CustomAttribute', @tableSchema='"&amp;SchemaName&amp;"'", "")</f>
        <v/>
      </c>
      <c r="V235" s="3" t="str">
        <f>IF(LEN(TRIM(" "&amp;I235))&gt;0,"/// &lt;summary&gt;"&amp;I235&amp;"&lt;/summary&gt;
"&amp;"[Description("""&amp;I235&amp;""")]
","")&amp;IF(F235="date","[DataType(DataType.Date)]
","")&amp;IF(D235="1","[Required]
","")&amp;"[Column("""&amp;E235&amp;""")]
"&amp;IF(LEN(TRIM(" "&amp;J235))&gt;0,"[SampleData("""&amp;J235&amp;""")]
","")&amp;IF(LEN(TRIM(" "&amp;G235))&gt;0,"[MaxLength("&amp;G235&amp;")]
","")&amp;"public "&amp;IF(F235="","string",VLOOKUP(F235,TypeMap,2,FALSE))&amp;" "&amp;E235&amp;" { get; set; }
"</f>
        <v xml:space="preserve">/// &lt;summary&gt;Abbreviation of State&lt;/summary&gt;
[Description("Abbreviation of State")]
[Column("mbr_state")]
[SampleData("FL")]
[MaxLength(2)]
public string mbr_state { get; set; }
</v>
      </c>
      <c r="W235" s="5" t="str">
        <f>"@Html.DescriptionListElement(model =&gt; model."&amp;E235&amp;")"</f>
        <v>@Html.DescriptionListElement(model =&gt; model.mbr_state)</v>
      </c>
      <c r="X235" s="3" t="str">
        <f>SUBSTITUTE(SUBSTITUTE(PROPER(SUBSTITUTE(E235,"_"," "))&amp;" ", "Id ", "ID"), " ", "")</f>
        <v>MbrState</v>
      </c>
      <c r="Y235" s="3" t="str">
        <f>IF(F235="date","alter table "&amp;SchemaName&amp;"."&amp;N235&amp;" add "&amp;X235&amp;"DateDimId int null references DateDimensions(DateDimensionId);  exec db.ColumnPropertySet '"&amp;$N235&amp;"', '"&amp;$X235&amp;"DateDimId', '"&amp;$E235&amp;"', @propertyName='BaseField', @tableSchema='"&amp;SchemaName&amp;"'","")</f>
        <v/>
      </c>
      <c r="AA235" s="3" t="str">
        <f>IF(LEN(TRIM(H235))=0,"","exec db.ColumnPropertySet '"&amp;$N235&amp;"', '"&amp;$E235&amp;"', '"&amp;H235&amp;"', @propertyName='DisplayName', @tableSchema='"&amp;SchemaName&amp;"'")</f>
        <v>exec db.ColumnPropertySet 'MedicalClaims', 'mbr_state', 'State', @propertyName='DisplayName', @tableSchema='deerwalk'</v>
      </c>
    </row>
    <row r="236" spans="1:27" ht="14.25" customHeight="1" x14ac:dyDescent="0.45">
      <c r="A236" s="3" t="str">
        <f>N236&amp;"."&amp;E236</f>
        <v>MedicalClaims.mbr_zip</v>
      </c>
      <c r="B236" t="s">
        <v>320</v>
      </c>
      <c r="C236">
        <v>30</v>
      </c>
      <c r="D236" t="s">
        <v>796</v>
      </c>
      <c r="E236" t="s">
        <v>46</v>
      </c>
      <c r="F236" t="s">
        <v>7</v>
      </c>
      <c r="G236" t="s">
        <v>817</v>
      </c>
      <c r="H236" s="4" t="s">
        <v>1008</v>
      </c>
      <c r="I236" t="s">
        <v>47</v>
      </c>
      <c r="J236" t="s">
        <v>799</v>
      </c>
      <c r="L236" s="4"/>
      <c r="M236" s="3" t="b">
        <f>LEFT(E236,3)="udf"</f>
        <v>0</v>
      </c>
      <c r="N236" s="3" t="str">
        <f>VLOOKUP(B236,TableMap,3,FALSE)</f>
        <v>MedicalClaims</v>
      </c>
      <c r="O236" s="3" t="str">
        <f>IF(OR(F236="varchar", F236=""),"varchar("&amp;G236&amp;")", F236) &amp; IF(LEN(TRIM(D236))&gt;0," not null ","")</f>
        <v>varchar(10)</v>
      </c>
      <c r="Q236" s="3" t="str">
        <f>IF(ISBLANK(P236),O236,P236)</f>
        <v>varchar(10)</v>
      </c>
      <c r="R236" s="3" t="str">
        <f>"alter table "&amp;SchemaName&amp;"."&amp;N236&amp;" add "&amp;E236&amp;" "&amp;Q236</f>
        <v>alter table deerwalk.MedicalClaims add mbr_zip varchar(10)</v>
      </c>
      <c r="S236" s="3" t="str">
        <f>IF(LEN(TRIM(I236))&gt;0,"exec db.ColumnPropertySet '"&amp;$N236&amp;"', '"&amp;$E236&amp;"', '"&amp;I236&amp;"', @tableSchema='"&amp;SchemaName&amp;"'","")</f>
        <v>exec db.ColumnPropertySet 'MedicalClaims', 'mbr_zip', 'Zip code', @tableSchema='deerwalk'</v>
      </c>
      <c r="T236" s="3" t="str">
        <f>IF(LEN(TRIM(J236))=0,"","exec db.ColumnPropertySet '"&amp;$N236&amp;"', '"&amp;$E236&amp;"', '"&amp;J236&amp;"', @propertyName='SampleData', @tableSchema='"&amp;SchemaName&amp;"'")</f>
        <v>exec db.ColumnPropertySet 'MedicalClaims', 'mbr_zip', '34746', @propertyName='SampleData', @tableSchema='deerwalk'</v>
      </c>
      <c r="U236" s="3" t="str">
        <f>IF(M236,"exec db.ColumnPropertySet '"&amp;$N236&amp;"', '"&amp;$E236&amp;"', 'UserDefinedData', @propertyName='CustomAttribute', @tableSchema='"&amp;SchemaName&amp;"'", "")</f>
        <v/>
      </c>
      <c r="V236" s="3" t="str">
        <f>IF(LEN(TRIM(" "&amp;I236))&gt;0,"/// &lt;summary&gt;"&amp;I236&amp;"&lt;/summary&gt;
"&amp;"[Description("""&amp;I236&amp;""")]
","")&amp;IF(F236="date","[DataType(DataType.Date)]
","")&amp;IF(D236="1","[Required]
","")&amp;"[Column("""&amp;E236&amp;""")]
"&amp;IF(LEN(TRIM(" "&amp;J236))&gt;0,"[SampleData("""&amp;J236&amp;""")]
","")&amp;IF(LEN(TRIM(" "&amp;G236))&gt;0,"[MaxLength("&amp;G236&amp;")]
","")&amp;"public "&amp;IF(F236="","string",VLOOKUP(F236,TypeMap,2,FALSE))&amp;" "&amp;E236&amp;" { get; set; }
"</f>
        <v xml:space="preserve">/// &lt;summary&gt;Zip code&lt;/summary&gt;
[Description("Zip code")]
[Column("mbr_zip")]
[SampleData("34746")]
[MaxLength(10)]
public string mbr_zip { get; set; }
</v>
      </c>
      <c r="W236" s="5" t="str">
        <f>"@Html.DescriptionListElement(model =&gt; model."&amp;E236&amp;")"</f>
        <v>@Html.DescriptionListElement(model =&gt; model.mbr_zip)</v>
      </c>
      <c r="X236" s="3" t="str">
        <f>SUBSTITUTE(SUBSTITUTE(PROPER(SUBSTITUTE(E236,"_"," "))&amp;" ", "Id ", "ID"), " ", "")</f>
        <v>MbrZip</v>
      </c>
      <c r="Y236" s="3" t="str">
        <f>IF(F236="date","alter table "&amp;SchemaName&amp;"."&amp;N236&amp;" add "&amp;X236&amp;"DateDimId int null references DateDimensions(DateDimensionId);  exec db.ColumnPropertySet '"&amp;$N236&amp;"', '"&amp;$X236&amp;"DateDimId', '"&amp;$E236&amp;"', @propertyName='BaseField', @tableSchema='"&amp;SchemaName&amp;"'","")</f>
        <v/>
      </c>
      <c r="AA236" s="3" t="str">
        <f>IF(LEN(TRIM(H236))=0,"","exec db.ColumnPropertySet '"&amp;$N236&amp;"', '"&amp;$E236&amp;"', '"&amp;H236&amp;"', @propertyName='DisplayName', @tableSchema='"&amp;SchemaName&amp;"'")</f>
        <v>exec db.ColumnPropertySet 'MedicalClaims', 'mbr_zip', 'Zip', @propertyName='DisplayName', @tableSchema='deerwalk'</v>
      </c>
    </row>
    <row r="237" spans="1:27" ht="14.25" customHeight="1" x14ac:dyDescent="0.45">
      <c r="A237" s="3" t="str">
        <f>N237&amp;"."&amp;E237</f>
        <v>MedicalClaims.mbr_phone</v>
      </c>
      <c r="B237" t="s">
        <v>320</v>
      </c>
      <c r="C237">
        <v>31</v>
      </c>
      <c r="D237" t="s">
        <v>796</v>
      </c>
      <c r="E237" t="s">
        <v>48</v>
      </c>
      <c r="F237" t="s">
        <v>7</v>
      </c>
      <c r="G237" t="s">
        <v>862</v>
      </c>
      <c r="H237" s="4" t="s">
        <v>1009</v>
      </c>
      <c r="I237" t="s">
        <v>49</v>
      </c>
      <c r="J237" t="s">
        <v>800</v>
      </c>
      <c r="L237" s="4"/>
      <c r="M237" s="3" t="b">
        <f>LEFT(E237,3)="udf"</f>
        <v>0</v>
      </c>
      <c r="N237" s="3" t="str">
        <f>VLOOKUP(B237,TableMap,3,FALSE)</f>
        <v>MedicalClaims</v>
      </c>
      <c r="O237" s="3" t="str">
        <f>IF(OR(F237="varchar", F237=""),"varchar("&amp;G237&amp;")", F237) &amp; IF(LEN(TRIM(D237))&gt;0," not null ","")</f>
        <v>varchar(15)</v>
      </c>
      <c r="Q237" s="3" t="str">
        <f>IF(ISBLANK(P237),O237,P237)</f>
        <v>varchar(15)</v>
      </c>
      <c r="R237" s="3" t="str">
        <f>"alter table "&amp;SchemaName&amp;"."&amp;N237&amp;" add "&amp;E237&amp;" "&amp;Q237</f>
        <v>alter table deerwalk.MedicalClaims add mbr_phone varchar(15)</v>
      </c>
      <c r="S237" s="3" t="str">
        <f>IF(LEN(TRIM(I237))&gt;0,"exec db.ColumnPropertySet '"&amp;$N237&amp;"', '"&amp;$E237&amp;"', '"&amp;I237&amp;"', @tableSchema='"&amp;SchemaName&amp;"'","")</f>
        <v>exec db.ColumnPropertySet 'MedicalClaims', 'mbr_phone', 'Member Phone', @tableSchema='deerwalk'</v>
      </c>
      <c r="T237" s="3" t="str">
        <f>IF(LEN(TRIM(J237))=0,"","exec db.ColumnPropertySet '"&amp;$N237&amp;"', '"&amp;$E237&amp;"', '"&amp;J237&amp;"', @propertyName='SampleData', @tableSchema='"&amp;SchemaName&amp;"'")</f>
        <v>exec db.ColumnPropertySet 'MedicalClaims', 'mbr_phone', '7802966511', @propertyName='SampleData', @tableSchema='deerwalk'</v>
      </c>
      <c r="U237" s="3" t="str">
        <f>IF(M237,"exec db.ColumnPropertySet '"&amp;$N237&amp;"', '"&amp;$E237&amp;"', 'UserDefinedData', @propertyName='CustomAttribute', @tableSchema='"&amp;SchemaName&amp;"'", "")</f>
        <v/>
      </c>
      <c r="V237" s="3" t="str">
        <f>IF(LEN(TRIM(" "&amp;I237))&gt;0,"/// &lt;summary&gt;"&amp;I237&amp;"&lt;/summary&gt;
"&amp;"[Description("""&amp;I237&amp;""")]
","")&amp;IF(F237="date","[DataType(DataType.Date)]
","")&amp;IF(D237="1","[Required]
","")&amp;"[Column("""&amp;E237&amp;""")]
"&amp;IF(LEN(TRIM(" "&amp;J237))&gt;0,"[SampleData("""&amp;J237&amp;""")]
","")&amp;IF(LEN(TRIM(" "&amp;G237))&gt;0,"[MaxLength("&amp;G237&amp;")]
","")&amp;"public "&amp;IF(F237="","string",VLOOKUP(F237,TypeMap,2,FALSE))&amp;" "&amp;E237&amp;" { get; set; }
"</f>
        <v xml:space="preserve">/// &lt;summary&gt;Member Phone&lt;/summary&gt;
[Description("Member Phone")]
[Column("mbr_phone")]
[SampleData("7802966511")]
[MaxLength(15)]
public string mbr_phone { get; set; }
</v>
      </c>
      <c r="W237" s="5" t="str">
        <f>"@Html.DescriptionListElement(model =&gt; model."&amp;E237&amp;")"</f>
        <v>@Html.DescriptionListElement(model =&gt; model.mbr_phone)</v>
      </c>
      <c r="X237" s="3" t="str">
        <f>SUBSTITUTE(SUBSTITUTE(PROPER(SUBSTITUTE(E237,"_"," "))&amp;" ", "Id ", "ID"), " ", "")</f>
        <v>MbrPhone</v>
      </c>
      <c r="Y237" s="3" t="str">
        <f>IF(F237="date","alter table "&amp;SchemaName&amp;"."&amp;N237&amp;" add "&amp;X237&amp;"DateDimId int null references DateDimensions(DateDimensionId);  exec db.ColumnPropertySet '"&amp;$N237&amp;"', '"&amp;$X237&amp;"DateDimId', '"&amp;$E237&amp;"', @propertyName='BaseField', @tableSchema='"&amp;SchemaName&amp;"'","")</f>
        <v/>
      </c>
      <c r="AA237" s="3" t="str">
        <f>IF(LEN(TRIM(H237))=0,"","exec db.ColumnPropertySet '"&amp;$N237&amp;"', '"&amp;$E237&amp;"', '"&amp;H237&amp;"', @propertyName='DisplayName', @tableSchema='"&amp;SchemaName&amp;"'")</f>
        <v>exec db.ColumnPropertySet 'MedicalClaims', 'mbr_phone', 'Phone', @propertyName='DisplayName', @tableSchema='deerwalk'</v>
      </c>
    </row>
    <row r="238" spans="1:27" ht="14.25" customHeight="1" x14ac:dyDescent="0.45">
      <c r="A238" s="3" t="str">
        <f>N238&amp;"."&amp;E238</f>
        <v>MedicalClaims.mbr_region_code</v>
      </c>
      <c r="B238" t="s">
        <v>320</v>
      </c>
      <c r="C238">
        <v>32</v>
      </c>
      <c r="D238" t="s">
        <v>796</v>
      </c>
      <c r="E238" t="s">
        <v>50</v>
      </c>
      <c r="F238" t="s">
        <v>7</v>
      </c>
      <c r="G238" t="s">
        <v>863</v>
      </c>
      <c r="H238" s="4" t="s">
        <v>1010</v>
      </c>
      <c r="I238" t="s">
        <v>51</v>
      </c>
      <c r="J238" t="s">
        <v>796</v>
      </c>
      <c r="L238" s="4"/>
      <c r="M238" s="3" t="b">
        <f>LEFT(E238,3)="udf"</f>
        <v>0</v>
      </c>
      <c r="N238" s="3" t="str">
        <f>VLOOKUP(B238,TableMap,3,FALSE)</f>
        <v>MedicalClaims</v>
      </c>
      <c r="O238" s="3" t="str">
        <f>IF(OR(F238="varchar", F238=""),"varchar("&amp;G238&amp;")", F238) &amp; IF(LEN(TRIM(D238))&gt;0," not null ","")</f>
        <v>varchar(32)</v>
      </c>
      <c r="Q238" s="3" t="str">
        <f>IF(ISBLANK(P238),O238,P238)</f>
        <v>varchar(32)</v>
      </c>
      <c r="R238" s="3" t="str">
        <f>"alter table "&amp;SchemaName&amp;"."&amp;N238&amp;" add "&amp;E238&amp;" "&amp;Q238</f>
        <v>alter table deerwalk.MedicalClaims add mbr_region_code varchar(32)</v>
      </c>
      <c r="S238" s="3" t="str">
        <f>IF(LEN(TRIM(I238))&gt;0,"exec db.ColumnPropertySet '"&amp;$N238&amp;"', '"&amp;$E238&amp;"', '"&amp;I238&amp;"', @tableSchema='"&amp;SchemaName&amp;"'","")</f>
        <v>exec db.ColumnPropertySet 'MedicalClaims', 'mbr_region_code', 'Member Region code', @tableSchema='deerwalk'</v>
      </c>
      <c r="T238" s="3" t="str">
        <f>IF(LEN(TRIM(J238))=0,"","exec db.ColumnPropertySet '"&amp;$N238&amp;"', '"&amp;$E238&amp;"', '"&amp;J238&amp;"', @propertyName='SampleData', @tableSchema='"&amp;SchemaName&amp;"'")</f>
        <v/>
      </c>
      <c r="U238" s="3" t="str">
        <f>IF(M238,"exec db.ColumnPropertySet '"&amp;$N238&amp;"', '"&amp;$E238&amp;"', 'UserDefinedData', @propertyName='CustomAttribute', @tableSchema='"&amp;SchemaName&amp;"'", "")</f>
        <v/>
      </c>
      <c r="V238" s="3" t="str">
        <f>IF(LEN(TRIM(" "&amp;I238))&gt;0,"/// &lt;summary&gt;"&amp;I238&amp;"&lt;/summary&gt;
"&amp;"[Description("""&amp;I238&amp;""")]
","")&amp;IF(F238="date","[DataType(DataType.Date)]
","")&amp;IF(D238="1","[Required]
","")&amp;"[Column("""&amp;E238&amp;""")]
"&amp;IF(LEN(TRIM(" "&amp;J238))&gt;0,"[SampleData("""&amp;J238&amp;""")]
","")&amp;IF(LEN(TRIM(" "&amp;G238))&gt;0,"[MaxLength("&amp;G238&amp;")]
","")&amp;"public "&amp;IF(F238="","string",VLOOKUP(F238,TypeMap,2,FALSE))&amp;" "&amp;E238&amp;" { get; set; }
"</f>
        <v xml:space="preserve">/// &lt;summary&gt;Member Region code&lt;/summary&gt;
[Description("Member Region code")]
[Column("mbr_region_code")]
[MaxLength(32)]
public string mbr_region_code { get; set; }
</v>
      </c>
      <c r="W238" s="5" t="str">
        <f>"@Html.DescriptionListElement(model =&gt; model."&amp;E238&amp;")"</f>
        <v>@Html.DescriptionListElement(model =&gt; model.mbr_region_code)</v>
      </c>
      <c r="X238" s="3" t="str">
        <f>SUBSTITUTE(SUBSTITUTE(PROPER(SUBSTITUTE(E238,"_"," "))&amp;" ", "Id ", "ID"), " ", "")</f>
        <v>MbrRegionCode</v>
      </c>
      <c r="Y238" s="3" t="str">
        <f>IF(F238="date","alter table "&amp;SchemaName&amp;"."&amp;N238&amp;" add "&amp;X238&amp;"DateDimId int null references DateDimensions(DateDimensionId);  exec db.ColumnPropertySet '"&amp;$N238&amp;"', '"&amp;$X238&amp;"DateDimId', '"&amp;$E238&amp;"', @propertyName='BaseField', @tableSchema='"&amp;SchemaName&amp;"'","")</f>
        <v/>
      </c>
      <c r="AA238" s="3" t="str">
        <f>IF(LEN(TRIM(H238))=0,"","exec db.ColumnPropertySet '"&amp;$N238&amp;"', '"&amp;$E238&amp;"', '"&amp;H238&amp;"', @propertyName='DisplayName', @tableSchema='"&amp;SchemaName&amp;"'")</f>
        <v>exec db.ColumnPropertySet 'MedicalClaims', 'mbr_region_code', 'Region Code', @propertyName='DisplayName', @tableSchema='deerwalk'</v>
      </c>
    </row>
    <row r="239" spans="1:27" ht="14.25" customHeight="1" x14ac:dyDescent="0.45">
      <c r="A239" s="3" t="str">
        <f>N239&amp;"."&amp;E239</f>
        <v>MedicalClaims.mbr_region_name</v>
      </c>
      <c r="B239" t="s">
        <v>320</v>
      </c>
      <c r="C239">
        <v>33</v>
      </c>
      <c r="D239" t="s">
        <v>796</v>
      </c>
      <c r="E239" t="s">
        <v>52</v>
      </c>
      <c r="F239" t="s">
        <v>7</v>
      </c>
      <c r="G239" t="s">
        <v>861</v>
      </c>
      <c r="H239" s="4" t="s">
        <v>1011</v>
      </c>
      <c r="I239" t="s">
        <v>53</v>
      </c>
      <c r="J239" t="s">
        <v>796</v>
      </c>
      <c r="L239" s="4"/>
      <c r="M239" s="3" t="b">
        <f>LEFT(E239,3)="udf"</f>
        <v>0</v>
      </c>
      <c r="N239" s="3" t="str">
        <f>VLOOKUP(B239,TableMap,3,FALSE)</f>
        <v>MedicalClaims</v>
      </c>
      <c r="O239" s="3" t="str">
        <f>IF(OR(F239="varchar", F239=""),"varchar("&amp;G239&amp;")", F239) &amp; IF(LEN(TRIM(D239))&gt;0," not null ","")</f>
        <v>varchar(50)</v>
      </c>
      <c r="Q239" s="3" t="str">
        <f>IF(ISBLANK(P239),O239,P239)</f>
        <v>varchar(50)</v>
      </c>
      <c r="R239" s="3" t="str">
        <f>"alter table "&amp;SchemaName&amp;"."&amp;N239&amp;" add "&amp;E239&amp;" "&amp;Q239</f>
        <v>alter table deerwalk.MedicalClaims add mbr_region_name varchar(50)</v>
      </c>
      <c r="S239" s="3" t="str">
        <f>IF(LEN(TRIM(I239))&gt;0,"exec db.ColumnPropertySet '"&amp;$N239&amp;"', '"&amp;$E239&amp;"', '"&amp;I239&amp;"', @tableSchema='"&amp;SchemaName&amp;"'","")</f>
        <v>exec db.ColumnPropertySet 'MedicalClaims', 'mbr_region_name', 'Member Region', @tableSchema='deerwalk'</v>
      </c>
      <c r="T239" s="3" t="str">
        <f>IF(LEN(TRIM(J239))=0,"","exec db.ColumnPropertySet '"&amp;$N239&amp;"', '"&amp;$E239&amp;"', '"&amp;J239&amp;"', @propertyName='SampleData', @tableSchema='"&amp;SchemaName&amp;"'")</f>
        <v/>
      </c>
      <c r="U239" s="3" t="str">
        <f>IF(M239,"exec db.ColumnPropertySet '"&amp;$N239&amp;"', '"&amp;$E239&amp;"', 'UserDefinedData', @propertyName='CustomAttribute', @tableSchema='"&amp;SchemaName&amp;"'", "")</f>
        <v/>
      </c>
      <c r="V239" s="3" t="str">
        <f>IF(LEN(TRIM(" "&amp;I239))&gt;0,"/// &lt;summary&gt;"&amp;I239&amp;"&lt;/summary&gt;
"&amp;"[Description("""&amp;I239&amp;""")]
","")&amp;IF(F239="date","[DataType(DataType.Date)]
","")&amp;IF(D239="1","[Required]
","")&amp;"[Column("""&amp;E239&amp;""")]
"&amp;IF(LEN(TRIM(" "&amp;J239))&gt;0,"[SampleData("""&amp;J239&amp;""")]
","")&amp;IF(LEN(TRIM(" "&amp;G239))&gt;0,"[MaxLength("&amp;G239&amp;")]
","")&amp;"public "&amp;IF(F239="","string",VLOOKUP(F239,TypeMap,2,FALSE))&amp;" "&amp;E239&amp;" { get; set; }
"</f>
        <v xml:space="preserve">/// &lt;summary&gt;Member Region&lt;/summary&gt;
[Description("Member Region")]
[Column("mbr_region_name")]
[MaxLength(50)]
public string mbr_region_name { get; set; }
</v>
      </c>
      <c r="W239" s="5" t="str">
        <f>"@Html.DescriptionListElement(model =&gt; model."&amp;E239&amp;")"</f>
        <v>@Html.DescriptionListElement(model =&gt; model.mbr_region_name)</v>
      </c>
      <c r="X239" s="3" t="str">
        <f>SUBSTITUTE(SUBSTITUTE(PROPER(SUBSTITUTE(E239,"_"," "))&amp;" ", "Id ", "ID"), " ", "")</f>
        <v>MbrRegionName</v>
      </c>
      <c r="Y239" s="3" t="str">
        <f>IF(F239="date","alter table "&amp;SchemaName&amp;"."&amp;N239&amp;" add "&amp;X239&amp;"DateDimId int null references DateDimensions(DateDimensionId);  exec db.ColumnPropertySet '"&amp;$N239&amp;"', '"&amp;$X239&amp;"DateDimId', '"&amp;$E239&amp;"', @propertyName='BaseField', @tableSchema='"&amp;SchemaName&amp;"'","")</f>
        <v/>
      </c>
      <c r="AA239" s="3" t="str">
        <f>IF(LEN(TRIM(H239))=0,"","exec db.ColumnPropertySet '"&amp;$N239&amp;"', '"&amp;$E239&amp;"', '"&amp;H239&amp;"', @propertyName='DisplayName', @tableSchema='"&amp;SchemaName&amp;"'")</f>
        <v>exec db.ColumnPropertySet 'MedicalClaims', 'mbr_region_name', 'Region', @propertyName='DisplayName', @tableSchema='deerwalk'</v>
      </c>
    </row>
    <row r="240" spans="1:27" ht="14.25" customHeight="1" x14ac:dyDescent="0.45">
      <c r="A240" s="3" t="str">
        <f>N240&amp;"."&amp;E240</f>
        <v>MedicalClaims.mbr_relationship_code</v>
      </c>
      <c r="B240" t="s">
        <v>320</v>
      </c>
      <c r="C240">
        <v>34</v>
      </c>
      <c r="D240" t="s">
        <v>796</v>
      </c>
      <c r="E240" t="s">
        <v>54</v>
      </c>
      <c r="F240" t="s">
        <v>7</v>
      </c>
      <c r="G240" t="s">
        <v>817</v>
      </c>
      <c r="H240" s="4" t="s">
        <v>903</v>
      </c>
      <c r="I240" t="s">
        <v>55</v>
      </c>
      <c r="J240" t="s">
        <v>796</v>
      </c>
      <c r="L240" s="4"/>
      <c r="M240" s="3" t="b">
        <f>LEFT(E240,3)="udf"</f>
        <v>0</v>
      </c>
      <c r="N240" s="3" t="str">
        <f>VLOOKUP(B240,TableMap,3,FALSE)</f>
        <v>MedicalClaims</v>
      </c>
      <c r="O240" s="3" t="str">
        <f>IF(OR(F240="varchar", F240=""),"varchar("&amp;G240&amp;")", F240) &amp; IF(LEN(TRIM(D240))&gt;0," not null ","")</f>
        <v>varchar(10)</v>
      </c>
      <c r="Q240" s="3" t="str">
        <f>IF(ISBLANK(P240),O240,P240)</f>
        <v>varchar(10)</v>
      </c>
      <c r="R240" s="3" t="str">
        <f>"alter table "&amp;SchemaName&amp;"."&amp;N240&amp;" add "&amp;E240&amp;" "&amp;Q240</f>
        <v>alter table deerwalk.MedicalClaims add mbr_relationship_code varchar(10)</v>
      </c>
      <c r="S240" s="3" t="str">
        <f>IF(LEN(TRIM(I240))&gt;0,"exec db.ColumnPropertySet '"&amp;$N240&amp;"', '"&amp;$E240&amp;"', '"&amp;I240&amp;"', @tableSchema='"&amp;SchemaName&amp;"'","")</f>
        <v>exec db.ColumnPropertySet 'MedicalClaims', 'mbr_relationship_code', 'Relationship Code to the Subscriber; subscriber(01), spouse (02),child (03), other (04)', @tableSchema='deerwalk'</v>
      </c>
      <c r="T240" s="3" t="str">
        <f>IF(LEN(TRIM(J240))=0,"","exec db.ColumnPropertySet '"&amp;$N240&amp;"', '"&amp;$E240&amp;"', '"&amp;J240&amp;"', @propertyName='SampleData', @tableSchema='"&amp;SchemaName&amp;"'")</f>
        <v/>
      </c>
      <c r="U240" s="3" t="str">
        <f>IF(M240,"exec db.ColumnPropertySet '"&amp;$N240&amp;"', '"&amp;$E240&amp;"', 'UserDefinedData', @propertyName='CustomAttribute', @tableSchema='"&amp;SchemaName&amp;"'", "")</f>
        <v/>
      </c>
      <c r="V240" s="3" t="str">
        <f>IF(LEN(TRIM(" "&amp;I240))&gt;0,"/// &lt;summary&gt;"&amp;I240&amp;"&lt;/summary&gt;
"&amp;"[Description("""&amp;I240&amp;""")]
","")&amp;IF(F240="date","[DataType(DataType.Date)]
","")&amp;IF(D240="1","[Required]
","")&amp;"[Column("""&amp;E240&amp;""")]
"&amp;IF(LEN(TRIM(" "&amp;J240))&gt;0,"[SampleData("""&amp;J240&amp;""")]
","")&amp;IF(LEN(TRIM(" "&amp;G240))&gt;0,"[MaxLength("&amp;G240&amp;")]
","")&amp;"public "&amp;IF(F240="","string",VLOOKUP(F240,TypeMap,2,FALSE))&amp;" "&amp;E240&amp;" { get; set; }
"</f>
        <v xml:space="preserve">/// &lt;summary&gt;Relationship Code to the Subscriber; subscriber(01), spouse (02),child (03), other (04)&lt;/summary&gt;
[Description("Relationship Code to the Subscriber; subscriber(01), spouse (02),child (03), other (04)")]
[Column("mbr_relationship_code")]
[MaxLength(10)]
public string mbr_relationship_code { get; set; }
</v>
      </c>
      <c r="W240" s="5" t="str">
        <f>"@Html.DescriptionListElement(model =&gt; model."&amp;E240&amp;")"</f>
        <v>@Html.DescriptionListElement(model =&gt; model.mbr_relationship_code)</v>
      </c>
      <c r="X240" s="3" t="str">
        <f>SUBSTITUTE(SUBSTITUTE(PROPER(SUBSTITUTE(E240,"_"," "))&amp;" ", "Id ", "ID"), " ", "")</f>
        <v>MbrRelationshipCode</v>
      </c>
      <c r="Y240" s="3" t="str">
        <f>IF(F240="date","alter table "&amp;SchemaName&amp;"."&amp;N240&amp;" add "&amp;X240&amp;"DateDimId int null references DateDimensions(DateDimensionId);  exec db.ColumnPropertySet '"&amp;$N240&amp;"', '"&amp;$X240&amp;"DateDimId', '"&amp;$E240&amp;"', @propertyName='BaseField', @tableSchema='"&amp;SchemaName&amp;"'","")</f>
        <v/>
      </c>
      <c r="AA240" s="3" t="str">
        <f>IF(LEN(TRIM(H240))=0,"","exec db.ColumnPropertySet '"&amp;$N240&amp;"', '"&amp;$E240&amp;"', '"&amp;H240&amp;"', @propertyName='DisplayName', @tableSchema='"&amp;SchemaName&amp;"'")</f>
        <v>exec db.ColumnPropertySet 'MedicalClaims', 'mbr_relationship_code', 'Relationship Code', @propertyName='DisplayName', @tableSchema='deerwalk'</v>
      </c>
    </row>
    <row r="241" spans="1:27" ht="14.25" customHeight="1" x14ac:dyDescent="0.45">
      <c r="A241" s="3" t="str">
        <f>N241&amp;"."&amp;E241</f>
        <v>MedicalClaims.mbr_relationship_desc</v>
      </c>
      <c r="B241" t="s">
        <v>320</v>
      </c>
      <c r="C241">
        <v>35</v>
      </c>
      <c r="D241" t="s">
        <v>796</v>
      </c>
      <c r="E241" t="s">
        <v>56</v>
      </c>
      <c r="F241" t="s">
        <v>7</v>
      </c>
      <c r="G241" t="s">
        <v>861</v>
      </c>
      <c r="H241" s="4" t="s">
        <v>732</v>
      </c>
      <c r="I241" t="s">
        <v>332</v>
      </c>
      <c r="J241" t="s">
        <v>796</v>
      </c>
      <c r="L241" s="4"/>
      <c r="M241" s="3" t="b">
        <f>LEFT(E241,3)="udf"</f>
        <v>0</v>
      </c>
      <c r="N241" s="3" t="str">
        <f>VLOOKUP(B241,TableMap,3,FALSE)</f>
        <v>MedicalClaims</v>
      </c>
      <c r="O241" s="3" t="str">
        <f>IF(OR(F241="varchar", F241=""),"varchar("&amp;G241&amp;")", F241) &amp; IF(LEN(TRIM(D241))&gt;0," not null ","")</f>
        <v>varchar(50)</v>
      </c>
      <c r="Q241" s="3" t="str">
        <f>IF(ISBLANK(P241),O241,P241)</f>
        <v>varchar(50)</v>
      </c>
      <c r="R241" s="3" t="str">
        <f>"alter table "&amp;SchemaName&amp;"."&amp;N241&amp;" add "&amp;E241&amp;" "&amp;Q241</f>
        <v>alter table deerwalk.MedicalClaims add mbr_relationship_desc varchar(50)</v>
      </c>
      <c r="S241" s="3" t="str">
        <f>IF(LEN(TRIM(I241))&gt;0,"exec db.ColumnPropertySet '"&amp;$N241&amp;"', '"&amp;$E241&amp;"', '"&amp;I241&amp;"', @tableSchema='"&amp;SchemaName&amp;"'","")</f>
        <v>exec db.ColumnPropertySet 'MedicalClaims', 'mbr_relationship_desc', 'Relationship description', @tableSchema='deerwalk'</v>
      </c>
      <c r="T241" s="3" t="str">
        <f>IF(LEN(TRIM(J241))=0,"","exec db.ColumnPropertySet '"&amp;$N241&amp;"', '"&amp;$E241&amp;"', '"&amp;J241&amp;"', @propertyName='SampleData', @tableSchema='"&amp;SchemaName&amp;"'")</f>
        <v/>
      </c>
      <c r="U241" s="3" t="str">
        <f>IF(M241,"exec db.ColumnPropertySet '"&amp;$N241&amp;"', '"&amp;$E241&amp;"', 'UserDefinedData', @propertyName='CustomAttribute', @tableSchema='"&amp;SchemaName&amp;"'", "")</f>
        <v/>
      </c>
      <c r="V241" s="3" t="str">
        <f>IF(LEN(TRIM(" "&amp;I241))&gt;0,"/// &lt;summary&gt;"&amp;I241&amp;"&lt;/summary&gt;
"&amp;"[Description("""&amp;I241&amp;""")]
","")&amp;IF(F241="date","[DataType(DataType.Date)]
","")&amp;IF(D241="1","[Required]
","")&amp;"[Column("""&amp;E241&amp;""")]
"&amp;IF(LEN(TRIM(" "&amp;J241))&gt;0,"[SampleData("""&amp;J241&amp;""")]
","")&amp;IF(LEN(TRIM(" "&amp;G241))&gt;0,"[MaxLength("&amp;G241&amp;")]
","")&amp;"public "&amp;IF(F241="","string",VLOOKUP(F241,TypeMap,2,FALSE))&amp;" "&amp;E241&amp;" { get; set; }
"</f>
        <v xml:space="preserve">/// &lt;summary&gt;Relationship description&lt;/summary&gt;
[Description("Relationship description")]
[Column("mbr_relationship_desc")]
[MaxLength(50)]
public string mbr_relationship_desc { get; set; }
</v>
      </c>
      <c r="W241" s="5" t="str">
        <f>"@Html.DescriptionListElement(model =&gt; model."&amp;E241&amp;")"</f>
        <v>@Html.DescriptionListElement(model =&gt; model.mbr_relationship_desc)</v>
      </c>
      <c r="X241" s="3" t="str">
        <f>SUBSTITUTE(SUBSTITUTE(PROPER(SUBSTITUTE(E241,"_"," "))&amp;" ", "Id ", "ID"), " ", "")</f>
        <v>MbrRelationshipDesc</v>
      </c>
      <c r="Y241" s="3" t="str">
        <f>IF(F241="date","alter table "&amp;SchemaName&amp;"."&amp;N241&amp;" add "&amp;X241&amp;"DateDimId int null references DateDimensions(DateDimensionId);  exec db.ColumnPropertySet '"&amp;$N241&amp;"', '"&amp;$X241&amp;"DateDimId', '"&amp;$E241&amp;"', @propertyName='BaseField', @tableSchema='"&amp;SchemaName&amp;"'","")</f>
        <v/>
      </c>
      <c r="AA241" s="3" t="str">
        <f>IF(LEN(TRIM(H241))=0,"","exec db.ColumnPropertySet '"&amp;$N241&amp;"', '"&amp;$E241&amp;"', '"&amp;H241&amp;"', @propertyName='DisplayName', @tableSchema='"&amp;SchemaName&amp;"'")</f>
        <v>exec db.ColumnPropertySet 'MedicalClaims', 'mbr_relationship_desc', 'Relationship', @propertyName='DisplayName', @tableSchema='deerwalk'</v>
      </c>
    </row>
    <row r="242" spans="1:27" ht="14.25" customHeight="1" x14ac:dyDescent="0.45">
      <c r="A242" s="3" t="str">
        <f>N242&amp;"."&amp;E242</f>
        <v>MedicalClaims.prv_service_provider_id</v>
      </c>
      <c r="B242" t="s">
        <v>320</v>
      </c>
      <c r="C242">
        <v>36</v>
      </c>
      <c r="D242" t="s">
        <v>796</v>
      </c>
      <c r="E242" t="s">
        <v>333</v>
      </c>
      <c r="F242" t="s">
        <v>7</v>
      </c>
      <c r="G242" t="s">
        <v>822</v>
      </c>
      <c r="H242" s="4" t="s">
        <v>925</v>
      </c>
      <c r="I242" t="s">
        <v>334</v>
      </c>
      <c r="J242" t="s">
        <v>826</v>
      </c>
      <c r="L242" s="4"/>
      <c r="M242" s="3" t="b">
        <f>LEFT(E242,3)="udf"</f>
        <v>0</v>
      </c>
      <c r="N242" s="3" t="str">
        <f>VLOOKUP(B242,TableMap,3,FALSE)</f>
        <v>MedicalClaims</v>
      </c>
      <c r="O242" s="3" t="str">
        <f>IF(OR(F242="varchar", F242=""),"varchar("&amp;G242&amp;")", F242) &amp; IF(LEN(TRIM(D242))&gt;0," not null ","")</f>
        <v>varchar(30)</v>
      </c>
      <c r="Q242" s="3" t="str">
        <f>IF(ISBLANK(P242),O242,P242)</f>
        <v>varchar(30)</v>
      </c>
      <c r="R242" s="3" t="str">
        <f>"alter table "&amp;SchemaName&amp;"."&amp;N242&amp;" add "&amp;E242&amp;" "&amp;Q242</f>
        <v>alter table deerwalk.MedicalClaims add prv_service_provider_id varchar(30)</v>
      </c>
      <c r="S242" s="3" t="str">
        <f>IF(LEN(TRIM(I242))&gt;0,"exec db.ColumnPropertySet '"&amp;$N242&amp;"', '"&amp;$E242&amp;"', '"&amp;I242&amp;"', @tableSchema='"&amp;SchemaName&amp;"'","")</f>
        <v>exec db.ColumnPropertySet 'MedicalClaims', 'prv_service_provider_id', 'Provider of services for ClaimType=HIC/PHYSICIANS or DENTAL', @tableSchema='deerwalk'</v>
      </c>
      <c r="T242" s="3" t="str">
        <f>IF(LEN(TRIM(J242))=0,"","exec db.ColumnPropertySet '"&amp;$N242&amp;"', '"&amp;$E242&amp;"', '"&amp;J242&amp;"', @propertyName='SampleData', @tableSchema='"&amp;SchemaName&amp;"'")</f>
        <v>exec db.ColumnPropertySet 'MedicalClaims', 'prv_service_provider_id', '772698', @propertyName='SampleData', @tableSchema='deerwalk'</v>
      </c>
      <c r="U242" s="3" t="str">
        <f>IF(M242,"exec db.ColumnPropertySet '"&amp;$N242&amp;"', '"&amp;$E242&amp;"', 'UserDefinedData', @propertyName='CustomAttribute', @tableSchema='"&amp;SchemaName&amp;"'", "")</f>
        <v/>
      </c>
      <c r="V242" s="3" t="str">
        <f>IF(LEN(TRIM(" "&amp;I242))&gt;0,"/// &lt;summary&gt;"&amp;I242&amp;"&lt;/summary&gt;
"&amp;"[Description("""&amp;I242&amp;""")]
","")&amp;IF(F242="date","[DataType(DataType.Date)]
","")&amp;IF(D242="1","[Required]
","")&amp;"[Column("""&amp;E242&amp;""")]
"&amp;IF(LEN(TRIM(" "&amp;J242))&gt;0,"[SampleData("""&amp;J242&amp;""")]
","")&amp;IF(LEN(TRIM(" "&amp;G242))&gt;0,"[MaxLength("&amp;G242&amp;")]
","")&amp;"public "&amp;IF(F242="","string",VLOOKUP(F242,TypeMap,2,FALSE))&amp;" "&amp;E242&amp;" { get; set; }
"</f>
        <v xml:space="preserve">/// &lt;summary&gt;Provider of services for ClaimType=HIC/PHYSICIANS or DENTAL&lt;/summary&gt;
[Description("Provider of services for ClaimType=HIC/PHYSICIANS or DENTAL")]
[Column("prv_service_provider_id")]
[SampleData("772698")]
[MaxLength(30)]
public string prv_service_provider_id { get; set; }
</v>
      </c>
      <c r="W242" s="5" t="str">
        <f>"@Html.DescriptionListElement(model =&gt; model."&amp;E242&amp;")"</f>
        <v>@Html.DescriptionListElement(model =&gt; model.prv_service_provider_id)</v>
      </c>
      <c r="X242" s="3" t="str">
        <f>SUBSTITUTE(SUBSTITUTE(PROPER(SUBSTITUTE(E242,"_"," "))&amp;" ", "Id ", "ID"), " ", "")</f>
        <v>PrvServiceProviderID</v>
      </c>
      <c r="Y242" s="3" t="str">
        <f>IF(F242="date","alter table "&amp;SchemaName&amp;"."&amp;N242&amp;" add "&amp;X242&amp;"DateDimId int null references DateDimensions(DateDimensionId);  exec db.ColumnPropertySet '"&amp;$N242&amp;"', '"&amp;$X242&amp;"DateDimId', '"&amp;$E242&amp;"', @propertyName='BaseField', @tableSchema='"&amp;SchemaName&amp;"'","")</f>
        <v/>
      </c>
      <c r="AA242" s="3" t="str">
        <f>IF(LEN(TRIM(H242))=0,"","exec db.ColumnPropertySet '"&amp;$N242&amp;"', '"&amp;$E242&amp;"', '"&amp;H242&amp;"', @propertyName='DisplayName', @tableSchema='"&amp;SchemaName&amp;"'")</f>
        <v>exec db.ColumnPropertySet 'MedicalClaims', 'prv_service_provider_id', 'Provider of', @propertyName='DisplayName', @tableSchema='deerwalk'</v>
      </c>
    </row>
    <row r="243" spans="1:27" ht="14.25" customHeight="1" x14ac:dyDescent="0.45">
      <c r="A243" s="3" t="str">
        <f>N243&amp;"."&amp;E243</f>
        <v>MedicalClaims.prv_npi</v>
      </c>
      <c r="B243" t="s">
        <v>320</v>
      </c>
      <c r="C243">
        <v>37</v>
      </c>
      <c r="D243" t="s">
        <v>796</v>
      </c>
      <c r="E243" t="s">
        <v>228</v>
      </c>
      <c r="F243" t="s">
        <v>7</v>
      </c>
      <c r="G243" t="s">
        <v>822</v>
      </c>
      <c r="H243" s="4" t="s">
        <v>229</v>
      </c>
      <c r="I243" t="s">
        <v>229</v>
      </c>
      <c r="J243" t="s">
        <v>807</v>
      </c>
      <c r="L243" s="4"/>
      <c r="M243" s="3" t="b">
        <f>LEFT(E243,3)="udf"</f>
        <v>0</v>
      </c>
      <c r="N243" s="3" t="str">
        <f>VLOOKUP(B243,TableMap,3,FALSE)</f>
        <v>MedicalClaims</v>
      </c>
      <c r="O243" s="3" t="str">
        <f>IF(OR(F243="varchar", F243=""),"varchar("&amp;G243&amp;")", F243) &amp; IF(LEN(TRIM(D243))&gt;0," not null ","")</f>
        <v>varchar(30)</v>
      </c>
      <c r="Q243" s="3" t="str">
        <f>IF(ISBLANK(P243),O243,P243)</f>
        <v>varchar(30)</v>
      </c>
      <c r="R243" s="3" t="str">
        <f>"alter table "&amp;SchemaName&amp;"."&amp;N243&amp;" add "&amp;E243&amp;" "&amp;Q243</f>
        <v>alter table deerwalk.MedicalClaims add prv_npi varchar(30)</v>
      </c>
      <c r="S243" s="3" t="str">
        <f>IF(LEN(TRIM(I243))&gt;0,"exec db.ColumnPropertySet '"&amp;$N243&amp;"', '"&amp;$E243&amp;"', '"&amp;I243&amp;"', @tableSchema='"&amp;SchemaName&amp;"'","")</f>
        <v>exec db.ColumnPropertySet 'MedicalClaims', 'prv_npi', 'National Provider ID', @tableSchema='deerwalk'</v>
      </c>
      <c r="T243" s="3" t="str">
        <f>IF(LEN(TRIM(J243))=0,"","exec db.ColumnPropertySet '"&amp;$N243&amp;"', '"&amp;$E243&amp;"', '"&amp;J243&amp;"', @propertyName='SampleData', @tableSchema='"&amp;SchemaName&amp;"'")</f>
        <v>exec db.ColumnPropertySet 'MedicalClaims', 'prv_npi', '5687456598', @propertyName='SampleData', @tableSchema='deerwalk'</v>
      </c>
      <c r="U243" s="3" t="str">
        <f>IF(M243,"exec db.ColumnPropertySet '"&amp;$N243&amp;"', '"&amp;$E243&amp;"', 'UserDefinedData', @propertyName='CustomAttribute', @tableSchema='"&amp;SchemaName&amp;"'", "")</f>
        <v/>
      </c>
      <c r="V243" s="3" t="str">
        <f>IF(LEN(TRIM(" "&amp;I243))&gt;0,"/// &lt;summary&gt;"&amp;I243&amp;"&lt;/summary&gt;
"&amp;"[Description("""&amp;I243&amp;""")]
","")&amp;IF(F243="date","[DataType(DataType.Date)]
","")&amp;IF(D243="1","[Required]
","")&amp;"[Column("""&amp;E243&amp;""")]
"&amp;IF(LEN(TRIM(" "&amp;J243))&gt;0,"[SampleData("""&amp;J243&amp;""")]
","")&amp;IF(LEN(TRIM(" "&amp;G243))&gt;0,"[MaxLength("&amp;G243&amp;")]
","")&amp;"public "&amp;IF(F243="","string",VLOOKUP(F243,TypeMap,2,FALSE))&amp;" "&amp;E243&amp;" { get; set; }
"</f>
        <v xml:space="preserve">/// &lt;summary&gt;National Provider ID&lt;/summary&gt;
[Description("National Provider ID")]
[Column("prv_npi")]
[SampleData("5687456598")]
[MaxLength(30)]
public string prv_npi { get; set; }
</v>
      </c>
      <c r="W243" s="5" t="str">
        <f>"@Html.DescriptionListElement(model =&gt; model."&amp;E243&amp;")"</f>
        <v>@Html.DescriptionListElement(model =&gt; model.prv_npi)</v>
      </c>
      <c r="X243" s="3" t="str">
        <f>SUBSTITUTE(SUBSTITUTE(PROPER(SUBSTITUTE(E243,"_"," "))&amp;" ", "Id ", "ID"), " ", "")</f>
        <v>PrvNpi</v>
      </c>
      <c r="Y243" s="3" t="str">
        <f>IF(F243="date","alter table "&amp;SchemaName&amp;"."&amp;N243&amp;" add "&amp;X243&amp;"DateDimId int null references DateDimensions(DateDimensionId);  exec db.ColumnPropertySet '"&amp;$N243&amp;"', '"&amp;$X243&amp;"DateDimId', '"&amp;$E243&amp;"', @propertyName='BaseField', @tableSchema='"&amp;SchemaName&amp;"'","")</f>
        <v/>
      </c>
      <c r="AA243" s="3" t="str">
        <f>IF(LEN(TRIM(H243))=0,"","exec db.ColumnPropertySet '"&amp;$N243&amp;"', '"&amp;$E243&amp;"', '"&amp;H243&amp;"', @propertyName='DisplayName', @tableSchema='"&amp;SchemaName&amp;"'")</f>
        <v>exec db.ColumnPropertySet 'MedicalClaims', 'prv_npi', 'National Provider ID', @propertyName='DisplayName', @tableSchema='deerwalk'</v>
      </c>
    </row>
    <row r="244" spans="1:27" ht="14.25" customHeight="1" x14ac:dyDescent="0.45">
      <c r="A244" s="3" t="str">
        <f>N244&amp;"."&amp;E244</f>
        <v>MedicalClaims.prv_tin</v>
      </c>
      <c r="B244" t="s">
        <v>320</v>
      </c>
      <c r="C244">
        <v>38</v>
      </c>
      <c r="D244" t="s">
        <v>796</v>
      </c>
      <c r="E244" t="s">
        <v>335</v>
      </c>
      <c r="F244" t="s">
        <v>7</v>
      </c>
      <c r="G244" t="s">
        <v>822</v>
      </c>
      <c r="H244" s="4" t="s">
        <v>336</v>
      </c>
      <c r="I244" t="s">
        <v>336</v>
      </c>
      <c r="J244" t="s">
        <v>827</v>
      </c>
      <c r="L244" s="4"/>
      <c r="M244" s="3" t="b">
        <f>LEFT(E244,3)="udf"</f>
        <v>0</v>
      </c>
      <c r="N244" s="3" t="str">
        <f>VLOOKUP(B244,TableMap,3,FALSE)</f>
        <v>MedicalClaims</v>
      </c>
      <c r="O244" s="3" t="str">
        <f>IF(OR(F244="varchar", F244=""),"varchar("&amp;G244&amp;")", F244) &amp; IF(LEN(TRIM(D244))&gt;0," not null ","")</f>
        <v>varchar(30)</v>
      </c>
      <c r="Q244" s="3" t="str">
        <f>IF(ISBLANK(P244),O244,P244)</f>
        <v>varchar(30)</v>
      </c>
      <c r="R244" s="3" t="str">
        <f>"alter table "&amp;SchemaName&amp;"."&amp;N244&amp;" add "&amp;E244&amp;" "&amp;Q244</f>
        <v>alter table deerwalk.MedicalClaims add prv_tin varchar(30)</v>
      </c>
      <c r="S244" s="3" t="str">
        <f>IF(LEN(TRIM(I244))&gt;0,"exec db.ColumnPropertySet '"&amp;$N244&amp;"', '"&amp;$E244&amp;"', '"&amp;I244&amp;"', @tableSchema='"&amp;SchemaName&amp;"'","")</f>
        <v>exec db.ColumnPropertySet 'MedicalClaims', 'prv_tin', 'Provider Tax ID', @tableSchema='deerwalk'</v>
      </c>
      <c r="T244" s="3" t="str">
        <f>IF(LEN(TRIM(J244))=0,"","exec db.ColumnPropertySet '"&amp;$N244&amp;"', '"&amp;$E244&amp;"', '"&amp;J244&amp;"', @propertyName='SampleData', @tableSchema='"&amp;SchemaName&amp;"'")</f>
        <v>exec db.ColumnPropertySet 'MedicalClaims', 'prv_tin', '381882404', @propertyName='SampleData', @tableSchema='deerwalk'</v>
      </c>
      <c r="U244" s="3" t="str">
        <f>IF(M244,"exec db.ColumnPropertySet '"&amp;$N244&amp;"', '"&amp;$E244&amp;"', 'UserDefinedData', @propertyName='CustomAttribute', @tableSchema='"&amp;SchemaName&amp;"'", "")</f>
        <v/>
      </c>
      <c r="V244" s="3" t="str">
        <f>IF(LEN(TRIM(" "&amp;I244))&gt;0,"/// &lt;summary&gt;"&amp;I244&amp;"&lt;/summary&gt;
"&amp;"[Description("""&amp;I244&amp;""")]
","")&amp;IF(F244="date","[DataType(DataType.Date)]
","")&amp;IF(D244="1","[Required]
","")&amp;"[Column("""&amp;E244&amp;""")]
"&amp;IF(LEN(TRIM(" "&amp;J244))&gt;0,"[SampleData("""&amp;J244&amp;""")]
","")&amp;IF(LEN(TRIM(" "&amp;G244))&gt;0,"[MaxLength("&amp;G244&amp;")]
","")&amp;"public "&amp;IF(F244="","string",VLOOKUP(F244,TypeMap,2,FALSE))&amp;" "&amp;E244&amp;" { get; set; }
"</f>
        <v xml:space="preserve">/// &lt;summary&gt;Provider Tax ID&lt;/summary&gt;
[Description("Provider Tax ID")]
[Column("prv_tin")]
[SampleData("381882404")]
[MaxLength(30)]
public string prv_tin { get; set; }
</v>
      </c>
      <c r="W244" s="5" t="str">
        <f>"@Html.DescriptionListElement(model =&gt; model."&amp;E244&amp;")"</f>
        <v>@Html.DescriptionListElement(model =&gt; model.prv_tin)</v>
      </c>
      <c r="X244" s="3" t="str">
        <f>SUBSTITUTE(SUBSTITUTE(PROPER(SUBSTITUTE(E244,"_"," "))&amp;" ", "Id ", "ID"), " ", "")</f>
        <v>PrvTin</v>
      </c>
      <c r="Y244" s="3" t="str">
        <f>IF(F244="date","alter table "&amp;SchemaName&amp;"."&amp;N244&amp;" add "&amp;X244&amp;"DateDimId int null references DateDimensions(DateDimensionId);  exec db.ColumnPropertySet '"&amp;$N244&amp;"', '"&amp;$X244&amp;"DateDimId', '"&amp;$E244&amp;"', @propertyName='BaseField', @tableSchema='"&amp;SchemaName&amp;"'","")</f>
        <v/>
      </c>
      <c r="AA244" s="3" t="str">
        <f>IF(LEN(TRIM(H244))=0,"","exec db.ColumnPropertySet '"&amp;$N244&amp;"', '"&amp;$E244&amp;"', '"&amp;H244&amp;"', @propertyName='DisplayName', @tableSchema='"&amp;SchemaName&amp;"'")</f>
        <v>exec db.ColumnPropertySet 'MedicalClaims', 'prv_tin', 'Provider Tax ID', @propertyName='DisplayName', @tableSchema='deerwalk'</v>
      </c>
    </row>
    <row r="245" spans="1:27" ht="14.25" customHeight="1" x14ac:dyDescent="0.45">
      <c r="A245" s="3" t="str">
        <f>N245&amp;"."&amp;E245</f>
        <v>MedicalClaims.prv_type_desc</v>
      </c>
      <c r="B245" t="s">
        <v>320</v>
      </c>
      <c r="C245">
        <v>39</v>
      </c>
      <c r="D245" t="s">
        <v>796</v>
      </c>
      <c r="E245" t="s">
        <v>337</v>
      </c>
      <c r="F245" t="s">
        <v>7</v>
      </c>
      <c r="G245" t="s">
        <v>866</v>
      </c>
      <c r="H245" s="4" t="s">
        <v>908</v>
      </c>
      <c r="I245" t="s">
        <v>338</v>
      </c>
      <c r="J245" t="s">
        <v>339</v>
      </c>
      <c r="L245" s="4"/>
      <c r="M245" s="3" t="b">
        <f>LEFT(E245,3)="udf"</f>
        <v>0</v>
      </c>
      <c r="N245" s="3" t="str">
        <f>VLOOKUP(B245,TableMap,3,FALSE)</f>
        <v>MedicalClaims</v>
      </c>
      <c r="O245" s="3" t="str">
        <f>IF(OR(F245="varchar", F245=""),"varchar("&amp;G245&amp;")", F245) &amp; IF(LEN(TRIM(D245))&gt;0," not null ","")</f>
        <v>varchar(70)</v>
      </c>
      <c r="Q245" s="3" t="str">
        <f>IF(ISBLANK(P245),O245,P245)</f>
        <v>varchar(70)</v>
      </c>
      <c r="R245" s="3" t="str">
        <f>"alter table "&amp;SchemaName&amp;"."&amp;N245&amp;" add "&amp;E245&amp;" "&amp;Q245</f>
        <v>alter table deerwalk.MedicalClaims add prv_type_desc varchar(70)</v>
      </c>
      <c r="S245" s="3" t="str">
        <f>IF(LEN(TRIM(I245))&gt;0,"exec db.ColumnPropertySet '"&amp;$N245&amp;"', '"&amp;$E245&amp;"', '"&amp;I245&amp;"', @tableSchema='"&amp;SchemaName&amp;"'","")</f>
        <v>exec db.ColumnPropertySet 'MedicalClaims', 'prv_type_desc', 'Provider Type Name; Institutional / Professional / Ancillary', @tableSchema='deerwalk'</v>
      </c>
      <c r="T245" s="3" t="str">
        <f>IF(LEN(TRIM(J245))=0,"","exec db.ColumnPropertySet '"&amp;$N245&amp;"', '"&amp;$E245&amp;"', '"&amp;J245&amp;"', @propertyName='SampleData', @tableSchema='"&amp;SchemaName&amp;"'")</f>
        <v>exec db.ColumnPropertySet 'MedicalClaims', 'prv_type_desc', 'Institutional', @propertyName='SampleData', @tableSchema='deerwalk'</v>
      </c>
      <c r="U245" s="3" t="str">
        <f>IF(M245,"exec db.ColumnPropertySet '"&amp;$N245&amp;"', '"&amp;$E245&amp;"', 'UserDefinedData', @propertyName='CustomAttribute', @tableSchema='"&amp;SchemaName&amp;"'", "")</f>
        <v/>
      </c>
      <c r="V245" s="3" t="str">
        <f>IF(LEN(TRIM(" "&amp;I245))&gt;0,"/// &lt;summary&gt;"&amp;I245&amp;"&lt;/summary&gt;
"&amp;"[Description("""&amp;I245&amp;""")]
","")&amp;IF(F245="date","[DataType(DataType.Date)]
","")&amp;IF(D245="1","[Required]
","")&amp;"[Column("""&amp;E245&amp;""")]
"&amp;IF(LEN(TRIM(" "&amp;J245))&gt;0,"[SampleData("""&amp;J245&amp;""")]
","")&amp;IF(LEN(TRIM(" "&amp;G245))&gt;0,"[MaxLength("&amp;G245&amp;")]
","")&amp;"public "&amp;IF(F245="","string",VLOOKUP(F245,TypeMap,2,FALSE))&amp;" "&amp;E245&amp;" { get; set; }
"</f>
        <v xml:space="preserve">/// &lt;summary&gt;Provider Type Name; Institutional / Professional / Ancillary&lt;/summary&gt;
[Description("Provider Type Name; Institutional / Professional / Ancillary")]
[Column("prv_type_desc")]
[SampleData("Institutional")]
[MaxLength(70)]
public string prv_type_desc { get; set; }
</v>
      </c>
      <c r="W245" s="5" t="str">
        <f>"@Html.DescriptionListElement(model =&gt; model."&amp;E245&amp;")"</f>
        <v>@Html.DescriptionListElement(model =&gt; model.prv_type_desc)</v>
      </c>
      <c r="X245" s="3" t="str">
        <f>SUBSTITUTE(SUBSTITUTE(PROPER(SUBSTITUTE(E245,"_"," "))&amp;" ", "Id ", "ID"), " ", "")</f>
        <v>PrvTypeDesc</v>
      </c>
      <c r="Y245" s="3" t="str">
        <f>IF(F245="date","alter table "&amp;SchemaName&amp;"."&amp;N245&amp;" add "&amp;X245&amp;"DateDimId int null references DateDimensions(DateDimensionId);  exec db.ColumnPropertySet '"&amp;$N245&amp;"', '"&amp;$X245&amp;"DateDimId', '"&amp;$E245&amp;"', @propertyName='BaseField', @tableSchema='"&amp;SchemaName&amp;"'","")</f>
        <v/>
      </c>
      <c r="AA245" s="3" t="str">
        <f>IF(LEN(TRIM(H245))=0,"","exec db.ColumnPropertySet '"&amp;$N245&amp;"', '"&amp;$E245&amp;"', '"&amp;H245&amp;"', @propertyName='DisplayName', @tableSchema='"&amp;SchemaName&amp;"'")</f>
        <v>exec db.ColumnPropertySet 'MedicalClaims', 'prv_type_desc', 'Provider Type', @propertyName='DisplayName', @tableSchema='deerwalk'</v>
      </c>
    </row>
    <row r="246" spans="1:27" ht="14.25" customHeight="1" x14ac:dyDescent="0.45">
      <c r="A246" s="3" t="str">
        <f>N246&amp;"."&amp;E246</f>
        <v>MedicalClaims.prv_first_name</v>
      </c>
      <c r="B246" t="s">
        <v>320</v>
      </c>
      <c r="C246">
        <v>40</v>
      </c>
      <c r="D246" t="s">
        <v>796</v>
      </c>
      <c r="E246" t="s">
        <v>340</v>
      </c>
      <c r="F246" t="s">
        <v>7</v>
      </c>
      <c r="G246" t="s">
        <v>836</v>
      </c>
      <c r="H246" s="4" t="s">
        <v>926</v>
      </c>
      <c r="I246" t="s">
        <v>341</v>
      </c>
      <c r="J246" t="s">
        <v>342</v>
      </c>
      <c r="L246" s="4"/>
      <c r="M246" s="3" t="b">
        <f>LEFT(E246,3)="udf"</f>
        <v>0</v>
      </c>
      <c r="N246" s="3" t="str">
        <f>VLOOKUP(B246,TableMap,3,FALSE)</f>
        <v>MedicalClaims</v>
      </c>
      <c r="O246" s="3" t="str">
        <f>IF(OR(F246="varchar", F246=""),"varchar("&amp;G246&amp;")", F246) &amp; IF(LEN(TRIM(D246))&gt;0," not null ","")</f>
        <v>varchar(100)</v>
      </c>
      <c r="Q246" s="3" t="str">
        <f>IF(ISBLANK(P246),O246,P246)</f>
        <v>varchar(100)</v>
      </c>
      <c r="R246" s="3" t="str">
        <f>"alter table "&amp;SchemaName&amp;"."&amp;N246&amp;" add "&amp;E246&amp;" "&amp;Q246</f>
        <v>alter table deerwalk.MedicalClaims add prv_first_name varchar(100)</v>
      </c>
      <c r="S246" s="3" t="str">
        <f>IF(LEN(TRIM(I246))&gt;0,"exec db.ColumnPropertySet '"&amp;$N246&amp;"', '"&amp;$E246&amp;"', '"&amp;I246&amp;"', @tableSchema='"&amp;SchemaName&amp;"'","")</f>
        <v>exec db.ColumnPropertySet 'MedicalClaims', 'prv_first_name', 'First Name of provider', @tableSchema='deerwalk'</v>
      </c>
      <c r="T246" s="3" t="str">
        <f>IF(LEN(TRIM(J246))=0,"","exec db.ColumnPropertySet '"&amp;$N246&amp;"', '"&amp;$E246&amp;"', '"&amp;J246&amp;"', @propertyName='SampleData', @tableSchema='"&amp;SchemaName&amp;"'")</f>
        <v>exec db.ColumnPropertySet 'MedicalClaims', 'prv_first_name', 'Dilli', @propertyName='SampleData', @tableSchema='deerwalk'</v>
      </c>
      <c r="U246" s="3" t="str">
        <f>IF(M246,"exec db.ColumnPropertySet '"&amp;$N246&amp;"', '"&amp;$E246&amp;"', 'UserDefinedData', @propertyName='CustomAttribute', @tableSchema='"&amp;SchemaName&amp;"'", "")</f>
        <v/>
      </c>
      <c r="V246" s="3" t="str">
        <f>IF(LEN(TRIM(" "&amp;I246))&gt;0,"/// &lt;summary&gt;"&amp;I246&amp;"&lt;/summary&gt;
"&amp;"[Description("""&amp;I246&amp;""")]
","")&amp;IF(F246="date","[DataType(DataType.Date)]
","")&amp;IF(D246="1","[Required]
","")&amp;"[Column("""&amp;E246&amp;""")]
"&amp;IF(LEN(TRIM(" "&amp;J246))&gt;0,"[SampleData("""&amp;J246&amp;""")]
","")&amp;IF(LEN(TRIM(" "&amp;G246))&gt;0,"[MaxLength("&amp;G246&amp;")]
","")&amp;"public "&amp;IF(F246="","string",VLOOKUP(F246,TypeMap,2,FALSE))&amp;" "&amp;E246&amp;" { get; set; }
"</f>
        <v xml:space="preserve">/// &lt;summary&gt;First Name of provider&lt;/summary&gt;
[Description("First Name of provider")]
[Column("prv_first_name")]
[SampleData("Dilli")]
[MaxLength(100)]
public string prv_first_name { get; set; }
</v>
      </c>
      <c r="W246" s="5" t="str">
        <f>"@Html.DescriptionListElement(model =&gt; model."&amp;E246&amp;")"</f>
        <v>@Html.DescriptionListElement(model =&gt; model.prv_first_name)</v>
      </c>
      <c r="X246" s="3" t="str">
        <f>SUBSTITUTE(SUBSTITUTE(PROPER(SUBSTITUTE(E246,"_"," "))&amp;" ", "Id ", "ID"), " ", "")</f>
        <v>PrvFirstName</v>
      </c>
      <c r="Y246" s="3" t="str">
        <f>IF(F246="date","alter table "&amp;SchemaName&amp;"."&amp;N246&amp;" add "&amp;X246&amp;"DateDimId int null references DateDimensions(DateDimensionId);  exec db.ColumnPropertySet '"&amp;$N246&amp;"', '"&amp;$X246&amp;"DateDimId', '"&amp;$E246&amp;"', @propertyName='BaseField', @tableSchema='"&amp;SchemaName&amp;"'","")</f>
        <v/>
      </c>
      <c r="AA246" s="3" t="str">
        <f>IF(LEN(TRIM(H246))=0,"","exec db.ColumnPropertySet '"&amp;$N246&amp;"', '"&amp;$E246&amp;"', '"&amp;H246&amp;"', @propertyName='DisplayName', @tableSchema='"&amp;SchemaName&amp;"'")</f>
        <v>exec db.ColumnPropertySet 'MedicalClaims', 'prv_first_name', 'First Name', @propertyName='DisplayName', @tableSchema='deerwalk'</v>
      </c>
    </row>
    <row r="247" spans="1:27" ht="14.25" customHeight="1" x14ac:dyDescent="0.45">
      <c r="A247" s="3" t="str">
        <f>N247&amp;"."&amp;E247</f>
        <v>MedicalClaims.prv_middle_name</v>
      </c>
      <c r="B247" t="s">
        <v>320</v>
      </c>
      <c r="C247">
        <v>41</v>
      </c>
      <c r="D247" t="s">
        <v>796</v>
      </c>
      <c r="E247" t="s">
        <v>343</v>
      </c>
      <c r="F247" t="s">
        <v>7</v>
      </c>
      <c r="G247" t="s">
        <v>822</v>
      </c>
      <c r="H247" s="4" t="s">
        <v>1001</v>
      </c>
      <c r="I247" t="s">
        <v>344</v>
      </c>
      <c r="J247" t="s">
        <v>828</v>
      </c>
      <c r="L247" s="4"/>
      <c r="M247" s="3" t="b">
        <f>LEFT(E247,3)="udf"</f>
        <v>0</v>
      </c>
      <c r="N247" s="3" t="str">
        <f>VLOOKUP(B247,TableMap,3,FALSE)</f>
        <v>MedicalClaims</v>
      </c>
      <c r="O247" s="3" t="str">
        <f>IF(OR(F247="varchar", F247=""),"varchar("&amp;G247&amp;")", F247) &amp; IF(LEN(TRIM(D247))&gt;0," not null ","")</f>
        <v>varchar(30)</v>
      </c>
      <c r="Q247" s="3" t="str">
        <f>IF(ISBLANK(P247),O247,P247)</f>
        <v>varchar(30)</v>
      </c>
      <c r="R247" s="3" t="str">
        <f>"alter table "&amp;SchemaName&amp;"."&amp;N247&amp;" add "&amp;E247&amp;" "&amp;Q247</f>
        <v>alter table deerwalk.MedicalClaims add prv_middle_name varchar(30)</v>
      </c>
      <c r="S247" s="3" t="str">
        <f>IF(LEN(TRIM(I247))&gt;0,"exec db.ColumnPropertySet '"&amp;$N247&amp;"', '"&amp;$E247&amp;"', '"&amp;I247&amp;"', @tableSchema='"&amp;SchemaName&amp;"'","")</f>
        <v>exec db.ColumnPropertySet 'MedicalClaims', 'prv_middle_name', 'Middle name of provider', @tableSchema='deerwalk'</v>
      </c>
      <c r="T247" s="3" t="str">
        <f>IF(LEN(TRIM(J247))=0,"","exec db.ColumnPropertySet '"&amp;$N247&amp;"', '"&amp;$E247&amp;"', '"&amp;J247&amp;"', @propertyName='SampleData', @tableSchema='"&amp;SchemaName&amp;"'")</f>
        <v>exec db.ColumnPropertySet 'MedicalClaims', 'prv_middle_name', 'Raj', @propertyName='SampleData', @tableSchema='deerwalk'</v>
      </c>
      <c r="U247" s="3" t="str">
        <f>IF(M247,"exec db.ColumnPropertySet '"&amp;$N247&amp;"', '"&amp;$E247&amp;"', 'UserDefinedData', @propertyName='CustomAttribute', @tableSchema='"&amp;SchemaName&amp;"'", "")</f>
        <v/>
      </c>
      <c r="V247" s="3" t="str">
        <f>IF(LEN(TRIM(" "&amp;I247))&gt;0,"/// &lt;summary&gt;"&amp;I247&amp;"&lt;/summary&gt;
"&amp;"[Description("""&amp;I247&amp;""")]
","")&amp;IF(F247="date","[DataType(DataType.Date)]
","")&amp;IF(D247="1","[Required]
","")&amp;"[Column("""&amp;E247&amp;""")]
"&amp;IF(LEN(TRIM(" "&amp;J247))&gt;0,"[SampleData("""&amp;J247&amp;""")]
","")&amp;IF(LEN(TRIM(" "&amp;G247))&gt;0,"[MaxLength("&amp;G247&amp;")]
","")&amp;"public "&amp;IF(F247="","string",VLOOKUP(F247,TypeMap,2,FALSE))&amp;" "&amp;E247&amp;" { get; set; }
"</f>
        <v xml:space="preserve">/// &lt;summary&gt;Middle name of provider&lt;/summary&gt;
[Description("Middle name of provider")]
[Column("prv_middle_name")]
[SampleData("Raj")]
[MaxLength(30)]
public string prv_middle_name { get; set; }
</v>
      </c>
      <c r="W247" s="5" t="str">
        <f>"@Html.DescriptionListElement(model =&gt; model."&amp;E247&amp;")"</f>
        <v>@Html.DescriptionListElement(model =&gt; model.prv_middle_name)</v>
      </c>
      <c r="X247" s="3" t="str">
        <f>SUBSTITUTE(SUBSTITUTE(PROPER(SUBSTITUTE(E247,"_"," "))&amp;" ", "Id ", "ID"), " ", "")</f>
        <v>PrvMiddleName</v>
      </c>
      <c r="Y247" s="3" t="str">
        <f>IF(F247="date","alter table "&amp;SchemaName&amp;"."&amp;N247&amp;" add "&amp;X247&amp;"DateDimId int null references DateDimensions(DateDimensionId);  exec db.ColumnPropertySet '"&amp;$N247&amp;"', '"&amp;$X247&amp;"DateDimId', '"&amp;$E247&amp;"', @propertyName='BaseField', @tableSchema='"&amp;SchemaName&amp;"'","")</f>
        <v/>
      </c>
      <c r="AA247" s="3" t="str">
        <f>IF(LEN(TRIM(H247))=0,"","exec db.ColumnPropertySet '"&amp;$N247&amp;"', '"&amp;$E247&amp;"', '"&amp;H247&amp;"', @propertyName='DisplayName', @tableSchema='"&amp;SchemaName&amp;"'")</f>
        <v>exec db.ColumnPropertySet 'MedicalClaims', 'prv_middle_name', 'Middle Name', @propertyName='DisplayName', @tableSchema='deerwalk'</v>
      </c>
    </row>
    <row r="248" spans="1:27" ht="14.25" customHeight="1" x14ac:dyDescent="0.45">
      <c r="A248" s="3" t="str">
        <f>N248&amp;"."&amp;E248</f>
        <v>MedicalClaims.prv_last_name</v>
      </c>
      <c r="B248" t="s">
        <v>320</v>
      </c>
      <c r="C248">
        <v>42</v>
      </c>
      <c r="D248" t="s">
        <v>796</v>
      </c>
      <c r="E248" t="s">
        <v>345</v>
      </c>
      <c r="F248" t="s">
        <v>7</v>
      </c>
      <c r="G248" t="s">
        <v>867</v>
      </c>
      <c r="H248" s="4" t="s">
        <v>927</v>
      </c>
      <c r="I248" t="s">
        <v>346</v>
      </c>
      <c r="J248" t="s">
        <v>347</v>
      </c>
      <c r="L248" s="4"/>
      <c r="M248" s="3" t="b">
        <f>LEFT(E248,3)="udf"</f>
        <v>0</v>
      </c>
      <c r="N248" s="3" t="str">
        <f>VLOOKUP(B248,TableMap,3,FALSE)</f>
        <v>MedicalClaims</v>
      </c>
      <c r="O248" s="3" t="str">
        <f>IF(OR(F248="varchar", F248=""),"varchar("&amp;G248&amp;")", F248) &amp; IF(LEN(TRIM(D248))&gt;0," not null ","")</f>
        <v>varchar(40)</v>
      </c>
      <c r="Q248" s="3" t="str">
        <f>IF(ISBLANK(P248),O248,P248)</f>
        <v>varchar(40)</v>
      </c>
      <c r="R248" s="3" t="str">
        <f>"alter table "&amp;SchemaName&amp;"."&amp;N248&amp;" add "&amp;E248&amp;" "&amp;Q248</f>
        <v>alter table deerwalk.MedicalClaims add prv_last_name varchar(40)</v>
      </c>
      <c r="S248" s="3" t="str">
        <f>IF(LEN(TRIM(I248))&gt;0,"exec db.ColumnPropertySet '"&amp;$N248&amp;"', '"&amp;$E248&amp;"', '"&amp;I248&amp;"', @tableSchema='"&amp;SchemaName&amp;"'","")</f>
        <v>exec db.ColumnPropertySet 'MedicalClaims', 'prv_last_name', 'Last Name of provider', @tableSchema='deerwalk'</v>
      </c>
      <c r="T248" s="3" t="str">
        <f>IF(LEN(TRIM(J248))=0,"","exec db.ColumnPropertySet '"&amp;$N248&amp;"', '"&amp;$E248&amp;"', '"&amp;J248&amp;"', @propertyName='SampleData', @tableSchema='"&amp;SchemaName&amp;"'")</f>
        <v>exec db.ColumnPropertySet 'MedicalClaims', 'prv_last_name', 'Ghimire', @propertyName='SampleData', @tableSchema='deerwalk'</v>
      </c>
      <c r="U248" s="3" t="str">
        <f>IF(M248,"exec db.ColumnPropertySet '"&amp;$N248&amp;"', '"&amp;$E248&amp;"', 'UserDefinedData', @propertyName='CustomAttribute', @tableSchema='"&amp;SchemaName&amp;"'", "")</f>
        <v/>
      </c>
      <c r="V248" s="3" t="str">
        <f>IF(LEN(TRIM(" "&amp;I248))&gt;0,"/// &lt;summary&gt;"&amp;I248&amp;"&lt;/summary&gt;
"&amp;"[Description("""&amp;I248&amp;""")]
","")&amp;IF(F248="date","[DataType(DataType.Date)]
","")&amp;IF(D248="1","[Required]
","")&amp;"[Column("""&amp;E248&amp;""")]
"&amp;IF(LEN(TRIM(" "&amp;J248))&gt;0,"[SampleData("""&amp;J248&amp;""")]
","")&amp;IF(LEN(TRIM(" "&amp;G248))&gt;0,"[MaxLength("&amp;G248&amp;")]
","")&amp;"public "&amp;IF(F248="","string",VLOOKUP(F248,TypeMap,2,FALSE))&amp;" "&amp;E248&amp;" { get; set; }
"</f>
        <v xml:space="preserve">/// &lt;summary&gt;Last Name of provider&lt;/summary&gt;
[Description("Last Name of provider")]
[Column("prv_last_name")]
[SampleData("Ghimire")]
[MaxLength(40)]
public string prv_last_name { get; set; }
</v>
      </c>
      <c r="W248" s="5" t="str">
        <f>"@Html.DescriptionListElement(model =&gt; model."&amp;E248&amp;")"</f>
        <v>@Html.DescriptionListElement(model =&gt; model.prv_last_name)</v>
      </c>
      <c r="X248" s="3" t="str">
        <f>SUBSTITUTE(SUBSTITUTE(PROPER(SUBSTITUTE(E248,"_"," "))&amp;" ", "Id ", "ID"), " ", "")</f>
        <v>PrvLastName</v>
      </c>
      <c r="Y248" s="3" t="str">
        <f>IF(F248="date","alter table "&amp;SchemaName&amp;"."&amp;N248&amp;" add "&amp;X248&amp;"DateDimId int null references DateDimensions(DateDimensionId);  exec db.ColumnPropertySet '"&amp;$N248&amp;"', '"&amp;$X248&amp;"DateDimId', '"&amp;$E248&amp;"', @propertyName='BaseField', @tableSchema='"&amp;SchemaName&amp;"'","")</f>
        <v/>
      </c>
      <c r="AA248" s="3" t="str">
        <f>IF(LEN(TRIM(H248))=0,"","exec db.ColumnPropertySet '"&amp;$N248&amp;"', '"&amp;$E248&amp;"', '"&amp;H248&amp;"', @propertyName='DisplayName', @tableSchema='"&amp;SchemaName&amp;"'")</f>
        <v>exec db.ColumnPropertySet 'MedicalClaims', 'prv_last_name', 'Last Name', @propertyName='DisplayName', @tableSchema='deerwalk'</v>
      </c>
    </row>
    <row r="249" spans="1:27" ht="14.25" customHeight="1" x14ac:dyDescent="0.45">
      <c r="A249" s="3" t="str">
        <f>N249&amp;"."&amp;E249</f>
        <v>MedicalClaims.prv_gender</v>
      </c>
      <c r="B249" t="s">
        <v>320</v>
      </c>
      <c r="C249">
        <v>43</v>
      </c>
      <c r="D249" t="s">
        <v>796</v>
      </c>
      <c r="E249" t="s">
        <v>348</v>
      </c>
      <c r="F249" t="s">
        <v>7</v>
      </c>
      <c r="G249" t="s">
        <v>860</v>
      </c>
      <c r="H249" s="4" t="s">
        <v>1002</v>
      </c>
      <c r="I249" t="s">
        <v>349</v>
      </c>
      <c r="J249" t="s">
        <v>28</v>
      </c>
      <c r="L249" s="4"/>
      <c r="M249" s="3" t="b">
        <f>LEFT(E249,3)="udf"</f>
        <v>0</v>
      </c>
      <c r="N249" s="3" t="str">
        <f>VLOOKUP(B249,TableMap,3,FALSE)</f>
        <v>MedicalClaims</v>
      </c>
      <c r="O249" s="3" t="str">
        <f>IF(OR(F249="varchar", F249=""),"varchar("&amp;G249&amp;")", F249) &amp; IF(LEN(TRIM(D249))&gt;0," not null ","")</f>
        <v>varchar(2)</v>
      </c>
      <c r="Q249" s="3" t="str">
        <f>IF(ISBLANK(P249),O249,P249)</f>
        <v>varchar(2)</v>
      </c>
      <c r="R249" s="3" t="str">
        <f>"alter table "&amp;SchemaName&amp;"."&amp;N249&amp;" add "&amp;E249&amp;" "&amp;Q249</f>
        <v>alter table deerwalk.MedicalClaims add prv_gender varchar(2)</v>
      </c>
      <c r="S249" s="3" t="str">
        <f>IF(LEN(TRIM(I249))&gt;0,"exec db.ColumnPropertySet '"&amp;$N249&amp;"', '"&amp;$E249&amp;"', '"&amp;I249&amp;"', @tableSchema='"&amp;SchemaName&amp;"'","")</f>
        <v>exec db.ColumnPropertySet 'MedicalClaims', 'prv_gender', 'Gender of provider', @tableSchema='deerwalk'</v>
      </c>
      <c r="T249" s="3" t="str">
        <f>IF(LEN(TRIM(J249))=0,"","exec db.ColumnPropertySet '"&amp;$N249&amp;"', '"&amp;$E249&amp;"', '"&amp;J249&amp;"', @propertyName='SampleData', @tableSchema='"&amp;SchemaName&amp;"'")</f>
        <v>exec db.ColumnPropertySet 'MedicalClaims', 'prv_gender', 'M', @propertyName='SampleData', @tableSchema='deerwalk'</v>
      </c>
      <c r="U249" s="3" t="str">
        <f>IF(M249,"exec db.ColumnPropertySet '"&amp;$N249&amp;"', '"&amp;$E249&amp;"', 'UserDefinedData', @propertyName='CustomAttribute', @tableSchema='"&amp;SchemaName&amp;"'", "")</f>
        <v/>
      </c>
      <c r="V249" s="3" t="str">
        <f>IF(LEN(TRIM(" "&amp;I249))&gt;0,"/// &lt;summary&gt;"&amp;I249&amp;"&lt;/summary&gt;
"&amp;"[Description("""&amp;I249&amp;""")]
","")&amp;IF(F249="date","[DataType(DataType.Date)]
","")&amp;IF(D249="1","[Required]
","")&amp;"[Column("""&amp;E249&amp;""")]
"&amp;IF(LEN(TRIM(" "&amp;J249))&gt;0,"[SampleData("""&amp;J249&amp;""")]
","")&amp;IF(LEN(TRIM(" "&amp;G249))&gt;0,"[MaxLength("&amp;G249&amp;")]
","")&amp;"public "&amp;IF(F249="","string",VLOOKUP(F249,TypeMap,2,FALSE))&amp;" "&amp;E249&amp;" { get; set; }
"</f>
        <v xml:space="preserve">/// &lt;summary&gt;Gender of provider&lt;/summary&gt;
[Description("Gender of provider")]
[Column("prv_gender")]
[SampleData("M")]
[MaxLength(2)]
public string prv_gender { get; set; }
</v>
      </c>
      <c r="W249" s="5" t="str">
        <f>"@Html.DescriptionListElement(model =&gt; model."&amp;E249&amp;")"</f>
        <v>@Html.DescriptionListElement(model =&gt; model.prv_gender)</v>
      </c>
      <c r="X249" s="3" t="str">
        <f>SUBSTITUTE(SUBSTITUTE(PROPER(SUBSTITUTE(E249,"_"," "))&amp;" ", "Id ", "ID"), " ", "")</f>
        <v>PrvGender</v>
      </c>
      <c r="Y249" s="3" t="str">
        <f>IF(F249="date","alter table "&amp;SchemaName&amp;"."&amp;N249&amp;" add "&amp;X249&amp;"DateDimId int null references DateDimensions(DateDimensionId);  exec db.ColumnPropertySet '"&amp;$N249&amp;"', '"&amp;$X249&amp;"DateDimId', '"&amp;$E249&amp;"', @propertyName='BaseField', @tableSchema='"&amp;SchemaName&amp;"'","")</f>
        <v/>
      </c>
      <c r="AA249" s="3" t="str">
        <f>IF(LEN(TRIM(H249))=0,"","exec db.ColumnPropertySet '"&amp;$N249&amp;"', '"&amp;$E249&amp;"', '"&amp;H249&amp;"', @propertyName='DisplayName', @tableSchema='"&amp;SchemaName&amp;"'")</f>
        <v>exec db.ColumnPropertySet 'MedicalClaims', 'prv_gender', 'Gender', @propertyName='DisplayName', @tableSchema='deerwalk'</v>
      </c>
    </row>
    <row r="250" spans="1:27" ht="14.25" customHeight="1" x14ac:dyDescent="0.45">
      <c r="A250" s="3" t="str">
        <f>N250&amp;"."&amp;E250</f>
        <v>MedicalClaims.prv_native_language</v>
      </c>
      <c r="B250" t="s">
        <v>320</v>
      </c>
      <c r="C250">
        <v>44</v>
      </c>
      <c r="D250" t="s">
        <v>796</v>
      </c>
      <c r="E250" t="s">
        <v>350</v>
      </c>
      <c r="F250" t="s">
        <v>7</v>
      </c>
      <c r="G250" t="s">
        <v>822</v>
      </c>
      <c r="H250" s="4" t="s">
        <v>1054</v>
      </c>
      <c r="I250" t="s">
        <v>351</v>
      </c>
      <c r="J250" t="s">
        <v>796</v>
      </c>
      <c r="L250" s="4"/>
      <c r="M250" s="3" t="b">
        <f>LEFT(E250,3)="udf"</f>
        <v>0</v>
      </c>
      <c r="N250" s="3" t="str">
        <f>VLOOKUP(B250,TableMap,3,FALSE)</f>
        <v>MedicalClaims</v>
      </c>
      <c r="O250" s="3" t="str">
        <f>IF(OR(F250="varchar", F250=""),"varchar("&amp;G250&amp;")", F250) &amp; IF(LEN(TRIM(D250))&gt;0," not null ","")</f>
        <v>varchar(30)</v>
      </c>
      <c r="Q250" s="3" t="str">
        <f>IF(ISBLANK(P250),O250,P250)</f>
        <v>varchar(30)</v>
      </c>
      <c r="R250" s="3" t="str">
        <f>"alter table "&amp;SchemaName&amp;"."&amp;N250&amp;" add "&amp;E250&amp;" "&amp;Q250</f>
        <v>alter table deerwalk.MedicalClaims add prv_native_language varchar(30)</v>
      </c>
      <c r="S250" s="3" t="str">
        <f>IF(LEN(TRIM(I250))&gt;0,"exec db.ColumnPropertySet '"&amp;$N250&amp;"', '"&amp;$E250&amp;"', '"&amp;I250&amp;"', @tableSchema='"&amp;SchemaName&amp;"'","")</f>
        <v>exec db.ColumnPropertySet 'MedicalClaims', 'prv_native_language', 'Provider  Native Language', @tableSchema='deerwalk'</v>
      </c>
      <c r="T250" s="3" t="str">
        <f>IF(LEN(TRIM(J250))=0,"","exec db.ColumnPropertySet '"&amp;$N250&amp;"', '"&amp;$E250&amp;"', '"&amp;J250&amp;"', @propertyName='SampleData', @tableSchema='"&amp;SchemaName&amp;"'")</f>
        <v/>
      </c>
      <c r="U250" s="3" t="str">
        <f>IF(M250,"exec db.ColumnPropertySet '"&amp;$N250&amp;"', '"&amp;$E250&amp;"', 'UserDefinedData', @propertyName='CustomAttribute', @tableSchema='"&amp;SchemaName&amp;"'", "")</f>
        <v/>
      </c>
      <c r="V250" s="3" t="str">
        <f>IF(LEN(TRIM(" "&amp;I250))&gt;0,"/// &lt;summary&gt;"&amp;I250&amp;"&lt;/summary&gt;
"&amp;"[Description("""&amp;I250&amp;""")]
","")&amp;IF(F250="date","[DataType(DataType.Date)]
","")&amp;IF(D250="1","[Required]
","")&amp;"[Column("""&amp;E250&amp;""")]
"&amp;IF(LEN(TRIM(" "&amp;J250))&gt;0,"[SampleData("""&amp;J250&amp;""")]
","")&amp;IF(LEN(TRIM(" "&amp;G250))&gt;0,"[MaxLength("&amp;G250&amp;")]
","")&amp;"public "&amp;IF(F250="","string",VLOOKUP(F250,TypeMap,2,FALSE))&amp;" "&amp;E250&amp;" { get; set; }
"</f>
        <v xml:space="preserve">/// &lt;summary&gt;Provider  Native Language&lt;/summary&gt;
[Description("Provider  Native Language")]
[Column("prv_native_language")]
[MaxLength(30)]
public string prv_native_language { get; set; }
</v>
      </c>
      <c r="W250" s="5" t="str">
        <f>"@Html.DescriptionListElement(model =&gt; model."&amp;E250&amp;")"</f>
        <v>@Html.DescriptionListElement(model =&gt; model.prv_native_language)</v>
      </c>
      <c r="X250" s="3" t="str">
        <f>SUBSTITUTE(SUBSTITUTE(PROPER(SUBSTITUTE(E250,"_"," "))&amp;" ", "Id ", "ID"), " ", "")</f>
        <v>PrvNativeLanguage</v>
      </c>
      <c r="Y250" s="3" t="str">
        <f>IF(F250="date","alter table "&amp;SchemaName&amp;"."&amp;N250&amp;" add "&amp;X250&amp;"DateDimId int null references DateDimensions(DateDimensionId);  exec db.ColumnPropertySet '"&amp;$N250&amp;"', '"&amp;$X250&amp;"DateDimId', '"&amp;$E250&amp;"', @propertyName='BaseField', @tableSchema='"&amp;SchemaName&amp;"'","")</f>
        <v/>
      </c>
      <c r="AA250" s="3" t="str">
        <f>IF(LEN(TRIM(H250))=0,"","exec db.ColumnPropertySet '"&amp;$N250&amp;"', '"&amp;$E250&amp;"', '"&amp;H250&amp;"', @propertyName='DisplayName', @tableSchema='"&amp;SchemaName&amp;"'")</f>
        <v>exec db.ColumnPropertySet 'MedicalClaims', 'prv_native_language', 'Provider Language', @propertyName='DisplayName', @tableSchema='deerwalk'</v>
      </c>
    </row>
    <row r="251" spans="1:27" ht="14.25" customHeight="1" x14ac:dyDescent="0.45">
      <c r="A251" s="3" t="str">
        <f>N251&amp;"."&amp;E251</f>
        <v>MedicalClaims.prv_network_code</v>
      </c>
      <c r="B251" t="s">
        <v>320</v>
      </c>
      <c r="C251">
        <v>45</v>
      </c>
      <c r="D251" t="s">
        <v>796</v>
      </c>
      <c r="E251" t="s">
        <v>352</v>
      </c>
      <c r="F251" t="s">
        <v>7</v>
      </c>
      <c r="G251" t="s">
        <v>817</v>
      </c>
      <c r="H251" s="4" t="s">
        <v>928</v>
      </c>
      <c r="I251" t="s">
        <v>353</v>
      </c>
      <c r="J251" t="s">
        <v>354</v>
      </c>
      <c r="L251" s="4"/>
      <c r="M251" s="3" t="b">
        <f>LEFT(E251,3)="udf"</f>
        <v>0</v>
      </c>
      <c r="N251" s="3" t="str">
        <f>VLOOKUP(B251,TableMap,3,FALSE)</f>
        <v>MedicalClaims</v>
      </c>
      <c r="O251" s="3" t="str">
        <f>IF(OR(F251="varchar", F251=""),"varchar("&amp;G251&amp;")", F251) &amp; IF(LEN(TRIM(D251))&gt;0," not null ","")</f>
        <v>varchar(10)</v>
      </c>
      <c r="Q251" s="3" t="str">
        <f>IF(ISBLANK(P251),O251,P251)</f>
        <v>varchar(10)</v>
      </c>
      <c r="R251" s="3" t="str">
        <f>"alter table "&amp;SchemaName&amp;"."&amp;N251&amp;" add "&amp;E251&amp;" "&amp;Q251</f>
        <v>alter table deerwalk.MedicalClaims add prv_network_code varchar(10)</v>
      </c>
      <c r="S251" s="3" t="str">
        <f>IF(LEN(TRIM(I251))&gt;0,"exec db.ColumnPropertySet '"&amp;$N251&amp;"', '"&amp;$E251&amp;"', '"&amp;I251&amp;"', @tableSchema='"&amp;SchemaName&amp;"'","")</f>
        <v>exec db.ColumnPropertySet 'MedicalClaims', 'prv_network_code', 'Network Code Provider Paid Through', @tableSchema='deerwalk'</v>
      </c>
      <c r="T251" s="3" t="str">
        <f>IF(LEN(TRIM(J251))=0,"","exec db.ColumnPropertySet '"&amp;$N251&amp;"', '"&amp;$E251&amp;"', '"&amp;J251&amp;"', @propertyName='SampleData', @tableSchema='"&amp;SchemaName&amp;"'")</f>
        <v>exec db.ColumnPropertySet 'MedicalClaims', 'prv_network_code', 'PPOM', @propertyName='SampleData', @tableSchema='deerwalk'</v>
      </c>
      <c r="U251" s="3" t="str">
        <f>IF(M251,"exec db.ColumnPropertySet '"&amp;$N251&amp;"', '"&amp;$E251&amp;"', 'UserDefinedData', @propertyName='CustomAttribute', @tableSchema='"&amp;SchemaName&amp;"'", "")</f>
        <v/>
      </c>
      <c r="V251" s="3" t="str">
        <f>IF(LEN(TRIM(" "&amp;I251))&gt;0,"/// &lt;summary&gt;"&amp;I251&amp;"&lt;/summary&gt;
"&amp;"[Description("""&amp;I251&amp;""")]
","")&amp;IF(F251="date","[DataType(DataType.Date)]
","")&amp;IF(D251="1","[Required]
","")&amp;"[Column("""&amp;E251&amp;""")]
"&amp;IF(LEN(TRIM(" "&amp;J251))&gt;0,"[SampleData("""&amp;J251&amp;""")]
","")&amp;IF(LEN(TRIM(" "&amp;G251))&gt;0,"[MaxLength("&amp;G251&amp;")]
","")&amp;"public "&amp;IF(F251="","string",VLOOKUP(F251,TypeMap,2,FALSE))&amp;" "&amp;E251&amp;" { get; set; }
"</f>
        <v xml:space="preserve">/// &lt;summary&gt;Network Code Provider Paid Through&lt;/summary&gt;
[Description("Network Code Provider Paid Through")]
[Column("prv_network_code")]
[SampleData("PPOM")]
[MaxLength(10)]
public string prv_network_code { get; set; }
</v>
      </c>
      <c r="W251" s="5" t="str">
        <f>"@Html.DescriptionListElement(model =&gt; model."&amp;E251&amp;")"</f>
        <v>@Html.DescriptionListElement(model =&gt; model.prv_network_code)</v>
      </c>
      <c r="X251" s="3" t="str">
        <f>SUBSTITUTE(SUBSTITUTE(PROPER(SUBSTITUTE(E251,"_"," "))&amp;" ", "Id ", "ID"), " ", "")</f>
        <v>PrvNetworkCode</v>
      </c>
      <c r="Y251" s="3" t="str">
        <f>IF(F251="date","alter table "&amp;SchemaName&amp;"."&amp;N251&amp;" add "&amp;X251&amp;"DateDimId int null references DateDimensions(DateDimensionId);  exec db.ColumnPropertySet '"&amp;$N251&amp;"', '"&amp;$X251&amp;"DateDimId', '"&amp;$E251&amp;"', @propertyName='BaseField', @tableSchema='"&amp;SchemaName&amp;"'","")</f>
        <v/>
      </c>
      <c r="AA251" s="3" t="str">
        <f>IF(LEN(TRIM(H251))=0,"","exec db.ColumnPropertySet '"&amp;$N251&amp;"', '"&amp;$E251&amp;"', '"&amp;H251&amp;"', @propertyName='DisplayName', @tableSchema='"&amp;SchemaName&amp;"'")</f>
        <v>exec db.ColumnPropertySet 'MedicalClaims', 'prv_network_code', 'Network Code', @propertyName='DisplayName', @tableSchema='deerwalk'</v>
      </c>
    </row>
    <row r="252" spans="1:27" ht="14.25" customHeight="1" x14ac:dyDescent="0.45">
      <c r="A252" s="3" t="str">
        <f>N252&amp;"."&amp;E252</f>
        <v>MedicalClaims.prv_network_name</v>
      </c>
      <c r="B252" t="s">
        <v>320</v>
      </c>
      <c r="C252">
        <v>46</v>
      </c>
      <c r="D252" t="s">
        <v>796</v>
      </c>
      <c r="E252" t="s">
        <v>355</v>
      </c>
      <c r="F252" t="s">
        <v>7</v>
      </c>
      <c r="G252" t="s">
        <v>861</v>
      </c>
      <c r="H252" s="4" t="s">
        <v>929</v>
      </c>
      <c r="I252" t="s">
        <v>356</v>
      </c>
      <c r="J252" t="s">
        <v>796</v>
      </c>
      <c r="L252" s="4"/>
      <c r="M252" s="3" t="b">
        <f>LEFT(E252,3)="udf"</f>
        <v>0</v>
      </c>
      <c r="N252" s="3" t="str">
        <f>VLOOKUP(B252,TableMap,3,FALSE)</f>
        <v>MedicalClaims</v>
      </c>
      <c r="O252" s="3" t="str">
        <f>IF(OR(F252="varchar", F252=""),"varchar("&amp;G252&amp;")", F252) &amp; IF(LEN(TRIM(D252))&gt;0," not null ","")</f>
        <v>varchar(50)</v>
      </c>
      <c r="Q252" s="3" t="str">
        <f>IF(ISBLANK(P252),O252,P252)</f>
        <v>varchar(50)</v>
      </c>
      <c r="R252" s="3" t="str">
        <f>"alter table "&amp;SchemaName&amp;"."&amp;N252&amp;" add "&amp;E252&amp;" "&amp;Q252</f>
        <v>alter table deerwalk.MedicalClaims add prv_network_name varchar(50)</v>
      </c>
      <c r="S252" s="3" t="str">
        <f>IF(LEN(TRIM(I252))&gt;0,"exec db.ColumnPropertySet '"&amp;$N252&amp;"', '"&amp;$E252&amp;"', '"&amp;I252&amp;"', @tableSchema='"&amp;SchemaName&amp;"'","")</f>
        <v>exec db.ColumnPropertySet 'MedicalClaims', 'prv_network_name', 'Network Name Provider Paid through', @tableSchema='deerwalk'</v>
      </c>
      <c r="T252" s="3" t="str">
        <f>IF(LEN(TRIM(J252))=0,"","exec db.ColumnPropertySet '"&amp;$N252&amp;"', '"&amp;$E252&amp;"', '"&amp;J252&amp;"', @propertyName='SampleData', @tableSchema='"&amp;SchemaName&amp;"'")</f>
        <v/>
      </c>
      <c r="U252" s="3" t="str">
        <f>IF(M252,"exec db.ColumnPropertySet '"&amp;$N252&amp;"', '"&amp;$E252&amp;"', 'UserDefinedData', @propertyName='CustomAttribute', @tableSchema='"&amp;SchemaName&amp;"'", "")</f>
        <v/>
      </c>
      <c r="V252" s="3" t="str">
        <f>IF(LEN(TRIM(" "&amp;I252))&gt;0,"/// &lt;summary&gt;"&amp;I252&amp;"&lt;/summary&gt;
"&amp;"[Description("""&amp;I252&amp;""")]
","")&amp;IF(F252="date","[DataType(DataType.Date)]
","")&amp;IF(D252="1","[Required]
","")&amp;"[Column("""&amp;E252&amp;""")]
"&amp;IF(LEN(TRIM(" "&amp;J252))&gt;0,"[SampleData("""&amp;J252&amp;""")]
","")&amp;IF(LEN(TRIM(" "&amp;G252))&gt;0,"[MaxLength("&amp;G252&amp;")]
","")&amp;"public "&amp;IF(F252="","string",VLOOKUP(F252,TypeMap,2,FALSE))&amp;" "&amp;E252&amp;" { get; set; }
"</f>
        <v xml:space="preserve">/// &lt;summary&gt;Network Name Provider Paid through&lt;/summary&gt;
[Description("Network Name Provider Paid through")]
[Column("prv_network_name")]
[MaxLength(50)]
public string prv_network_name { get; set; }
</v>
      </c>
      <c r="W252" s="5" t="str">
        <f>"@Html.DescriptionListElement(model =&gt; model."&amp;E252&amp;")"</f>
        <v>@Html.DescriptionListElement(model =&gt; model.prv_network_name)</v>
      </c>
      <c r="X252" s="3" t="str">
        <f>SUBSTITUTE(SUBSTITUTE(PROPER(SUBSTITUTE(E252,"_"," "))&amp;" ", "Id ", "ID"), " ", "")</f>
        <v>PrvNetworkName</v>
      </c>
      <c r="Y252" s="3" t="str">
        <f>IF(F252="date","alter table "&amp;SchemaName&amp;"."&amp;N252&amp;" add "&amp;X252&amp;"DateDimId int null references DateDimensions(DateDimensionId);  exec db.ColumnPropertySet '"&amp;$N252&amp;"', '"&amp;$X252&amp;"DateDimId', '"&amp;$E252&amp;"', @propertyName='BaseField', @tableSchema='"&amp;SchemaName&amp;"'","")</f>
        <v/>
      </c>
      <c r="AA252" s="3" t="str">
        <f>IF(LEN(TRIM(H252))=0,"","exec db.ColumnPropertySet '"&amp;$N252&amp;"', '"&amp;$E252&amp;"', '"&amp;H252&amp;"', @propertyName='DisplayName', @tableSchema='"&amp;SchemaName&amp;"'")</f>
        <v>exec db.ColumnPropertySet 'MedicalClaims', 'prv_network_name', 'Network Name', @propertyName='DisplayName', @tableSchema='deerwalk'</v>
      </c>
    </row>
    <row r="253" spans="1:27" ht="14.25" customHeight="1" x14ac:dyDescent="0.45">
      <c r="A253" s="3" t="str">
        <f>N253&amp;"."&amp;E253</f>
        <v>MedicalClaims.prv_phone</v>
      </c>
      <c r="B253" t="s">
        <v>320</v>
      </c>
      <c r="C253">
        <v>47</v>
      </c>
      <c r="D253" t="s">
        <v>796</v>
      </c>
      <c r="E253" t="s">
        <v>357</v>
      </c>
      <c r="F253" t="s">
        <v>7</v>
      </c>
      <c r="G253" t="s">
        <v>821</v>
      </c>
      <c r="H253" s="4" t="s">
        <v>1055</v>
      </c>
      <c r="I253" t="s">
        <v>358</v>
      </c>
      <c r="J253" t="s">
        <v>829</v>
      </c>
      <c r="L253" s="4"/>
      <c r="M253" s="3" t="b">
        <f>LEFT(E253,3)="udf"</f>
        <v>0</v>
      </c>
      <c r="N253" s="3" t="str">
        <f>VLOOKUP(B253,TableMap,3,FALSE)</f>
        <v>MedicalClaims</v>
      </c>
      <c r="O253" s="3" t="str">
        <f>IF(OR(F253="varchar", F253=""),"varchar("&amp;G253&amp;")", F253) &amp; IF(LEN(TRIM(D253))&gt;0," not null ","")</f>
        <v>varchar(20)</v>
      </c>
      <c r="Q253" s="3" t="str">
        <f>IF(ISBLANK(P253),O253,P253)</f>
        <v>varchar(20)</v>
      </c>
      <c r="R253" s="3" t="str">
        <f>"alter table "&amp;SchemaName&amp;"."&amp;N253&amp;" add "&amp;E253&amp;" "&amp;Q253</f>
        <v>alter table deerwalk.MedicalClaims add prv_phone varchar(20)</v>
      </c>
      <c r="S253" s="3" t="str">
        <f>IF(LEN(TRIM(I253))&gt;0,"exec db.ColumnPropertySet '"&amp;$N253&amp;"', '"&amp;$E253&amp;"', '"&amp;I253&amp;"', @tableSchema='"&amp;SchemaName&amp;"'","")</f>
        <v>exec db.ColumnPropertySet 'MedicalClaims', 'prv_phone', 'Phone of Provider', @tableSchema='deerwalk'</v>
      </c>
      <c r="T253" s="3" t="str">
        <f>IF(LEN(TRIM(J253))=0,"","exec db.ColumnPropertySet '"&amp;$N253&amp;"', '"&amp;$E253&amp;"', '"&amp;J253&amp;"', @propertyName='SampleData', @tableSchema='"&amp;SchemaName&amp;"'")</f>
        <v>exec db.ColumnPropertySet 'MedicalClaims', 'prv_phone', '7802222334', @propertyName='SampleData', @tableSchema='deerwalk'</v>
      </c>
      <c r="U253" s="3" t="str">
        <f>IF(M253,"exec db.ColumnPropertySet '"&amp;$N253&amp;"', '"&amp;$E253&amp;"', 'UserDefinedData', @propertyName='CustomAttribute', @tableSchema='"&amp;SchemaName&amp;"'", "")</f>
        <v/>
      </c>
      <c r="V253" s="3" t="str">
        <f>IF(LEN(TRIM(" "&amp;I253))&gt;0,"/// &lt;summary&gt;"&amp;I253&amp;"&lt;/summary&gt;
"&amp;"[Description("""&amp;I253&amp;""")]
","")&amp;IF(F253="date","[DataType(DataType.Date)]
","")&amp;IF(D253="1","[Required]
","")&amp;"[Column("""&amp;E253&amp;""")]
"&amp;IF(LEN(TRIM(" "&amp;J253))&gt;0,"[SampleData("""&amp;J253&amp;""")]
","")&amp;IF(LEN(TRIM(" "&amp;G253))&gt;0,"[MaxLength("&amp;G253&amp;")]
","")&amp;"public "&amp;IF(F253="","string",VLOOKUP(F253,TypeMap,2,FALSE))&amp;" "&amp;E253&amp;" { get; set; }
"</f>
        <v xml:space="preserve">/// &lt;summary&gt;Phone of Provider&lt;/summary&gt;
[Description("Phone of Provider")]
[Column("prv_phone")]
[SampleData("7802222334")]
[MaxLength(20)]
public string prv_phone { get; set; }
</v>
      </c>
      <c r="W253" s="5" t="str">
        <f>"@Html.DescriptionListElement(model =&gt; model."&amp;E253&amp;")"</f>
        <v>@Html.DescriptionListElement(model =&gt; model.prv_phone)</v>
      </c>
      <c r="X253" s="3" t="str">
        <f>SUBSTITUTE(SUBSTITUTE(PROPER(SUBSTITUTE(E253,"_"," "))&amp;" ", "Id ", "ID"), " ", "")</f>
        <v>PrvPhone</v>
      </c>
      <c r="Y253" s="3" t="str">
        <f>IF(F253="date","alter table "&amp;SchemaName&amp;"."&amp;N253&amp;" add "&amp;X253&amp;"DateDimId int null references DateDimensions(DateDimensionId);  exec db.ColumnPropertySet '"&amp;$N253&amp;"', '"&amp;$X253&amp;"DateDimId', '"&amp;$E253&amp;"', @propertyName='BaseField', @tableSchema='"&amp;SchemaName&amp;"'","")</f>
        <v/>
      </c>
      <c r="AA253" s="3" t="str">
        <f>IF(LEN(TRIM(H253))=0,"","exec db.ColumnPropertySet '"&amp;$N253&amp;"', '"&amp;$E253&amp;"', '"&amp;H253&amp;"', @propertyName='DisplayName', @tableSchema='"&amp;SchemaName&amp;"'")</f>
        <v>exec db.ColumnPropertySet 'MedicalClaims', 'prv_phone', 'PCP Phone', @propertyName='DisplayName', @tableSchema='deerwalk'</v>
      </c>
    </row>
    <row r="254" spans="1:27" ht="14.25" customHeight="1" x14ac:dyDescent="0.45">
      <c r="A254" s="3" t="str">
        <f>N254&amp;"."&amp;E254</f>
        <v>MedicalClaims.prv_speciality_1_code</v>
      </c>
      <c r="B254" t="s">
        <v>320</v>
      </c>
      <c r="C254">
        <v>48</v>
      </c>
      <c r="D254" t="s">
        <v>796</v>
      </c>
      <c r="E254" t="s">
        <v>359</v>
      </c>
      <c r="F254" t="s">
        <v>7</v>
      </c>
      <c r="G254" t="s">
        <v>817</v>
      </c>
      <c r="H254" s="4" t="s">
        <v>1060</v>
      </c>
      <c r="I254" t="s">
        <v>360</v>
      </c>
      <c r="J254" t="s">
        <v>830</v>
      </c>
      <c r="L254" s="4"/>
      <c r="M254" s="3" t="b">
        <f>LEFT(E254,3)="udf"</f>
        <v>0</v>
      </c>
      <c r="N254" s="3" t="str">
        <f>VLOOKUP(B254,TableMap,3,FALSE)</f>
        <v>MedicalClaims</v>
      </c>
      <c r="O254" s="3" t="str">
        <f>IF(OR(F254="varchar", F254=""),"varchar("&amp;G254&amp;")", F254) &amp; IF(LEN(TRIM(D254))&gt;0," not null ","")</f>
        <v>varchar(10)</v>
      </c>
      <c r="Q254" s="3" t="str">
        <f>IF(ISBLANK(P254),O254,P254)</f>
        <v>varchar(10)</v>
      </c>
      <c r="R254" s="3" t="str">
        <f>"alter table "&amp;SchemaName&amp;"."&amp;N254&amp;" add "&amp;E254&amp;" "&amp;Q254</f>
        <v>alter table deerwalk.MedicalClaims add prv_speciality_1_code varchar(10)</v>
      </c>
      <c r="S254" s="3" t="str">
        <f>IF(LEN(TRIM(I254))&gt;0,"exec db.ColumnPropertySet '"&amp;$N254&amp;"', '"&amp;$E254&amp;"', '"&amp;I254&amp;"', @tableSchema='"&amp;SchemaName&amp;"'","")</f>
        <v>exec db.ColumnPropertySet 'MedicalClaims', 'prv_speciality_1_code', 'First Specialty of provider', @tableSchema='deerwalk'</v>
      </c>
      <c r="T254" s="3" t="str">
        <f>IF(LEN(TRIM(J254))=0,"","exec db.ColumnPropertySet '"&amp;$N254&amp;"', '"&amp;$E254&amp;"', '"&amp;J254&amp;"', @propertyName='SampleData', @tableSchema='"&amp;SchemaName&amp;"'")</f>
        <v>exec db.ColumnPropertySet 'MedicalClaims', 'prv_speciality_1_code', '1054', @propertyName='SampleData', @tableSchema='deerwalk'</v>
      </c>
      <c r="U254" s="3" t="str">
        <f>IF(M254,"exec db.ColumnPropertySet '"&amp;$N254&amp;"', '"&amp;$E254&amp;"', 'UserDefinedData', @propertyName='CustomAttribute', @tableSchema='"&amp;SchemaName&amp;"'", "")</f>
        <v/>
      </c>
      <c r="V254" s="3" t="str">
        <f>IF(LEN(TRIM(" "&amp;I254))&gt;0,"/// &lt;summary&gt;"&amp;I254&amp;"&lt;/summary&gt;
"&amp;"[Description("""&amp;I254&amp;""")]
","")&amp;IF(F254="date","[DataType(DataType.Date)]
","")&amp;IF(D254="1","[Required]
","")&amp;"[Column("""&amp;E254&amp;""")]
"&amp;IF(LEN(TRIM(" "&amp;J254))&gt;0,"[SampleData("""&amp;J254&amp;""")]
","")&amp;IF(LEN(TRIM(" "&amp;G254))&gt;0,"[MaxLength("&amp;G254&amp;")]
","")&amp;"public "&amp;IF(F254="","string",VLOOKUP(F254,TypeMap,2,FALSE))&amp;" "&amp;E254&amp;" { get; set; }
"</f>
        <v xml:space="preserve">/// &lt;summary&gt;First Specialty of provider&lt;/summary&gt;
[Description("First Specialty of provider")]
[Column("prv_speciality_1_code")]
[SampleData("1054")]
[MaxLength(10)]
public string prv_speciality_1_code { get; set; }
</v>
      </c>
      <c r="W254" s="5" t="str">
        <f>"@Html.DescriptionListElement(model =&gt; model."&amp;E254&amp;")"</f>
        <v>@Html.DescriptionListElement(model =&gt; model.prv_speciality_1_code)</v>
      </c>
      <c r="X254" s="3" t="str">
        <f>SUBSTITUTE(SUBSTITUTE(PROPER(SUBSTITUTE(E254,"_"," "))&amp;" ", "Id ", "ID"), " ", "")</f>
        <v>PrvSpeciality1Code</v>
      </c>
      <c r="Y254" s="3" t="str">
        <f>IF(F254="date","alter table "&amp;SchemaName&amp;"."&amp;N254&amp;" add "&amp;X254&amp;"DateDimId int null references DateDimensions(DateDimensionId);  exec db.ColumnPropertySet '"&amp;$N254&amp;"', '"&amp;$X254&amp;"DateDimId', '"&amp;$E254&amp;"', @propertyName='BaseField', @tableSchema='"&amp;SchemaName&amp;"'","")</f>
        <v/>
      </c>
      <c r="AA254" s="3" t="str">
        <f>IF(LEN(TRIM(H254))=0,"","exec db.ColumnPropertySet '"&amp;$N254&amp;"', '"&amp;$E254&amp;"', '"&amp;H254&amp;"', @propertyName='DisplayName', @tableSchema='"&amp;SchemaName&amp;"'")</f>
        <v>exec db.ColumnPropertySet 'MedicalClaims', 'prv_speciality_1_code', 'Provider Specialty #1 Code', @propertyName='DisplayName', @tableSchema='deerwalk'</v>
      </c>
    </row>
    <row r="255" spans="1:27" ht="14.25" customHeight="1" x14ac:dyDescent="0.45">
      <c r="A255" s="3" t="str">
        <f>N255&amp;"."&amp;E255</f>
        <v>MedicalClaims.prv_Specialty_1_desc</v>
      </c>
      <c r="B255" t="s">
        <v>320</v>
      </c>
      <c r="C255">
        <v>49</v>
      </c>
      <c r="D255" t="s">
        <v>796</v>
      </c>
      <c r="E255" t="s">
        <v>361</v>
      </c>
      <c r="F255" t="s">
        <v>7</v>
      </c>
      <c r="G255" t="s">
        <v>836</v>
      </c>
      <c r="H255" s="4" t="s">
        <v>1059</v>
      </c>
      <c r="I255" t="s">
        <v>360</v>
      </c>
      <c r="J255" t="s">
        <v>362</v>
      </c>
      <c r="L255" s="4"/>
      <c r="M255" s="3" t="b">
        <f>LEFT(E255,3)="udf"</f>
        <v>0</v>
      </c>
      <c r="N255" s="3" t="str">
        <f>VLOOKUP(B255,TableMap,3,FALSE)</f>
        <v>MedicalClaims</v>
      </c>
      <c r="O255" s="3" t="str">
        <f>IF(OR(F255="varchar", F255=""),"varchar("&amp;G255&amp;")", F255) &amp; IF(LEN(TRIM(D255))&gt;0," not null ","")</f>
        <v>varchar(100)</v>
      </c>
      <c r="Q255" s="3" t="str">
        <f>IF(ISBLANK(P255),O255,P255)</f>
        <v>varchar(100)</v>
      </c>
      <c r="R255" s="3" t="str">
        <f>"alter table "&amp;SchemaName&amp;"."&amp;N255&amp;" add "&amp;E255&amp;" "&amp;Q255</f>
        <v>alter table deerwalk.MedicalClaims add prv_Specialty_1_desc varchar(100)</v>
      </c>
      <c r="S255" s="3" t="str">
        <f>IF(LEN(TRIM(I255))&gt;0,"exec db.ColumnPropertySet '"&amp;$N255&amp;"', '"&amp;$E255&amp;"', '"&amp;I255&amp;"', @tableSchema='"&amp;SchemaName&amp;"'","")</f>
        <v>exec db.ColumnPropertySet 'MedicalClaims', 'prv_Specialty_1_desc', 'First Specialty of provider', @tableSchema='deerwalk'</v>
      </c>
      <c r="T255" s="3" t="str">
        <f>IF(LEN(TRIM(J255))=0,"","exec db.ColumnPropertySet '"&amp;$N255&amp;"', '"&amp;$E255&amp;"', '"&amp;J255&amp;"', @propertyName='SampleData', @tableSchema='"&amp;SchemaName&amp;"'")</f>
        <v>exec db.ColumnPropertySet 'MedicalClaims', 'prv_Specialty_1_desc', 'Radiology', @propertyName='SampleData', @tableSchema='deerwalk'</v>
      </c>
      <c r="U255" s="3" t="str">
        <f>IF(M255,"exec db.ColumnPropertySet '"&amp;$N255&amp;"', '"&amp;$E255&amp;"', 'UserDefinedData', @propertyName='CustomAttribute', @tableSchema='"&amp;SchemaName&amp;"'", "")</f>
        <v/>
      </c>
      <c r="V255" s="3" t="str">
        <f>IF(LEN(TRIM(" "&amp;I255))&gt;0,"/// &lt;summary&gt;"&amp;I255&amp;"&lt;/summary&gt;
"&amp;"[Description("""&amp;I255&amp;""")]
","")&amp;IF(F255="date","[DataType(DataType.Date)]
","")&amp;IF(D255="1","[Required]
","")&amp;"[Column("""&amp;E255&amp;""")]
"&amp;IF(LEN(TRIM(" "&amp;J255))&gt;0,"[SampleData("""&amp;J255&amp;""")]
","")&amp;IF(LEN(TRIM(" "&amp;G255))&gt;0,"[MaxLength("&amp;G255&amp;")]
","")&amp;"public "&amp;IF(F255="","string",VLOOKUP(F255,TypeMap,2,FALSE))&amp;" "&amp;E255&amp;" { get; set; }
"</f>
        <v xml:space="preserve">/// &lt;summary&gt;First Specialty of provider&lt;/summary&gt;
[Description("First Specialty of provider")]
[Column("prv_Specialty_1_desc")]
[SampleData("Radiology")]
[MaxLength(100)]
public string prv_Specialty_1_desc { get; set; }
</v>
      </c>
      <c r="W255" s="5" t="str">
        <f>"@Html.DescriptionListElement(model =&gt; model."&amp;E255&amp;")"</f>
        <v>@Html.DescriptionListElement(model =&gt; model.prv_Specialty_1_desc)</v>
      </c>
      <c r="X255" s="3" t="str">
        <f>SUBSTITUTE(SUBSTITUTE(PROPER(SUBSTITUTE(E255,"_"," "))&amp;" ", "Id ", "ID"), " ", "")</f>
        <v>PrvSpecialty1Desc</v>
      </c>
      <c r="Y255" s="3" t="str">
        <f>IF(F255="date","alter table "&amp;SchemaName&amp;"."&amp;N255&amp;" add "&amp;X255&amp;"DateDimId int null references DateDimensions(DateDimensionId);  exec db.ColumnPropertySet '"&amp;$N255&amp;"', '"&amp;$X255&amp;"DateDimId', '"&amp;$E255&amp;"', @propertyName='BaseField', @tableSchema='"&amp;SchemaName&amp;"'","")</f>
        <v/>
      </c>
      <c r="AA255" s="3" t="str">
        <f>IF(LEN(TRIM(H255))=0,"","exec db.ColumnPropertySet '"&amp;$N255&amp;"', '"&amp;$E255&amp;"', '"&amp;H255&amp;"', @propertyName='DisplayName', @tableSchema='"&amp;SchemaName&amp;"'")</f>
        <v>exec db.ColumnPropertySet 'MedicalClaims', 'prv_Specialty_1_desc', 'Provider Specialty #1', @propertyName='DisplayName', @tableSchema='deerwalk'</v>
      </c>
    </row>
    <row r="256" spans="1:27" ht="14.25" customHeight="1" x14ac:dyDescent="0.45">
      <c r="A256" s="3" t="str">
        <f>N256&amp;"."&amp;E256</f>
        <v>MedicalClaims.prv_speciality_2_code</v>
      </c>
      <c r="B256" t="s">
        <v>320</v>
      </c>
      <c r="C256">
        <v>50</v>
      </c>
      <c r="D256" t="s">
        <v>796</v>
      </c>
      <c r="E256" t="s">
        <v>363</v>
      </c>
      <c r="F256" t="s">
        <v>7</v>
      </c>
      <c r="G256" t="s">
        <v>817</v>
      </c>
      <c r="H256" s="4" t="s">
        <v>1061</v>
      </c>
      <c r="I256" t="s">
        <v>364</v>
      </c>
      <c r="J256" t="s">
        <v>796</v>
      </c>
      <c r="L256" s="4"/>
      <c r="M256" s="3" t="b">
        <f>LEFT(E256,3)="udf"</f>
        <v>0</v>
      </c>
      <c r="N256" s="3" t="str">
        <f>VLOOKUP(B256,TableMap,3,FALSE)</f>
        <v>MedicalClaims</v>
      </c>
      <c r="O256" s="3" t="str">
        <f>IF(OR(F256="varchar", F256=""),"varchar("&amp;G256&amp;")", F256) &amp; IF(LEN(TRIM(D256))&gt;0," not null ","")</f>
        <v>varchar(10)</v>
      </c>
      <c r="Q256" s="3" t="str">
        <f>IF(ISBLANK(P256),O256,P256)</f>
        <v>varchar(10)</v>
      </c>
      <c r="R256" s="3" t="str">
        <f>"alter table "&amp;SchemaName&amp;"."&amp;N256&amp;" add "&amp;E256&amp;" "&amp;Q256</f>
        <v>alter table deerwalk.MedicalClaims add prv_speciality_2_code varchar(10)</v>
      </c>
      <c r="S256" s="3" t="str">
        <f>IF(LEN(TRIM(I256))&gt;0,"exec db.ColumnPropertySet '"&amp;$N256&amp;"', '"&amp;$E256&amp;"', '"&amp;I256&amp;"', @tableSchema='"&amp;SchemaName&amp;"'","")</f>
        <v>exec db.ColumnPropertySet 'MedicalClaims', 'prv_speciality_2_code', 'Second Specialty of provider', @tableSchema='deerwalk'</v>
      </c>
      <c r="T256" s="3" t="str">
        <f>IF(LEN(TRIM(J256))=0,"","exec db.ColumnPropertySet '"&amp;$N256&amp;"', '"&amp;$E256&amp;"', '"&amp;J256&amp;"', @propertyName='SampleData', @tableSchema='"&amp;SchemaName&amp;"'")</f>
        <v/>
      </c>
      <c r="U256" s="3" t="str">
        <f>IF(M256,"exec db.ColumnPropertySet '"&amp;$N256&amp;"', '"&amp;$E256&amp;"', 'UserDefinedData', @propertyName='CustomAttribute', @tableSchema='"&amp;SchemaName&amp;"'", "")</f>
        <v/>
      </c>
      <c r="V256" s="3" t="str">
        <f>IF(LEN(TRIM(" "&amp;I256))&gt;0,"/// &lt;summary&gt;"&amp;I256&amp;"&lt;/summary&gt;
"&amp;"[Description("""&amp;I256&amp;""")]
","")&amp;IF(F256="date","[DataType(DataType.Date)]
","")&amp;IF(D256="1","[Required]
","")&amp;"[Column("""&amp;E256&amp;""")]
"&amp;IF(LEN(TRIM(" "&amp;J256))&gt;0,"[SampleData("""&amp;J256&amp;""")]
","")&amp;IF(LEN(TRIM(" "&amp;G256))&gt;0,"[MaxLength("&amp;G256&amp;")]
","")&amp;"public "&amp;IF(F256="","string",VLOOKUP(F256,TypeMap,2,FALSE))&amp;" "&amp;E256&amp;" { get; set; }
"</f>
        <v xml:space="preserve">/// &lt;summary&gt;Second Specialty of provider&lt;/summary&gt;
[Description("Second Specialty of provider")]
[Column("prv_speciality_2_code")]
[MaxLength(10)]
public string prv_speciality_2_code { get; set; }
</v>
      </c>
      <c r="W256" s="5" t="str">
        <f>"@Html.DescriptionListElement(model =&gt; model."&amp;E256&amp;")"</f>
        <v>@Html.DescriptionListElement(model =&gt; model.prv_speciality_2_code)</v>
      </c>
      <c r="X256" s="3" t="str">
        <f>SUBSTITUTE(SUBSTITUTE(PROPER(SUBSTITUTE(E256,"_"," "))&amp;" ", "Id ", "ID"), " ", "")</f>
        <v>PrvSpeciality2Code</v>
      </c>
      <c r="Y256" s="3" t="str">
        <f>IF(F256="date","alter table "&amp;SchemaName&amp;"."&amp;N256&amp;" add "&amp;X256&amp;"DateDimId int null references DateDimensions(DateDimensionId);  exec db.ColumnPropertySet '"&amp;$N256&amp;"', '"&amp;$X256&amp;"DateDimId', '"&amp;$E256&amp;"', @propertyName='BaseField', @tableSchema='"&amp;SchemaName&amp;"'","")</f>
        <v/>
      </c>
      <c r="AA256" s="3" t="str">
        <f>IF(LEN(TRIM(H256))=0,"","exec db.ColumnPropertySet '"&amp;$N256&amp;"', '"&amp;$E256&amp;"', '"&amp;H256&amp;"', @propertyName='DisplayName', @tableSchema='"&amp;SchemaName&amp;"'")</f>
        <v>exec db.ColumnPropertySet 'MedicalClaims', 'prv_speciality_2_code', 'Provider Specialty #2 Code', @propertyName='DisplayName', @tableSchema='deerwalk'</v>
      </c>
    </row>
    <row r="257" spans="1:27" ht="14.25" customHeight="1" x14ac:dyDescent="0.45">
      <c r="A257" s="3" t="str">
        <f>N257&amp;"."&amp;E257</f>
        <v>MedicalClaims.prv_Specialty_2_desc</v>
      </c>
      <c r="B257" t="s">
        <v>320</v>
      </c>
      <c r="C257">
        <v>51</v>
      </c>
      <c r="D257" t="s">
        <v>796</v>
      </c>
      <c r="E257" t="s">
        <v>365</v>
      </c>
      <c r="F257" t="s">
        <v>7</v>
      </c>
      <c r="G257" t="s">
        <v>836</v>
      </c>
      <c r="H257" s="4" t="s">
        <v>1063</v>
      </c>
      <c r="I257" t="s">
        <v>364</v>
      </c>
      <c r="J257" t="s">
        <v>796</v>
      </c>
      <c r="L257" s="4"/>
      <c r="M257" s="3" t="b">
        <f>LEFT(E257,3)="udf"</f>
        <v>0</v>
      </c>
      <c r="N257" s="3" t="str">
        <f>VLOOKUP(B257,TableMap,3,FALSE)</f>
        <v>MedicalClaims</v>
      </c>
      <c r="O257" s="3" t="str">
        <f>IF(OR(F257="varchar", F257=""),"varchar("&amp;G257&amp;")", F257) &amp; IF(LEN(TRIM(D257))&gt;0," not null ","")</f>
        <v>varchar(100)</v>
      </c>
      <c r="Q257" s="3" t="str">
        <f>IF(ISBLANK(P257),O257,P257)</f>
        <v>varchar(100)</v>
      </c>
      <c r="R257" s="3" t="str">
        <f>"alter table "&amp;SchemaName&amp;"."&amp;N257&amp;" add "&amp;E257&amp;" "&amp;Q257</f>
        <v>alter table deerwalk.MedicalClaims add prv_Specialty_2_desc varchar(100)</v>
      </c>
      <c r="S257" s="3" t="str">
        <f>IF(LEN(TRIM(I257))&gt;0,"exec db.ColumnPropertySet '"&amp;$N257&amp;"', '"&amp;$E257&amp;"', '"&amp;I257&amp;"', @tableSchema='"&amp;SchemaName&amp;"'","")</f>
        <v>exec db.ColumnPropertySet 'MedicalClaims', 'prv_Specialty_2_desc', 'Second Specialty of provider', @tableSchema='deerwalk'</v>
      </c>
      <c r="T257" s="3" t="str">
        <f>IF(LEN(TRIM(J257))=0,"","exec db.ColumnPropertySet '"&amp;$N257&amp;"', '"&amp;$E257&amp;"', '"&amp;J257&amp;"', @propertyName='SampleData', @tableSchema='"&amp;SchemaName&amp;"'")</f>
        <v/>
      </c>
      <c r="U257" s="3" t="str">
        <f>IF(M257,"exec db.ColumnPropertySet '"&amp;$N257&amp;"', '"&amp;$E257&amp;"', 'UserDefinedData', @propertyName='CustomAttribute', @tableSchema='"&amp;SchemaName&amp;"'", "")</f>
        <v/>
      </c>
      <c r="V257" s="3" t="str">
        <f>IF(LEN(TRIM(" "&amp;I257))&gt;0,"/// &lt;summary&gt;"&amp;I257&amp;"&lt;/summary&gt;
"&amp;"[Description("""&amp;I257&amp;""")]
","")&amp;IF(F257="date","[DataType(DataType.Date)]
","")&amp;IF(D257="1","[Required]
","")&amp;"[Column("""&amp;E257&amp;""")]
"&amp;IF(LEN(TRIM(" "&amp;J257))&gt;0,"[SampleData("""&amp;J257&amp;""")]
","")&amp;IF(LEN(TRIM(" "&amp;G257))&gt;0,"[MaxLength("&amp;G257&amp;")]
","")&amp;"public "&amp;IF(F257="","string",VLOOKUP(F257,TypeMap,2,FALSE))&amp;" "&amp;E257&amp;" { get; set; }
"</f>
        <v xml:space="preserve">/// &lt;summary&gt;Second Specialty of provider&lt;/summary&gt;
[Description("Second Specialty of provider")]
[Column("prv_Specialty_2_desc")]
[MaxLength(100)]
public string prv_Specialty_2_desc { get; set; }
</v>
      </c>
      <c r="W257" s="5" t="str">
        <f>"@Html.DescriptionListElement(model =&gt; model."&amp;E257&amp;")"</f>
        <v>@Html.DescriptionListElement(model =&gt; model.prv_Specialty_2_desc)</v>
      </c>
      <c r="X257" s="3" t="str">
        <f>SUBSTITUTE(SUBSTITUTE(PROPER(SUBSTITUTE(E257,"_"," "))&amp;" ", "Id ", "ID"), " ", "")</f>
        <v>PrvSpecialty2Desc</v>
      </c>
      <c r="Y257" s="3" t="str">
        <f>IF(F257="date","alter table "&amp;SchemaName&amp;"."&amp;N257&amp;" add "&amp;X257&amp;"DateDimId int null references DateDimensions(DateDimensionId);  exec db.ColumnPropertySet '"&amp;$N257&amp;"', '"&amp;$X257&amp;"DateDimId', '"&amp;$E257&amp;"', @propertyName='BaseField', @tableSchema='"&amp;SchemaName&amp;"'","")</f>
        <v/>
      </c>
      <c r="AA257" s="3" t="str">
        <f>IF(LEN(TRIM(H257))=0,"","exec db.ColumnPropertySet '"&amp;$N257&amp;"', '"&amp;$E257&amp;"', '"&amp;H257&amp;"', @propertyName='DisplayName', @tableSchema='"&amp;SchemaName&amp;"'")</f>
        <v>exec db.ColumnPropertySet 'MedicalClaims', 'prv_Specialty_2_desc', 'Provider Specialty #2', @propertyName='DisplayName', @tableSchema='deerwalk'</v>
      </c>
    </row>
    <row r="258" spans="1:27" ht="14.25" customHeight="1" x14ac:dyDescent="0.45">
      <c r="A258" s="3" t="str">
        <f>N258&amp;"."&amp;E258</f>
        <v>MedicalClaims.prv_speciality_3_code</v>
      </c>
      <c r="B258" t="s">
        <v>320</v>
      </c>
      <c r="C258">
        <v>52</v>
      </c>
      <c r="D258" t="s">
        <v>796</v>
      </c>
      <c r="E258" t="s">
        <v>366</v>
      </c>
      <c r="F258" t="s">
        <v>7</v>
      </c>
      <c r="G258" t="s">
        <v>817</v>
      </c>
      <c r="H258" s="4" t="s">
        <v>1062</v>
      </c>
      <c r="I258" t="s">
        <v>367</v>
      </c>
      <c r="J258" t="s">
        <v>796</v>
      </c>
      <c r="L258" s="4"/>
      <c r="M258" s="3" t="b">
        <f>LEFT(E258,3)="udf"</f>
        <v>0</v>
      </c>
      <c r="N258" s="3" t="str">
        <f>VLOOKUP(B258,TableMap,3,FALSE)</f>
        <v>MedicalClaims</v>
      </c>
      <c r="O258" s="3" t="str">
        <f>IF(OR(F258="varchar", F258=""),"varchar("&amp;G258&amp;")", F258) &amp; IF(LEN(TRIM(D258))&gt;0," not null ","")</f>
        <v>varchar(10)</v>
      </c>
      <c r="Q258" s="3" t="str">
        <f>IF(ISBLANK(P258),O258,P258)</f>
        <v>varchar(10)</v>
      </c>
      <c r="R258" s="3" t="str">
        <f>"alter table "&amp;SchemaName&amp;"."&amp;N258&amp;" add "&amp;E258&amp;" "&amp;Q258</f>
        <v>alter table deerwalk.MedicalClaims add prv_speciality_3_code varchar(10)</v>
      </c>
      <c r="S258" s="3" t="str">
        <f>IF(LEN(TRIM(I258))&gt;0,"exec db.ColumnPropertySet '"&amp;$N258&amp;"', '"&amp;$E258&amp;"', '"&amp;I258&amp;"', @tableSchema='"&amp;SchemaName&amp;"'","")</f>
        <v>exec db.ColumnPropertySet 'MedicalClaims', 'prv_speciality_3_code', 'Third Specialty of provider', @tableSchema='deerwalk'</v>
      </c>
      <c r="T258" s="3" t="str">
        <f>IF(LEN(TRIM(J258))=0,"","exec db.ColumnPropertySet '"&amp;$N258&amp;"', '"&amp;$E258&amp;"', '"&amp;J258&amp;"', @propertyName='SampleData', @tableSchema='"&amp;SchemaName&amp;"'")</f>
        <v/>
      </c>
      <c r="U258" s="3" t="str">
        <f>IF(M258,"exec db.ColumnPropertySet '"&amp;$N258&amp;"', '"&amp;$E258&amp;"', 'UserDefinedData', @propertyName='CustomAttribute', @tableSchema='"&amp;SchemaName&amp;"'", "")</f>
        <v/>
      </c>
      <c r="V258" s="3" t="str">
        <f>IF(LEN(TRIM(" "&amp;I258))&gt;0,"/// &lt;summary&gt;"&amp;I258&amp;"&lt;/summary&gt;
"&amp;"[Description("""&amp;I258&amp;""")]
","")&amp;IF(F258="date","[DataType(DataType.Date)]
","")&amp;IF(D258="1","[Required]
","")&amp;"[Column("""&amp;E258&amp;""")]
"&amp;IF(LEN(TRIM(" "&amp;J258))&gt;0,"[SampleData("""&amp;J258&amp;""")]
","")&amp;IF(LEN(TRIM(" "&amp;G258))&gt;0,"[MaxLength("&amp;G258&amp;")]
","")&amp;"public "&amp;IF(F258="","string",VLOOKUP(F258,TypeMap,2,FALSE))&amp;" "&amp;E258&amp;" { get; set; }
"</f>
        <v xml:space="preserve">/// &lt;summary&gt;Third Specialty of provider&lt;/summary&gt;
[Description("Third Specialty of provider")]
[Column("prv_speciality_3_code")]
[MaxLength(10)]
public string prv_speciality_3_code { get; set; }
</v>
      </c>
      <c r="W258" s="5" t="str">
        <f>"@Html.DescriptionListElement(model =&gt; model."&amp;E258&amp;")"</f>
        <v>@Html.DescriptionListElement(model =&gt; model.prv_speciality_3_code)</v>
      </c>
      <c r="X258" s="3" t="str">
        <f>SUBSTITUTE(SUBSTITUTE(PROPER(SUBSTITUTE(E258,"_"," "))&amp;" ", "Id ", "ID"), " ", "")</f>
        <v>PrvSpeciality3Code</v>
      </c>
      <c r="Y258" s="3" t="str">
        <f>IF(F258="date","alter table "&amp;SchemaName&amp;"."&amp;N258&amp;" add "&amp;X258&amp;"DateDimId int null references DateDimensions(DateDimensionId);  exec db.ColumnPropertySet '"&amp;$N258&amp;"', '"&amp;$X258&amp;"DateDimId', '"&amp;$E258&amp;"', @propertyName='BaseField', @tableSchema='"&amp;SchemaName&amp;"'","")</f>
        <v/>
      </c>
      <c r="AA258" s="3" t="str">
        <f>IF(LEN(TRIM(H258))=0,"","exec db.ColumnPropertySet '"&amp;$N258&amp;"', '"&amp;$E258&amp;"', '"&amp;H258&amp;"', @propertyName='DisplayName', @tableSchema='"&amp;SchemaName&amp;"'")</f>
        <v>exec db.ColumnPropertySet 'MedicalClaims', 'prv_speciality_3_code', 'Provider Specialty #3 Code', @propertyName='DisplayName', @tableSchema='deerwalk'</v>
      </c>
    </row>
    <row r="259" spans="1:27" ht="14.25" customHeight="1" x14ac:dyDescent="0.45">
      <c r="A259" s="3" t="str">
        <f>N259&amp;"."&amp;E259</f>
        <v>MedicalClaims.prv_Specialty_3_desc</v>
      </c>
      <c r="B259" t="s">
        <v>320</v>
      </c>
      <c r="C259">
        <v>53</v>
      </c>
      <c r="D259" t="s">
        <v>796</v>
      </c>
      <c r="E259" t="s">
        <v>368</v>
      </c>
      <c r="F259" t="s">
        <v>7</v>
      </c>
      <c r="G259" t="s">
        <v>836</v>
      </c>
      <c r="H259" s="4" t="s">
        <v>1064</v>
      </c>
      <c r="I259" t="s">
        <v>367</v>
      </c>
      <c r="J259" t="s">
        <v>796</v>
      </c>
      <c r="L259" s="4"/>
      <c r="M259" s="3" t="b">
        <f>LEFT(E259,3)="udf"</f>
        <v>0</v>
      </c>
      <c r="N259" s="3" t="str">
        <f>VLOOKUP(B259,TableMap,3,FALSE)</f>
        <v>MedicalClaims</v>
      </c>
      <c r="O259" s="3" t="str">
        <f>IF(OR(F259="varchar", F259=""),"varchar("&amp;G259&amp;")", F259) &amp; IF(LEN(TRIM(D259))&gt;0," not null ","")</f>
        <v>varchar(100)</v>
      </c>
      <c r="Q259" s="3" t="str">
        <f>IF(ISBLANK(P259),O259,P259)</f>
        <v>varchar(100)</v>
      </c>
      <c r="R259" s="3" t="str">
        <f>"alter table "&amp;SchemaName&amp;"."&amp;N259&amp;" add "&amp;E259&amp;" "&amp;Q259</f>
        <v>alter table deerwalk.MedicalClaims add prv_Specialty_3_desc varchar(100)</v>
      </c>
      <c r="S259" s="3" t="str">
        <f>IF(LEN(TRIM(I259))&gt;0,"exec db.ColumnPropertySet '"&amp;$N259&amp;"', '"&amp;$E259&amp;"', '"&amp;I259&amp;"', @tableSchema='"&amp;SchemaName&amp;"'","")</f>
        <v>exec db.ColumnPropertySet 'MedicalClaims', 'prv_Specialty_3_desc', 'Third Specialty of provider', @tableSchema='deerwalk'</v>
      </c>
      <c r="T259" s="3" t="str">
        <f>IF(LEN(TRIM(J259))=0,"","exec db.ColumnPropertySet '"&amp;$N259&amp;"', '"&amp;$E259&amp;"', '"&amp;J259&amp;"', @propertyName='SampleData', @tableSchema='"&amp;SchemaName&amp;"'")</f>
        <v/>
      </c>
      <c r="U259" s="3" t="str">
        <f>IF(M259,"exec db.ColumnPropertySet '"&amp;$N259&amp;"', '"&amp;$E259&amp;"', 'UserDefinedData', @propertyName='CustomAttribute', @tableSchema='"&amp;SchemaName&amp;"'", "")</f>
        <v/>
      </c>
      <c r="V259" s="3" t="str">
        <f>IF(LEN(TRIM(" "&amp;I259))&gt;0,"/// &lt;summary&gt;"&amp;I259&amp;"&lt;/summary&gt;
"&amp;"[Description("""&amp;I259&amp;""")]
","")&amp;IF(F259="date","[DataType(DataType.Date)]
","")&amp;IF(D259="1","[Required]
","")&amp;"[Column("""&amp;E259&amp;""")]
"&amp;IF(LEN(TRIM(" "&amp;J259))&gt;0,"[SampleData("""&amp;J259&amp;""")]
","")&amp;IF(LEN(TRIM(" "&amp;G259))&gt;0,"[MaxLength("&amp;G259&amp;")]
","")&amp;"public "&amp;IF(F259="","string",VLOOKUP(F259,TypeMap,2,FALSE))&amp;" "&amp;E259&amp;" { get; set; }
"</f>
        <v xml:space="preserve">/// &lt;summary&gt;Third Specialty of provider&lt;/summary&gt;
[Description("Third Specialty of provider")]
[Column("prv_Specialty_3_desc")]
[MaxLength(100)]
public string prv_Specialty_3_desc { get; set; }
</v>
      </c>
      <c r="W259" s="5" t="str">
        <f>"@Html.DescriptionListElement(model =&gt; model."&amp;E259&amp;")"</f>
        <v>@Html.DescriptionListElement(model =&gt; model.prv_Specialty_3_desc)</v>
      </c>
      <c r="X259" s="3" t="str">
        <f>SUBSTITUTE(SUBSTITUTE(PROPER(SUBSTITUTE(E259,"_"," "))&amp;" ", "Id ", "ID"), " ", "")</f>
        <v>PrvSpecialty3Desc</v>
      </c>
      <c r="Y259" s="3" t="str">
        <f>IF(F259="date","alter table "&amp;SchemaName&amp;"."&amp;N259&amp;" add "&amp;X259&amp;"DateDimId int null references DateDimensions(DateDimensionId);  exec db.ColumnPropertySet '"&amp;$N259&amp;"', '"&amp;$X259&amp;"DateDimId', '"&amp;$E259&amp;"', @propertyName='BaseField', @tableSchema='"&amp;SchemaName&amp;"'","")</f>
        <v/>
      </c>
      <c r="AA259" s="3" t="str">
        <f>IF(LEN(TRIM(H259))=0,"","exec db.ColumnPropertySet '"&amp;$N259&amp;"', '"&amp;$E259&amp;"', '"&amp;H259&amp;"', @propertyName='DisplayName', @tableSchema='"&amp;SchemaName&amp;"'")</f>
        <v>exec db.ColumnPropertySet 'MedicalClaims', 'prv_Specialty_3_desc', 'Provider Specialty #3', @propertyName='DisplayName', @tableSchema='deerwalk'</v>
      </c>
    </row>
    <row r="260" spans="1:27" ht="14.25" customHeight="1" x14ac:dyDescent="0.45">
      <c r="A260" s="3" t="str">
        <f>N260&amp;"."&amp;E260</f>
        <v>MedicalClaims.prv_street_1</v>
      </c>
      <c r="B260" t="s">
        <v>320</v>
      </c>
      <c r="C260">
        <v>54</v>
      </c>
      <c r="D260" t="s">
        <v>796</v>
      </c>
      <c r="E260" t="s">
        <v>369</v>
      </c>
      <c r="F260" t="s">
        <v>7</v>
      </c>
      <c r="G260" t="s">
        <v>872</v>
      </c>
      <c r="H260" s="4" t="s">
        <v>1065</v>
      </c>
      <c r="I260" t="s">
        <v>370</v>
      </c>
      <c r="J260" t="s">
        <v>796</v>
      </c>
      <c r="L260" s="4"/>
      <c r="M260" s="3" t="b">
        <f>LEFT(E260,3)="udf"</f>
        <v>0</v>
      </c>
      <c r="N260" s="3" t="str">
        <f>VLOOKUP(B260,TableMap,3,FALSE)</f>
        <v>MedicalClaims</v>
      </c>
      <c r="O260" s="3" t="str">
        <f>IF(OR(F260="varchar", F260=""),"varchar("&amp;G260&amp;")", F260) &amp; IF(LEN(TRIM(D260))&gt;0," not null ","")</f>
        <v>varchar(128)</v>
      </c>
      <c r="Q260" s="3" t="str">
        <f>IF(ISBLANK(P260),O260,P260)</f>
        <v>varchar(128)</v>
      </c>
      <c r="R260" s="3" t="str">
        <f>"alter table "&amp;SchemaName&amp;"."&amp;N260&amp;" add "&amp;E260&amp;" "&amp;Q260</f>
        <v>alter table deerwalk.MedicalClaims add prv_street_1 varchar(128)</v>
      </c>
      <c r="S260" s="3" t="str">
        <f>IF(LEN(TRIM(I260))&gt;0,"exec db.ColumnPropertySet '"&amp;$N260&amp;"', '"&amp;$E260&amp;"', '"&amp;I260&amp;"', @tableSchema='"&amp;SchemaName&amp;"'","")</f>
        <v>exec db.ColumnPropertySet 'MedicalClaims', 'prv_street_1', 'Provider first address line', @tableSchema='deerwalk'</v>
      </c>
      <c r="T260" s="3" t="str">
        <f>IF(LEN(TRIM(J260))=0,"","exec db.ColumnPropertySet '"&amp;$N260&amp;"', '"&amp;$E260&amp;"', '"&amp;J260&amp;"', @propertyName='SampleData', @tableSchema='"&amp;SchemaName&amp;"'")</f>
        <v/>
      </c>
      <c r="U260" s="3" t="str">
        <f>IF(M260,"exec db.ColumnPropertySet '"&amp;$N260&amp;"', '"&amp;$E260&amp;"', 'UserDefinedData', @propertyName='CustomAttribute', @tableSchema='"&amp;SchemaName&amp;"'", "")</f>
        <v/>
      </c>
      <c r="V260" s="3" t="str">
        <f>IF(LEN(TRIM(" "&amp;I260))&gt;0,"/// &lt;summary&gt;"&amp;I260&amp;"&lt;/summary&gt;
"&amp;"[Description("""&amp;I260&amp;""")]
","")&amp;IF(F260="date","[DataType(DataType.Date)]
","")&amp;IF(D260="1","[Required]
","")&amp;"[Column("""&amp;E260&amp;""")]
"&amp;IF(LEN(TRIM(" "&amp;J260))&gt;0,"[SampleData("""&amp;J260&amp;""")]
","")&amp;IF(LEN(TRIM(" "&amp;G260))&gt;0,"[MaxLength("&amp;G260&amp;")]
","")&amp;"public "&amp;IF(F260="","string",VLOOKUP(F260,TypeMap,2,FALSE))&amp;" "&amp;E260&amp;" { get; set; }
"</f>
        <v xml:space="preserve">/// &lt;summary&gt;Provider first address line&lt;/summary&gt;
[Description("Provider first address line")]
[Column("prv_street_1")]
[MaxLength(128)]
public string prv_street_1 { get; set; }
</v>
      </c>
      <c r="W260" s="5" t="str">
        <f>"@Html.DescriptionListElement(model =&gt; model."&amp;E260&amp;")"</f>
        <v>@Html.DescriptionListElement(model =&gt; model.prv_street_1)</v>
      </c>
      <c r="X260" s="3" t="str">
        <f>SUBSTITUTE(SUBSTITUTE(PROPER(SUBSTITUTE(E260,"_"," "))&amp;" ", "Id ", "ID"), " ", "")</f>
        <v>PrvStreet1</v>
      </c>
      <c r="Y260" s="3" t="str">
        <f>IF(F260="date","alter table "&amp;SchemaName&amp;"."&amp;N260&amp;" add "&amp;X260&amp;"DateDimId int null references DateDimensions(DateDimensionId);  exec db.ColumnPropertySet '"&amp;$N260&amp;"', '"&amp;$X260&amp;"DateDimId', '"&amp;$E260&amp;"', @propertyName='BaseField', @tableSchema='"&amp;SchemaName&amp;"'","")</f>
        <v/>
      </c>
      <c r="AA260" s="3" t="str">
        <f>IF(LEN(TRIM(H260))=0,"","exec db.ColumnPropertySet '"&amp;$N260&amp;"', '"&amp;$E260&amp;"', '"&amp;H260&amp;"', @propertyName='DisplayName', @tableSchema='"&amp;SchemaName&amp;"'")</f>
        <v>exec db.ColumnPropertySet 'MedicalClaims', 'prv_street_1', 'Provider Street 1', @propertyName='DisplayName', @tableSchema='deerwalk'</v>
      </c>
    </row>
    <row r="261" spans="1:27" ht="14.25" customHeight="1" x14ac:dyDescent="0.45">
      <c r="A261" s="3" t="str">
        <f>N261&amp;"."&amp;E261</f>
        <v>MedicalClaims.prv_street_2</v>
      </c>
      <c r="B261" t="s">
        <v>320</v>
      </c>
      <c r="C261">
        <v>55</v>
      </c>
      <c r="D261" t="s">
        <v>796</v>
      </c>
      <c r="E261" t="s">
        <v>371</v>
      </c>
      <c r="F261" t="s">
        <v>7</v>
      </c>
      <c r="G261" t="s">
        <v>872</v>
      </c>
      <c r="H261" s="4" t="s">
        <v>1066</v>
      </c>
      <c r="I261" t="s">
        <v>372</v>
      </c>
      <c r="J261" t="s">
        <v>796</v>
      </c>
      <c r="L261" s="4"/>
      <c r="M261" s="3" t="b">
        <f>LEFT(E261,3)="udf"</f>
        <v>0</v>
      </c>
      <c r="N261" s="3" t="str">
        <f>VLOOKUP(B261,TableMap,3,FALSE)</f>
        <v>MedicalClaims</v>
      </c>
      <c r="O261" s="3" t="str">
        <f>IF(OR(F261="varchar", F261=""),"varchar("&amp;G261&amp;")", F261) &amp; IF(LEN(TRIM(D261))&gt;0," not null ","")</f>
        <v>varchar(128)</v>
      </c>
      <c r="Q261" s="3" t="str">
        <f>IF(ISBLANK(P261),O261,P261)</f>
        <v>varchar(128)</v>
      </c>
      <c r="R261" s="3" t="str">
        <f>"alter table "&amp;SchemaName&amp;"."&amp;N261&amp;" add "&amp;E261&amp;" "&amp;Q261</f>
        <v>alter table deerwalk.MedicalClaims add prv_street_2 varchar(128)</v>
      </c>
      <c r="S261" s="3" t="str">
        <f>IF(LEN(TRIM(I261))&gt;0,"exec db.ColumnPropertySet '"&amp;$N261&amp;"', '"&amp;$E261&amp;"', '"&amp;I261&amp;"', @tableSchema='"&amp;SchemaName&amp;"'","")</f>
        <v>exec db.ColumnPropertySet 'MedicalClaims', 'prv_street_2', 'Provider second address line', @tableSchema='deerwalk'</v>
      </c>
      <c r="T261" s="3" t="str">
        <f>IF(LEN(TRIM(J261))=0,"","exec db.ColumnPropertySet '"&amp;$N261&amp;"', '"&amp;$E261&amp;"', '"&amp;J261&amp;"', @propertyName='SampleData', @tableSchema='"&amp;SchemaName&amp;"'")</f>
        <v/>
      </c>
      <c r="U261" s="3" t="str">
        <f>IF(M261,"exec db.ColumnPropertySet '"&amp;$N261&amp;"', '"&amp;$E261&amp;"', 'UserDefinedData', @propertyName='CustomAttribute', @tableSchema='"&amp;SchemaName&amp;"'", "")</f>
        <v/>
      </c>
      <c r="V261" s="3" t="str">
        <f>IF(LEN(TRIM(" "&amp;I261))&gt;0,"/// &lt;summary&gt;"&amp;I261&amp;"&lt;/summary&gt;
"&amp;"[Description("""&amp;I261&amp;""")]
","")&amp;IF(F261="date","[DataType(DataType.Date)]
","")&amp;IF(D261="1","[Required]
","")&amp;"[Column("""&amp;E261&amp;""")]
"&amp;IF(LEN(TRIM(" "&amp;J261))&gt;0,"[SampleData("""&amp;J261&amp;""")]
","")&amp;IF(LEN(TRIM(" "&amp;G261))&gt;0,"[MaxLength("&amp;G261&amp;")]
","")&amp;"public "&amp;IF(F261="","string",VLOOKUP(F261,TypeMap,2,FALSE))&amp;" "&amp;E261&amp;" { get; set; }
"</f>
        <v xml:space="preserve">/// &lt;summary&gt;Provider second address line&lt;/summary&gt;
[Description("Provider second address line")]
[Column("prv_street_2")]
[MaxLength(128)]
public string prv_street_2 { get; set; }
</v>
      </c>
      <c r="W261" s="5" t="str">
        <f>"@Html.DescriptionListElement(model =&gt; model."&amp;E261&amp;")"</f>
        <v>@Html.DescriptionListElement(model =&gt; model.prv_street_2)</v>
      </c>
      <c r="X261" s="3" t="str">
        <f>SUBSTITUTE(SUBSTITUTE(PROPER(SUBSTITUTE(E261,"_"," "))&amp;" ", "Id ", "ID"), " ", "")</f>
        <v>PrvStreet2</v>
      </c>
      <c r="Y261" s="3" t="str">
        <f>IF(F261="date","alter table "&amp;SchemaName&amp;"."&amp;N261&amp;" add "&amp;X261&amp;"DateDimId int null references DateDimensions(DateDimensionId);  exec db.ColumnPropertySet '"&amp;$N261&amp;"', '"&amp;$X261&amp;"DateDimId', '"&amp;$E261&amp;"', @propertyName='BaseField', @tableSchema='"&amp;SchemaName&amp;"'","")</f>
        <v/>
      </c>
      <c r="AA261" s="3" t="str">
        <f>IF(LEN(TRIM(H261))=0,"","exec db.ColumnPropertySet '"&amp;$N261&amp;"', '"&amp;$E261&amp;"', '"&amp;H261&amp;"', @propertyName='DisplayName', @tableSchema='"&amp;SchemaName&amp;"'")</f>
        <v>exec db.ColumnPropertySet 'MedicalClaims', 'prv_street_2', 'Provider Street 2', @propertyName='DisplayName', @tableSchema='deerwalk'</v>
      </c>
    </row>
    <row r="262" spans="1:27" ht="14.25" customHeight="1" x14ac:dyDescent="0.45">
      <c r="A262" s="3" t="str">
        <f>N262&amp;"."&amp;E262</f>
        <v>MedicalClaims.prv_city</v>
      </c>
      <c r="B262" t="s">
        <v>320</v>
      </c>
      <c r="C262">
        <v>56</v>
      </c>
      <c r="D262" t="s">
        <v>796</v>
      </c>
      <c r="E262" t="s">
        <v>373</v>
      </c>
      <c r="F262" t="s">
        <v>7</v>
      </c>
      <c r="G262" t="s">
        <v>863</v>
      </c>
      <c r="H262" s="4" t="s">
        <v>1005</v>
      </c>
      <c r="I262" t="s">
        <v>374</v>
      </c>
      <c r="J262" t="s">
        <v>375</v>
      </c>
      <c r="L262" s="4"/>
      <c r="M262" s="3" t="b">
        <f>LEFT(E262,3)="udf"</f>
        <v>0</v>
      </c>
      <c r="N262" s="3" t="str">
        <f>VLOOKUP(B262,TableMap,3,FALSE)</f>
        <v>MedicalClaims</v>
      </c>
      <c r="O262" s="3" t="str">
        <f>IF(OR(F262="varchar", F262=""),"varchar("&amp;G262&amp;")", F262) &amp; IF(LEN(TRIM(D262))&gt;0," not null ","")</f>
        <v>varchar(32)</v>
      </c>
      <c r="Q262" s="3" t="str">
        <f>IF(ISBLANK(P262),O262,P262)</f>
        <v>varchar(32)</v>
      </c>
      <c r="R262" s="3" t="str">
        <f>"alter table "&amp;SchemaName&amp;"."&amp;N262&amp;" add "&amp;E262&amp;" "&amp;Q262</f>
        <v>alter table deerwalk.MedicalClaims add prv_city varchar(32)</v>
      </c>
      <c r="S262" s="3" t="str">
        <f>IF(LEN(TRIM(I262))&gt;0,"exec db.ColumnPropertySet '"&amp;$N262&amp;"', '"&amp;$E262&amp;"', '"&amp;I262&amp;"', @tableSchema='"&amp;SchemaName&amp;"'","")</f>
        <v>exec db.ColumnPropertySet 'MedicalClaims', 'prv_city', 'City of provider', @tableSchema='deerwalk'</v>
      </c>
      <c r="T262" s="3" t="str">
        <f>IF(LEN(TRIM(J262))=0,"","exec db.ColumnPropertySet '"&amp;$N262&amp;"', '"&amp;$E262&amp;"', '"&amp;J262&amp;"', @propertyName='SampleData', @tableSchema='"&amp;SchemaName&amp;"'")</f>
        <v>exec db.ColumnPropertySet 'MedicalClaims', 'prv_city', 'Saginaw', @propertyName='SampleData', @tableSchema='deerwalk'</v>
      </c>
      <c r="U262" s="3" t="str">
        <f>IF(M262,"exec db.ColumnPropertySet '"&amp;$N262&amp;"', '"&amp;$E262&amp;"', 'UserDefinedData', @propertyName='CustomAttribute', @tableSchema='"&amp;SchemaName&amp;"'", "")</f>
        <v/>
      </c>
      <c r="V262" s="3" t="str">
        <f>IF(LEN(TRIM(" "&amp;I262))&gt;0,"/// &lt;summary&gt;"&amp;I262&amp;"&lt;/summary&gt;
"&amp;"[Description("""&amp;I262&amp;""")]
","")&amp;IF(F262="date","[DataType(DataType.Date)]
","")&amp;IF(D262="1","[Required]
","")&amp;"[Column("""&amp;E262&amp;""")]
"&amp;IF(LEN(TRIM(" "&amp;J262))&gt;0,"[SampleData("""&amp;J262&amp;""")]
","")&amp;IF(LEN(TRIM(" "&amp;G262))&gt;0,"[MaxLength("&amp;G262&amp;")]
","")&amp;"public "&amp;IF(F262="","string",VLOOKUP(F262,TypeMap,2,FALSE))&amp;" "&amp;E262&amp;" { get; set; }
"</f>
        <v xml:space="preserve">/// &lt;summary&gt;City of provider&lt;/summary&gt;
[Description("City of provider")]
[Column("prv_city")]
[SampleData("Saginaw")]
[MaxLength(32)]
public string prv_city { get; set; }
</v>
      </c>
      <c r="W262" s="5" t="str">
        <f>"@Html.DescriptionListElement(model =&gt; model."&amp;E262&amp;")"</f>
        <v>@Html.DescriptionListElement(model =&gt; model.prv_city)</v>
      </c>
      <c r="X262" s="3" t="str">
        <f>SUBSTITUTE(SUBSTITUTE(PROPER(SUBSTITUTE(E262,"_"," "))&amp;" ", "Id ", "ID"), " ", "")</f>
        <v>PrvCity</v>
      </c>
      <c r="Y262" s="3" t="str">
        <f>IF(F262="date","alter table "&amp;SchemaName&amp;"."&amp;N262&amp;" add "&amp;X262&amp;"DateDimId int null references DateDimensions(DateDimensionId);  exec db.ColumnPropertySet '"&amp;$N262&amp;"', '"&amp;$X262&amp;"DateDimId', '"&amp;$E262&amp;"', @propertyName='BaseField', @tableSchema='"&amp;SchemaName&amp;"'","")</f>
        <v/>
      </c>
      <c r="AA262" s="3" t="str">
        <f>IF(LEN(TRIM(H262))=0,"","exec db.ColumnPropertySet '"&amp;$N262&amp;"', '"&amp;$E262&amp;"', '"&amp;H262&amp;"', @propertyName='DisplayName', @tableSchema='"&amp;SchemaName&amp;"'")</f>
        <v>exec db.ColumnPropertySet 'MedicalClaims', 'prv_city', 'City', @propertyName='DisplayName', @tableSchema='deerwalk'</v>
      </c>
    </row>
    <row r="263" spans="1:27" ht="14.25" customHeight="1" x14ac:dyDescent="0.45">
      <c r="A263" s="3" t="str">
        <f>N263&amp;"."&amp;E263</f>
        <v>MedicalClaims.prv_county</v>
      </c>
      <c r="B263" t="s">
        <v>320</v>
      </c>
      <c r="C263">
        <v>57</v>
      </c>
      <c r="D263" t="s">
        <v>796</v>
      </c>
      <c r="E263" t="s">
        <v>376</v>
      </c>
      <c r="F263" t="s">
        <v>7</v>
      </c>
      <c r="G263" t="s">
        <v>863</v>
      </c>
      <c r="H263" s="4" t="s">
        <v>1006</v>
      </c>
      <c r="I263" t="s">
        <v>377</v>
      </c>
      <c r="J263" t="s">
        <v>42</v>
      </c>
      <c r="L263" s="4"/>
      <c r="M263" s="3" t="b">
        <f>LEFT(E263,3)="udf"</f>
        <v>0</v>
      </c>
      <c r="N263" s="3" t="str">
        <f>VLOOKUP(B263,TableMap,3,FALSE)</f>
        <v>MedicalClaims</v>
      </c>
      <c r="O263" s="3" t="str">
        <f>IF(OR(F263="varchar", F263=""),"varchar("&amp;G263&amp;")", F263) &amp; IF(LEN(TRIM(D263))&gt;0," not null ","")</f>
        <v>varchar(32)</v>
      </c>
      <c r="Q263" s="3" t="str">
        <f>IF(ISBLANK(P263),O263,P263)</f>
        <v>varchar(32)</v>
      </c>
      <c r="R263" s="3" t="str">
        <f>"alter table "&amp;SchemaName&amp;"."&amp;N263&amp;" add "&amp;E263&amp;" "&amp;Q263</f>
        <v>alter table deerwalk.MedicalClaims add prv_county varchar(32)</v>
      </c>
      <c r="S263" s="3" t="str">
        <f>IF(LEN(TRIM(I263))&gt;0,"exec db.ColumnPropertySet '"&amp;$N263&amp;"', '"&amp;$E263&amp;"', '"&amp;I263&amp;"', @tableSchema='"&amp;SchemaName&amp;"'","")</f>
        <v>exec db.ColumnPropertySet 'MedicalClaims', 'prv_county', 'County of provider', @tableSchema='deerwalk'</v>
      </c>
      <c r="T263" s="3" t="str">
        <f>IF(LEN(TRIM(J263))=0,"","exec db.ColumnPropertySet '"&amp;$N263&amp;"', '"&amp;$E263&amp;"', '"&amp;J263&amp;"', @propertyName='SampleData', @tableSchema='"&amp;SchemaName&amp;"'")</f>
        <v>exec db.ColumnPropertySet 'MedicalClaims', 'prv_county', 'Lexington', @propertyName='SampleData', @tableSchema='deerwalk'</v>
      </c>
      <c r="U263" s="3" t="str">
        <f>IF(M263,"exec db.ColumnPropertySet '"&amp;$N263&amp;"', '"&amp;$E263&amp;"', 'UserDefinedData', @propertyName='CustomAttribute', @tableSchema='"&amp;SchemaName&amp;"'", "")</f>
        <v/>
      </c>
      <c r="V263" s="3" t="str">
        <f>IF(LEN(TRIM(" "&amp;I263))&gt;0,"/// &lt;summary&gt;"&amp;I263&amp;"&lt;/summary&gt;
"&amp;"[Description("""&amp;I263&amp;""")]
","")&amp;IF(F263="date","[DataType(DataType.Date)]
","")&amp;IF(D263="1","[Required]
","")&amp;"[Column("""&amp;E263&amp;""")]
"&amp;IF(LEN(TRIM(" "&amp;J263))&gt;0,"[SampleData("""&amp;J263&amp;""")]
","")&amp;IF(LEN(TRIM(" "&amp;G263))&gt;0,"[MaxLength("&amp;G263&amp;")]
","")&amp;"public "&amp;IF(F263="","string",VLOOKUP(F263,TypeMap,2,FALSE))&amp;" "&amp;E263&amp;" { get; set; }
"</f>
        <v xml:space="preserve">/// &lt;summary&gt;County of provider&lt;/summary&gt;
[Description("County of provider")]
[Column("prv_county")]
[SampleData("Lexington")]
[MaxLength(32)]
public string prv_county { get; set; }
</v>
      </c>
      <c r="W263" s="5" t="str">
        <f>"@Html.DescriptionListElement(model =&gt; model."&amp;E263&amp;")"</f>
        <v>@Html.DescriptionListElement(model =&gt; model.prv_county)</v>
      </c>
      <c r="X263" s="3" t="str">
        <f>SUBSTITUTE(SUBSTITUTE(PROPER(SUBSTITUTE(E263,"_"," "))&amp;" ", "Id ", "ID"), " ", "")</f>
        <v>PrvCounty</v>
      </c>
      <c r="Y263" s="3" t="str">
        <f>IF(F263="date","alter table "&amp;SchemaName&amp;"."&amp;N263&amp;" add "&amp;X263&amp;"DateDimId int null references DateDimensions(DateDimensionId);  exec db.ColumnPropertySet '"&amp;$N263&amp;"', '"&amp;$X263&amp;"DateDimId', '"&amp;$E263&amp;"', @propertyName='BaseField', @tableSchema='"&amp;SchemaName&amp;"'","")</f>
        <v/>
      </c>
      <c r="AA263" s="3" t="str">
        <f>IF(LEN(TRIM(H263))=0,"","exec db.ColumnPropertySet '"&amp;$N263&amp;"', '"&amp;$E263&amp;"', '"&amp;H263&amp;"', @propertyName='DisplayName', @tableSchema='"&amp;SchemaName&amp;"'")</f>
        <v>exec db.ColumnPropertySet 'MedicalClaims', 'prv_county', 'County', @propertyName='DisplayName', @tableSchema='deerwalk'</v>
      </c>
    </row>
    <row r="264" spans="1:27" ht="14.25" customHeight="1" x14ac:dyDescent="0.45">
      <c r="A264" s="3" t="str">
        <f>N264&amp;"."&amp;E264</f>
        <v>MedicalClaims.prv_state</v>
      </c>
      <c r="B264" t="s">
        <v>320</v>
      </c>
      <c r="C264">
        <v>58</v>
      </c>
      <c r="D264" t="s">
        <v>796</v>
      </c>
      <c r="E264" t="s">
        <v>378</v>
      </c>
      <c r="F264" t="s">
        <v>7</v>
      </c>
      <c r="G264" t="s">
        <v>860</v>
      </c>
      <c r="H264" s="4" t="s">
        <v>379</v>
      </c>
      <c r="I264" t="s">
        <v>379</v>
      </c>
      <c r="J264" t="s">
        <v>380</v>
      </c>
      <c r="L264" s="4"/>
      <c r="M264" s="3" t="b">
        <f>LEFT(E264,3)="udf"</f>
        <v>0</v>
      </c>
      <c r="N264" s="3" t="str">
        <f>VLOOKUP(B264,TableMap,3,FALSE)</f>
        <v>MedicalClaims</v>
      </c>
      <c r="O264" s="3" t="str">
        <f>IF(OR(F264="varchar", F264=""),"varchar("&amp;G264&amp;")", F264) &amp; IF(LEN(TRIM(D264))&gt;0," not null ","")</f>
        <v>varchar(2)</v>
      </c>
      <c r="Q264" s="3" t="str">
        <f>IF(ISBLANK(P264),O264,P264)</f>
        <v>varchar(2)</v>
      </c>
      <c r="R264" s="3" t="str">
        <f>"alter table "&amp;SchemaName&amp;"."&amp;N264&amp;" add "&amp;E264&amp;" "&amp;Q264</f>
        <v>alter table deerwalk.MedicalClaims add prv_state varchar(2)</v>
      </c>
      <c r="S264" s="3" t="str">
        <f>IF(LEN(TRIM(I264))&gt;0,"exec db.ColumnPropertySet '"&amp;$N264&amp;"', '"&amp;$E264&amp;"', '"&amp;I264&amp;"', @tableSchema='"&amp;SchemaName&amp;"'","")</f>
        <v>exec db.ColumnPropertySet 'MedicalClaims', 'prv_state', 'Provider State', @tableSchema='deerwalk'</v>
      </c>
      <c r="T264" s="3" t="str">
        <f>IF(LEN(TRIM(J264))=0,"","exec db.ColumnPropertySet '"&amp;$N264&amp;"', '"&amp;$E264&amp;"', '"&amp;J264&amp;"', @propertyName='SampleData', @tableSchema='"&amp;SchemaName&amp;"'")</f>
        <v>exec db.ColumnPropertySet 'MedicalClaims', 'prv_state', 'MA', @propertyName='SampleData', @tableSchema='deerwalk'</v>
      </c>
      <c r="U264" s="3" t="str">
        <f>IF(M264,"exec db.ColumnPropertySet '"&amp;$N264&amp;"', '"&amp;$E264&amp;"', 'UserDefinedData', @propertyName='CustomAttribute', @tableSchema='"&amp;SchemaName&amp;"'", "")</f>
        <v/>
      </c>
      <c r="V264" s="3" t="str">
        <f>IF(LEN(TRIM(" "&amp;I264))&gt;0,"/// &lt;summary&gt;"&amp;I264&amp;"&lt;/summary&gt;
"&amp;"[Description("""&amp;I264&amp;""")]
","")&amp;IF(F264="date","[DataType(DataType.Date)]
","")&amp;IF(D264="1","[Required]
","")&amp;"[Column("""&amp;E264&amp;""")]
"&amp;IF(LEN(TRIM(" "&amp;J264))&gt;0,"[SampleData("""&amp;J264&amp;""")]
","")&amp;IF(LEN(TRIM(" "&amp;G264))&gt;0,"[MaxLength("&amp;G264&amp;")]
","")&amp;"public "&amp;IF(F264="","string",VLOOKUP(F264,TypeMap,2,FALSE))&amp;" "&amp;E264&amp;" { get; set; }
"</f>
        <v xml:space="preserve">/// &lt;summary&gt;Provider State&lt;/summary&gt;
[Description("Provider State")]
[Column("prv_state")]
[SampleData("MA")]
[MaxLength(2)]
public string prv_state { get; set; }
</v>
      </c>
      <c r="W264" s="5" t="str">
        <f>"@Html.DescriptionListElement(model =&gt; model."&amp;E264&amp;")"</f>
        <v>@Html.DescriptionListElement(model =&gt; model.prv_state)</v>
      </c>
      <c r="X264" s="3" t="str">
        <f>SUBSTITUTE(SUBSTITUTE(PROPER(SUBSTITUTE(E264,"_"," "))&amp;" ", "Id ", "ID"), " ", "")</f>
        <v>PrvState</v>
      </c>
      <c r="Y264" s="3" t="str">
        <f>IF(F264="date","alter table "&amp;SchemaName&amp;"."&amp;N264&amp;" add "&amp;X264&amp;"DateDimId int null references DateDimensions(DateDimensionId);  exec db.ColumnPropertySet '"&amp;$N264&amp;"', '"&amp;$X264&amp;"DateDimId', '"&amp;$E264&amp;"', @propertyName='BaseField', @tableSchema='"&amp;SchemaName&amp;"'","")</f>
        <v/>
      </c>
      <c r="AA264" s="3" t="str">
        <f>IF(LEN(TRIM(H264))=0,"","exec db.ColumnPropertySet '"&amp;$N264&amp;"', '"&amp;$E264&amp;"', '"&amp;H264&amp;"', @propertyName='DisplayName', @tableSchema='"&amp;SchemaName&amp;"'")</f>
        <v>exec db.ColumnPropertySet 'MedicalClaims', 'prv_state', 'Provider State', @propertyName='DisplayName', @tableSchema='deerwalk'</v>
      </c>
    </row>
    <row r="265" spans="1:27" ht="14.25" customHeight="1" x14ac:dyDescent="0.45">
      <c r="A265" s="3" t="str">
        <f>N265&amp;"."&amp;E265</f>
        <v>MedicalClaims.prv_zip</v>
      </c>
      <c r="B265" t="s">
        <v>320</v>
      </c>
      <c r="C265">
        <v>59</v>
      </c>
      <c r="D265" t="s">
        <v>796</v>
      </c>
      <c r="E265" t="s">
        <v>381</v>
      </c>
      <c r="F265" t="s">
        <v>7</v>
      </c>
      <c r="G265" t="s">
        <v>817</v>
      </c>
      <c r="H265" s="4" t="s">
        <v>1068</v>
      </c>
      <c r="I265" t="s">
        <v>382</v>
      </c>
      <c r="J265" t="s">
        <v>831</v>
      </c>
      <c r="L265" s="4"/>
      <c r="M265" s="3" t="b">
        <f>LEFT(E265,3)="udf"</f>
        <v>0</v>
      </c>
      <c r="N265" s="3" t="str">
        <f>VLOOKUP(B265,TableMap,3,FALSE)</f>
        <v>MedicalClaims</v>
      </c>
      <c r="O265" s="3" t="str">
        <f>IF(OR(F265="varchar", F265=""),"varchar("&amp;G265&amp;")", F265) &amp; IF(LEN(TRIM(D265))&gt;0," not null ","")</f>
        <v>varchar(10)</v>
      </c>
      <c r="Q265" s="3" t="str">
        <f>IF(ISBLANK(P265),O265,P265)</f>
        <v>varchar(10)</v>
      </c>
      <c r="R265" s="3" t="str">
        <f>"alter table "&amp;SchemaName&amp;"."&amp;N265&amp;" add "&amp;E265&amp;" "&amp;Q265</f>
        <v>alter table deerwalk.MedicalClaims add prv_zip varchar(10)</v>
      </c>
      <c r="S265" s="3" t="str">
        <f>IF(LEN(TRIM(I265))&gt;0,"exec db.ColumnPropertySet '"&amp;$N265&amp;"', '"&amp;$E265&amp;"', '"&amp;I265&amp;"', @tableSchema='"&amp;SchemaName&amp;"'","")</f>
        <v>exec db.ColumnPropertySet 'MedicalClaims', 'prv_zip', 'Zip code of provider', @tableSchema='deerwalk'</v>
      </c>
      <c r="T265" s="3" t="str">
        <f>IF(LEN(TRIM(J265))=0,"","exec db.ColumnPropertySet '"&amp;$N265&amp;"', '"&amp;$E265&amp;"', '"&amp;J265&amp;"', @propertyName='SampleData', @tableSchema='"&amp;SchemaName&amp;"'")</f>
        <v>exec db.ColumnPropertySet 'MedicalClaims', 'prv_zip', '2420', @propertyName='SampleData', @tableSchema='deerwalk'</v>
      </c>
      <c r="U265" s="3" t="str">
        <f>IF(M265,"exec db.ColumnPropertySet '"&amp;$N265&amp;"', '"&amp;$E265&amp;"', 'UserDefinedData', @propertyName='CustomAttribute', @tableSchema='"&amp;SchemaName&amp;"'", "")</f>
        <v/>
      </c>
      <c r="V265" s="3" t="str">
        <f>IF(LEN(TRIM(" "&amp;I265))&gt;0,"/// &lt;summary&gt;"&amp;I265&amp;"&lt;/summary&gt;
"&amp;"[Description("""&amp;I265&amp;""")]
","")&amp;IF(F265="date","[DataType(DataType.Date)]
","")&amp;IF(D265="1","[Required]
","")&amp;"[Column("""&amp;E265&amp;""")]
"&amp;IF(LEN(TRIM(" "&amp;J265))&gt;0,"[SampleData("""&amp;J265&amp;""")]
","")&amp;IF(LEN(TRIM(" "&amp;G265))&gt;0,"[MaxLength("&amp;G265&amp;")]
","")&amp;"public "&amp;IF(F265="","string",VLOOKUP(F265,TypeMap,2,FALSE))&amp;" "&amp;E265&amp;" { get; set; }
"</f>
        <v xml:space="preserve">/// &lt;summary&gt;Zip code of provider&lt;/summary&gt;
[Description("Zip code of provider")]
[Column("prv_zip")]
[SampleData("2420")]
[MaxLength(10)]
public string prv_zip { get; set; }
</v>
      </c>
      <c r="W265" s="5" t="str">
        <f>"@Html.DescriptionListElement(model =&gt; model."&amp;E265&amp;")"</f>
        <v>@Html.DescriptionListElement(model =&gt; model.prv_zip)</v>
      </c>
      <c r="X265" s="3" t="str">
        <f>SUBSTITUTE(SUBSTITUTE(PROPER(SUBSTITUTE(E265,"_"," "))&amp;" ", "Id ", "ID"), " ", "")</f>
        <v>PrvZip</v>
      </c>
      <c r="Y265" s="3" t="str">
        <f>IF(F265="date","alter table "&amp;SchemaName&amp;"."&amp;N265&amp;" add "&amp;X265&amp;"DateDimId int null references DateDimensions(DateDimensionId);  exec db.ColumnPropertySet '"&amp;$N265&amp;"', '"&amp;$X265&amp;"DateDimId', '"&amp;$E265&amp;"', @propertyName='BaseField', @tableSchema='"&amp;SchemaName&amp;"'","")</f>
        <v/>
      </c>
      <c r="AA265" s="3" t="str">
        <f>IF(LEN(TRIM(H265))=0,"","exec db.ColumnPropertySet '"&amp;$N265&amp;"', '"&amp;$E265&amp;"', '"&amp;H265&amp;"', @propertyName='DisplayName', @tableSchema='"&amp;SchemaName&amp;"'")</f>
        <v>exec db.ColumnPropertySet 'MedicalClaims', 'prv_zip', 'Provider Zip', @propertyName='DisplayName', @tableSchema='deerwalk'</v>
      </c>
    </row>
    <row r="266" spans="1:27" ht="14.25" customHeight="1" x14ac:dyDescent="0.45">
      <c r="A266" s="3" t="str">
        <f>N266&amp;"."&amp;E266</f>
        <v>MedicalClaims.prv_in_network_flag</v>
      </c>
      <c r="B266" t="s">
        <v>320</v>
      </c>
      <c r="C266">
        <v>60</v>
      </c>
      <c r="D266" t="s">
        <v>796</v>
      </c>
      <c r="E266" t="s">
        <v>383</v>
      </c>
      <c r="F266" t="s">
        <v>329</v>
      </c>
      <c r="G266" t="s">
        <v>801</v>
      </c>
      <c r="H266" s="4" t="s">
        <v>930</v>
      </c>
      <c r="I266" t="s">
        <v>384</v>
      </c>
      <c r="J266" t="s">
        <v>832</v>
      </c>
      <c r="L266" s="4"/>
      <c r="M266" s="3" t="b">
        <f>LEFT(E266,3)="udf"</f>
        <v>0</v>
      </c>
      <c r="N266" s="3" t="str">
        <f>VLOOKUP(B266,TableMap,3,FALSE)</f>
        <v>MedicalClaims</v>
      </c>
      <c r="O266" s="3" t="str">
        <f>IF(OR(F266="varchar", F266=""),"varchar("&amp;G266&amp;")", F266) &amp; IF(LEN(TRIM(D266))&gt;0," not null ","")</f>
        <v>char</v>
      </c>
      <c r="Q266" s="3" t="str">
        <f>IF(ISBLANK(P266),O266,P266)</f>
        <v>char</v>
      </c>
      <c r="R266" s="3" t="str">
        <f>"alter table "&amp;SchemaName&amp;"."&amp;N266&amp;" add "&amp;E266&amp;" "&amp;Q266</f>
        <v>alter table deerwalk.MedicalClaims add prv_in_network_flag char</v>
      </c>
      <c r="S266" s="3" t="str">
        <f>IF(LEN(TRIM(I266))&gt;0,"exec db.ColumnPropertySet '"&amp;$N266&amp;"', '"&amp;$E266&amp;"', '"&amp;I266&amp;"', @tableSchema='"&amp;SchemaName&amp;"'","")</f>
        <v>exec db.ColumnPropertySet 'MedicalClaims', 'prv_in_network_flag', 'Identifies if Provider is - 0: in Network or 1: out of network', @tableSchema='deerwalk'</v>
      </c>
      <c r="T266" s="3" t="str">
        <f>IF(LEN(TRIM(J266))=0,"","exec db.ColumnPropertySet '"&amp;$N266&amp;"', '"&amp;$E266&amp;"', '"&amp;J266&amp;"', @propertyName='SampleData', @tableSchema='"&amp;SchemaName&amp;"'")</f>
        <v>exec db.ColumnPropertySet 'MedicalClaims', 'prv_in_network_flag', '0', @propertyName='SampleData', @tableSchema='deerwalk'</v>
      </c>
      <c r="U266" s="3" t="str">
        <f>IF(M266,"exec db.ColumnPropertySet '"&amp;$N266&amp;"', '"&amp;$E266&amp;"', 'UserDefinedData', @propertyName='CustomAttribute', @tableSchema='"&amp;SchemaName&amp;"'", "")</f>
        <v/>
      </c>
      <c r="V266" s="3" t="str">
        <f>IF(LEN(TRIM(" "&amp;I266))&gt;0,"/// &lt;summary&gt;"&amp;I266&amp;"&lt;/summary&gt;
"&amp;"[Description("""&amp;I266&amp;""")]
","")&amp;IF(F266="date","[DataType(DataType.Date)]
","")&amp;IF(D266="1","[Required]
","")&amp;"[Column("""&amp;E266&amp;""")]
"&amp;IF(LEN(TRIM(" "&amp;J266))&gt;0,"[SampleData("""&amp;J266&amp;""")]
","")&amp;IF(LEN(TRIM(" "&amp;G266))&gt;0,"[MaxLength("&amp;G266&amp;")]
","")&amp;"public "&amp;IF(F266="","string",VLOOKUP(F266,TypeMap,2,FALSE))&amp;" "&amp;E266&amp;" { get; set; }
"</f>
        <v xml:space="preserve">/// &lt;summary&gt;Identifies if Provider is - 0: in Network or 1: out of network&lt;/summary&gt;
[Description("Identifies if Provider is - 0: in Network or 1: out of network")]
[Column("prv_in_network_flag")]
[SampleData("0")]
[MaxLength(1)]
public char prv_in_network_flag { get; set; }
</v>
      </c>
      <c r="W266" s="5" t="str">
        <f>"@Html.DescriptionListElement(model =&gt; model."&amp;E266&amp;")"</f>
        <v>@Html.DescriptionListElement(model =&gt; model.prv_in_network_flag)</v>
      </c>
      <c r="X266" s="3" t="str">
        <f>SUBSTITUTE(SUBSTITUTE(PROPER(SUBSTITUTE(E266,"_"," "))&amp;" ", "Id ", "ID"), " ", "")</f>
        <v>PrvInNetworkFlag</v>
      </c>
      <c r="Y266" s="3" t="str">
        <f>IF(F266="date","alter table "&amp;SchemaName&amp;"."&amp;N266&amp;" add "&amp;X266&amp;"DateDimId int null references DateDimensions(DateDimensionId);  exec db.ColumnPropertySet '"&amp;$N266&amp;"', '"&amp;$X266&amp;"DateDimId', '"&amp;$E266&amp;"', @propertyName='BaseField', @tableSchema='"&amp;SchemaName&amp;"'","")</f>
        <v/>
      </c>
      <c r="AA266" s="3" t="str">
        <f>IF(LEN(TRIM(H266))=0,"","exec db.ColumnPropertySet '"&amp;$N266&amp;"', '"&amp;$E266&amp;"', '"&amp;H266&amp;"', @propertyName='DisplayName', @tableSchema='"&amp;SchemaName&amp;"'")</f>
        <v>exec db.ColumnPropertySet 'MedicalClaims', 'prv_in_network_flag', 'Identifies if', @propertyName='DisplayName', @tableSchema='deerwalk'</v>
      </c>
    </row>
    <row r="267" spans="1:27" ht="14.25" customHeight="1" x14ac:dyDescent="0.45">
      <c r="A267" s="3" t="str">
        <f>N267&amp;"."&amp;E267</f>
        <v>MedicalClaims.prv_pcp_id</v>
      </c>
      <c r="B267" t="s">
        <v>320</v>
      </c>
      <c r="C267">
        <v>61</v>
      </c>
      <c r="D267" t="s">
        <v>796</v>
      </c>
      <c r="E267" t="s">
        <v>122</v>
      </c>
      <c r="F267" t="s">
        <v>7</v>
      </c>
      <c r="G267" t="s">
        <v>822</v>
      </c>
      <c r="H267" s="4" t="s">
        <v>1020</v>
      </c>
      <c r="I267" t="s">
        <v>123</v>
      </c>
      <c r="J267" t="s">
        <v>796</v>
      </c>
      <c r="L267" s="4"/>
      <c r="M267" s="3" t="b">
        <f>LEFT(E267,3)="udf"</f>
        <v>0</v>
      </c>
      <c r="N267" s="3" t="str">
        <f>VLOOKUP(B267,TableMap,3,FALSE)</f>
        <v>MedicalClaims</v>
      </c>
      <c r="O267" s="3" t="str">
        <f>IF(OR(F267="varchar", F267=""),"varchar("&amp;G267&amp;")", F267) &amp; IF(LEN(TRIM(D267))&gt;0," not null ","")</f>
        <v>varchar(30)</v>
      </c>
      <c r="Q267" s="3" t="str">
        <f>IF(ISBLANK(P267),O267,P267)</f>
        <v>varchar(30)</v>
      </c>
      <c r="R267" s="3" t="str">
        <f>"alter table "&amp;SchemaName&amp;"."&amp;N267&amp;" add "&amp;E267&amp;" "&amp;Q267</f>
        <v>alter table deerwalk.MedicalClaims add prv_pcp_id varchar(30)</v>
      </c>
      <c r="S267" s="3" t="str">
        <f>IF(LEN(TRIM(I267))&gt;0,"exec db.ColumnPropertySet '"&amp;$N267&amp;"', '"&amp;$E267&amp;"', '"&amp;I267&amp;"', @tableSchema='"&amp;SchemaName&amp;"'","")</f>
        <v>exec db.ColumnPropertySet 'MedicalClaims', 'prv_pcp_id', 'Primary Care Physician identification number', @tableSchema='deerwalk'</v>
      </c>
      <c r="T267" s="3" t="str">
        <f>IF(LEN(TRIM(J267))=0,"","exec db.ColumnPropertySet '"&amp;$N267&amp;"', '"&amp;$E267&amp;"', '"&amp;J267&amp;"', @propertyName='SampleData', @tableSchema='"&amp;SchemaName&amp;"'")</f>
        <v/>
      </c>
      <c r="U267" s="3" t="str">
        <f>IF(M267,"exec db.ColumnPropertySet '"&amp;$N267&amp;"', '"&amp;$E267&amp;"', 'UserDefinedData', @propertyName='CustomAttribute', @tableSchema='"&amp;SchemaName&amp;"'", "")</f>
        <v/>
      </c>
      <c r="V267" s="3" t="str">
        <f>IF(LEN(TRIM(" "&amp;I267))&gt;0,"/// &lt;summary&gt;"&amp;I267&amp;"&lt;/summary&gt;
"&amp;"[Description("""&amp;I267&amp;""")]
","")&amp;IF(F267="date","[DataType(DataType.Date)]
","")&amp;IF(D267="1","[Required]
","")&amp;"[Column("""&amp;E267&amp;""")]
"&amp;IF(LEN(TRIM(" "&amp;J267))&gt;0,"[SampleData("""&amp;J267&amp;""")]
","")&amp;IF(LEN(TRIM(" "&amp;G267))&gt;0,"[MaxLength("&amp;G267&amp;")]
","")&amp;"public "&amp;IF(F267="","string",VLOOKUP(F267,TypeMap,2,FALSE))&amp;" "&amp;E267&amp;" { get; set; }
"</f>
        <v xml:space="preserve">/// &lt;summary&gt;Primary Care Physician identification number&lt;/summary&gt;
[Description("Primary Care Physician identification number")]
[Column("prv_pcp_id")]
[MaxLength(30)]
public string prv_pcp_id { get; set; }
</v>
      </c>
      <c r="W267" s="5" t="str">
        <f>"@Html.DescriptionListElement(model =&gt; model."&amp;E267&amp;")"</f>
        <v>@Html.DescriptionListElement(model =&gt; model.prv_pcp_id)</v>
      </c>
      <c r="X267" s="3" t="str">
        <f>SUBSTITUTE(SUBSTITUTE(PROPER(SUBSTITUTE(E267,"_"," "))&amp;" ", "Id ", "ID"), " ", "")</f>
        <v>PrvPcpID</v>
      </c>
      <c r="Y267" s="3" t="str">
        <f>IF(F267="date","alter table "&amp;SchemaName&amp;"."&amp;N267&amp;" add "&amp;X267&amp;"DateDimId int null references DateDimensions(DateDimensionId);  exec db.ColumnPropertySet '"&amp;$N267&amp;"', '"&amp;$X267&amp;"DateDimId', '"&amp;$E267&amp;"', @propertyName='BaseField', @tableSchema='"&amp;SchemaName&amp;"'","")</f>
        <v/>
      </c>
      <c r="AA267" s="3" t="str">
        <f>IF(LEN(TRIM(H267))=0,"","exec db.ColumnPropertySet '"&amp;$N267&amp;"', '"&amp;$E267&amp;"', '"&amp;H267&amp;"', @propertyName='DisplayName', @tableSchema='"&amp;SchemaName&amp;"'")</f>
        <v>exec db.ColumnPropertySet 'MedicalClaims', 'prv_pcp_id', 'PCP ID', @propertyName='DisplayName', @tableSchema='deerwalk'</v>
      </c>
    </row>
    <row r="268" spans="1:27" ht="14.25" customHeight="1" x14ac:dyDescent="0.45">
      <c r="A268" s="3" t="str">
        <f>N268&amp;"."&amp;E268</f>
        <v>MedicalClaims.prv_pcp_first_name</v>
      </c>
      <c r="B268" t="s">
        <v>320</v>
      </c>
      <c r="C268">
        <v>62</v>
      </c>
      <c r="D268" t="s">
        <v>796</v>
      </c>
      <c r="E268" t="s">
        <v>124</v>
      </c>
      <c r="F268" t="s">
        <v>7</v>
      </c>
      <c r="G268" t="s">
        <v>836</v>
      </c>
      <c r="H268" s="4" t="s">
        <v>1021</v>
      </c>
      <c r="I268" t="s">
        <v>125</v>
      </c>
      <c r="J268" t="s">
        <v>385</v>
      </c>
      <c r="L268" s="4"/>
      <c r="M268" s="3" t="b">
        <f>LEFT(E268,3)="udf"</f>
        <v>0</v>
      </c>
      <c r="N268" s="3" t="str">
        <f>VLOOKUP(B268,TableMap,3,FALSE)</f>
        <v>MedicalClaims</v>
      </c>
      <c r="O268" s="3" t="str">
        <f>IF(OR(F268="varchar", F268=""),"varchar("&amp;G268&amp;")", F268) &amp; IF(LEN(TRIM(D268))&gt;0," not null ","")</f>
        <v>varchar(100)</v>
      </c>
      <c r="Q268" s="3" t="str">
        <f>IF(ISBLANK(P268),O268,P268)</f>
        <v>varchar(100)</v>
      </c>
      <c r="R268" s="3" t="str">
        <f>"alter table "&amp;SchemaName&amp;"."&amp;N268&amp;" add "&amp;E268&amp;" "&amp;Q268</f>
        <v>alter table deerwalk.MedicalClaims add prv_pcp_first_name varchar(100)</v>
      </c>
      <c r="S268" s="3" t="str">
        <f>IF(LEN(TRIM(I268))&gt;0,"exec db.ColumnPropertySet '"&amp;$N268&amp;"', '"&amp;$E268&amp;"', '"&amp;I268&amp;"', @tableSchema='"&amp;SchemaName&amp;"'","")</f>
        <v>exec db.ColumnPropertySet 'MedicalClaims', 'prv_pcp_first_name', 'Primary Care Physician First Name', @tableSchema='deerwalk'</v>
      </c>
      <c r="T268" s="3" t="str">
        <f>IF(LEN(TRIM(J268))=0,"","exec db.ColumnPropertySet '"&amp;$N268&amp;"', '"&amp;$E268&amp;"', '"&amp;J268&amp;"', @propertyName='SampleData', @tableSchema='"&amp;SchemaName&amp;"'")</f>
        <v>exec db.ColumnPropertySet 'MedicalClaims', 'prv_pcp_first_name', 'Meredith', @propertyName='SampleData', @tableSchema='deerwalk'</v>
      </c>
      <c r="U268" s="3" t="str">
        <f>IF(M268,"exec db.ColumnPropertySet '"&amp;$N268&amp;"', '"&amp;$E268&amp;"', 'UserDefinedData', @propertyName='CustomAttribute', @tableSchema='"&amp;SchemaName&amp;"'", "")</f>
        <v/>
      </c>
      <c r="V268" s="3" t="str">
        <f>IF(LEN(TRIM(" "&amp;I268))&gt;0,"/// &lt;summary&gt;"&amp;I268&amp;"&lt;/summary&gt;
"&amp;"[Description("""&amp;I268&amp;""")]
","")&amp;IF(F268="date","[DataType(DataType.Date)]
","")&amp;IF(D268="1","[Required]
","")&amp;"[Column("""&amp;E268&amp;""")]
"&amp;IF(LEN(TRIM(" "&amp;J268))&gt;0,"[SampleData("""&amp;J268&amp;""")]
","")&amp;IF(LEN(TRIM(" "&amp;G268))&gt;0,"[MaxLength("&amp;G268&amp;")]
","")&amp;"public "&amp;IF(F268="","string",VLOOKUP(F268,TypeMap,2,FALSE))&amp;" "&amp;E268&amp;" { get; set; }
"</f>
        <v xml:space="preserve">/// &lt;summary&gt;Primary Care Physician First Name&lt;/summary&gt;
[Description("Primary Care Physician First Name")]
[Column("prv_pcp_first_name")]
[SampleData("Meredith")]
[MaxLength(100)]
public string prv_pcp_first_name { get; set; }
</v>
      </c>
      <c r="W268" s="5" t="str">
        <f>"@Html.DescriptionListElement(model =&gt; model."&amp;E268&amp;")"</f>
        <v>@Html.DescriptionListElement(model =&gt; model.prv_pcp_first_name)</v>
      </c>
      <c r="X268" s="3" t="str">
        <f>SUBSTITUTE(SUBSTITUTE(PROPER(SUBSTITUTE(E268,"_"," "))&amp;" ", "Id ", "ID"), " ", "")</f>
        <v>PrvPcpFirstName</v>
      </c>
      <c r="Y268" s="3" t="str">
        <f>IF(F268="date","alter table "&amp;SchemaName&amp;"."&amp;N268&amp;" add "&amp;X268&amp;"DateDimId int null references DateDimensions(DateDimensionId);  exec db.ColumnPropertySet '"&amp;$N268&amp;"', '"&amp;$X268&amp;"DateDimId', '"&amp;$E268&amp;"', @propertyName='BaseField', @tableSchema='"&amp;SchemaName&amp;"'","")</f>
        <v/>
      </c>
      <c r="AA268" s="3" t="str">
        <f>IF(LEN(TRIM(H268))=0,"","exec db.ColumnPropertySet '"&amp;$N268&amp;"', '"&amp;$E268&amp;"', '"&amp;H268&amp;"', @propertyName='DisplayName', @tableSchema='"&amp;SchemaName&amp;"'")</f>
        <v>exec db.ColumnPropertySet 'MedicalClaims', 'prv_pcp_first_name', 'PCP First Name', @propertyName='DisplayName', @tableSchema='deerwalk'</v>
      </c>
    </row>
    <row r="269" spans="1:27" ht="14.25" customHeight="1" x14ac:dyDescent="0.45">
      <c r="A269" s="3" t="str">
        <f>N269&amp;"."&amp;E269</f>
        <v>MedicalClaims.prv_pcp_middle_name</v>
      </c>
      <c r="B269" t="s">
        <v>320</v>
      </c>
      <c r="C269">
        <v>63</v>
      </c>
      <c r="D269" t="s">
        <v>796</v>
      </c>
      <c r="E269" t="s">
        <v>127</v>
      </c>
      <c r="F269" t="s">
        <v>7</v>
      </c>
      <c r="G269" t="s">
        <v>822</v>
      </c>
      <c r="H269" s="4" t="s">
        <v>1022</v>
      </c>
      <c r="I269" t="s">
        <v>128</v>
      </c>
      <c r="J269" t="s">
        <v>796</v>
      </c>
      <c r="L269" s="4"/>
      <c r="M269" s="3" t="b">
        <f>LEFT(E269,3)="udf"</f>
        <v>0</v>
      </c>
      <c r="N269" s="3" t="str">
        <f>VLOOKUP(B269,TableMap,3,FALSE)</f>
        <v>MedicalClaims</v>
      </c>
      <c r="O269" s="3" t="str">
        <f>IF(OR(F269="varchar", F269=""),"varchar("&amp;G269&amp;")", F269) &amp; IF(LEN(TRIM(D269))&gt;0," not null ","")</f>
        <v>varchar(30)</v>
      </c>
      <c r="Q269" s="3" t="str">
        <f>IF(ISBLANK(P269),O269,P269)</f>
        <v>varchar(30)</v>
      </c>
      <c r="R269" s="3" t="str">
        <f>"alter table "&amp;SchemaName&amp;"."&amp;N269&amp;" add "&amp;E269&amp;" "&amp;Q269</f>
        <v>alter table deerwalk.MedicalClaims add prv_pcp_middle_name varchar(30)</v>
      </c>
      <c r="S269" s="3" t="str">
        <f>IF(LEN(TRIM(I269))&gt;0,"exec db.ColumnPropertySet '"&amp;$N269&amp;"', '"&amp;$E269&amp;"', '"&amp;I269&amp;"', @tableSchema='"&amp;SchemaName&amp;"'","")</f>
        <v>exec db.ColumnPropertySet 'MedicalClaims', 'prv_pcp_middle_name', 'Primary Care Physician Middle Name', @tableSchema='deerwalk'</v>
      </c>
      <c r="T269" s="3" t="str">
        <f>IF(LEN(TRIM(J269))=0,"","exec db.ColumnPropertySet '"&amp;$N269&amp;"', '"&amp;$E269&amp;"', '"&amp;J269&amp;"', @propertyName='SampleData', @tableSchema='"&amp;SchemaName&amp;"'")</f>
        <v/>
      </c>
      <c r="U269" s="3" t="str">
        <f>IF(M269,"exec db.ColumnPropertySet '"&amp;$N269&amp;"', '"&amp;$E269&amp;"', 'UserDefinedData', @propertyName='CustomAttribute', @tableSchema='"&amp;SchemaName&amp;"'", "")</f>
        <v/>
      </c>
      <c r="V269" s="3" t="str">
        <f>IF(LEN(TRIM(" "&amp;I269))&gt;0,"/// &lt;summary&gt;"&amp;I269&amp;"&lt;/summary&gt;
"&amp;"[Description("""&amp;I269&amp;""")]
","")&amp;IF(F269="date","[DataType(DataType.Date)]
","")&amp;IF(D269="1","[Required]
","")&amp;"[Column("""&amp;E269&amp;""")]
"&amp;IF(LEN(TRIM(" "&amp;J269))&gt;0,"[SampleData("""&amp;J269&amp;""")]
","")&amp;IF(LEN(TRIM(" "&amp;G269))&gt;0,"[MaxLength("&amp;G269&amp;")]
","")&amp;"public "&amp;IF(F269="","string",VLOOKUP(F269,TypeMap,2,FALSE))&amp;" "&amp;E269&amp;" { get; set; }
"</f>
        <v xml:space="preserve">/// &lt;summary&gt;Primary Care Physician Middle Name&lt;/summary&gt;
[Description("Primary Care Physician Middle Name")]
[Column("prv_pcp_middle_name")]
[MaxLength(30)]
public string prv_pcp_middle_name { get; set; }
</v>
      </c>
      <c r="W269" s="5" t="str">
        <f>"@Html.DescriptionListElement(model =&gt; model."&amp;E269&amp;")"</f>
        <v>@Html.DescriptionListElement(model =&gt; model.prv_pcp_middle_name)</v>
      </c>
      <c r="X269" s="3" t="str">
        <f>SUBSTITUTE(SUBSTITUTE(PROPER(SUBSTITUTE(E269,"_"," "))&amp;" ", "Id ", "ID"), " ", "")</f>
        <v>PrvPcpMiddleName</v>
      </c>
      <c r="Y269" s="3" t="str">
        <f>IF(F269="date","alter table "&amp;SchemaName&amp;"."&amp;N269&amp;" add "&amp;X269&amp;"DateDimId int null references DateDimensions(DateDimensionId);  exec db.ColumnPropertySet '"&amp;$N269&amp;"', '"&amp;$X269&amp;"DateDimId', '"&amp;$E269&amp;"', @propertyName='BaseField', @tableSchema='"&amp;SchemaName&amp;"'","")</f>
        <v/>
      </c>
      <c r="AA269" s="3" t="str">
        <f>IF(LEN(TRIM(H269))=0,"","exec db.ColumnPropertySet '"&amp;$N269&amp;"', '"&amp;$E269&amp;"', '"&amp;H269&amp;"', @propertyName='DisplayName', @tableSchema='"&amp;SchemaName&amp;"'")</f>
        <v>exec db.ColumnPropertySet 'MedicalClaims', 'prv_pcp_middle_name', 'PCP Middle Name', @propertyName='DisplayName', @tableSchema='deerwalk'</v>
      </c>
    </row>
    <row r="270" spans="1:27" ht="14.25" customHeight="1" x14ac:dyDescent="0.45">
      <c r="A270" s="3" t="str">
        <f>N270&amp;"."&amp;E270</f>
        <v>MedicalClaims.prv_pcp_last_name</v>
      </c>
      <c r="B270" t="s">
        <v>320</v>
      </c>
      <c r="C270">
        <v>64</v>
      </c>
      <c r="D270" t="s">
        <v>796</v>
      </c>
      <c r="E270" t="s">
        <v>130</v>
      </c>
      <c r="F270" t="s">
        <v>7</v>
      </c>
      <c r="G270" t="s">
        <v>861</v>
      </c>
      <c r="H270" s="4" t="s">
        <v>1023</v>
      </c>
      <c r="I270" t="s">
        <v>131</v>
      </c>
      <c r="J270" t="s">
        <v>386</v>
      </c>
      <c r="L270" s="4"/>
      <c r="M270" s="3" t="b">
        <f>LEFT(E270,3)="udf"</f>
        <v>0</v>
      </c>
      <c r="N270" s="3" t="str">
        <f>VLOOKUP(B270,TableMap,3,FALSE)</f>
        <v>MedicalClaims</v>
      </c>
      <c r="O270" s="3" t="str">
        <f>IF(OR(F270="varchar", F270=""),"varchar("&amp;G270&amp;")", F270) &amp; IF(LEN(TRIM(D270))&gt;0," not null ","")</f>
        <v>varchar(50)</v>
      </c>
      <c r="Q270" s="3" t="str">
        <f>IF(ISBLANK(P270),O270,P270)</f>
        <v>varchar(50)</v>
      </c>
      <c r="R270" s="3" t="str">
        <f>"alter table "&amp;SchemaName&amp;"."&amp;N270&amp;" add "&amp;E270&amp;" "&amp;Q270</f>
        <v>alter table deerwalk.MedicalClaims add prv_pcp_last_name varchar(50)</v>
      </c>
      <c r="S270" s="3" t="str">
        <f>IF(LEN(TRIM(I270))&gt;0,"exec db.ColumnPropertySet '"&amp;$N270&amp;"', '"&amp;$E270&amp;"', '"&amp;I270&amp;"', @tableSchema='"&amp;SchemaName&amp;"'","")</f>
        <v>exec db.ColumnPropertySet 'MedicalClaims', 'prv_pcp_last_name', 'Primary Care Physician Last Name', @tableSchema='deerwalk'</v>
      </c>
      <c r="T270" s="3" t="str">
        <f>IF(LEN(TRIM(J270))=0,"","exec db.ColumnPropertySet '"&amp;$N270&amp;"', '"&amp;$E270&amp;"', '"&amp;J270&amp;"', @propertyName='SampleData', @tableSchema='"&amp;SchemaName&amp;"'")</f>
        <v>exec db.ColumnPropertySet 'MedicalClaims', 'prv_pcp_last_name', 'Gray', @propertyName='SampleData', @tableSchema='deerwalk'</v>
      </c>
      <c r="U270" s="3" t="str">
        <f>IF(M270,"exec db.ColumnPropertySet '"&amp;$N270&amp;"', '"&amp;$E270&amp;"', 'UserDefinedData', @propertyName='CustomAttribute', @tableSchema='"&amp;SchemaName&amp;"'", "")</f>
        <v/>
      </c>
      <c r="V270" s="3" t="str">
        <f>IF(LEN(TRIM(" "&amp;I270))&gt;0,"/// &lt;summary&gt;"&amp;I270&amp;"&lt;/summary&gt;
"&amp;"[Description("""&amp;I270&amp;""")]
","")&amp;IF(F270="date","[DataType(DataType.Date)]
","")&amp;IF(D270="1","[Required]
","")&amp;"[Column("""&amp;E270&amp;""")]
"&amp;IF(LEN(TRIM(" "&amp;J270))&gt;0,"[SampleData("""&amp;J270&amp;""")]
","")&amp;IF(LEN(TRIM(" "&amp;G270))&gt;0,"[MaxLength("&amp;G270&amp;")]
","")&amp;"public "&amp;IF(F270="","string",VLOOKUP(F270,TypeMap,2,FALSE))&amp;" "&amp;E270&amp;" { get; set; }
"</f>
        <v xml:space="preserve">/// &lt;summary&gt;Primary Care Physician Last Name&lt;/summary&gt;
[Description("Primary Care Physician Last Name")]
[Column("prv_pcp_last_name")]
[SampleData("Gray")]
[MaxLength(50)]
public string prv_pcp_last_name { get; set; }
</v>
      </c>
      <c r="W270" s="5" t="str">
        <f>"@Html.DescriptionListElement(model =&gt; model."&amp;E270&amp;")"</f>
        <v>@Html.DescriptionListElement(model =&gt; model.prv_pcp_last_name)</v>
      </c>
      <c r="X270" s="3" t="str">
        <f>SUBSTITUTE(SUBSTITUTE(PROPER(SUBSTITUTE(E270,"_"," "))&amp;" ", "Id ", "ID"), " ", "")</f>
        <v>PrvPcpLastName</v>
      </c>
      <c r="Y270" s="3" t="str">
        <f>IF(F270="date","alter table "&amp;SchemaName&amp;"."&amp;N270&amp;" add "&amp;X270&amp;"DateDimId int null references DateDimensions(DateDimensionId);  exec db.ColumnPropertySet '"&amp;$N270&amp;"', '"&amp;$X270&amp;"DateDimId', '"&amp;$E270&amp;"', @propertyName='BaseField', @tableSchema='"&amp;SchemaName&amp;"'","")</f>
        <v/>
      </c>
      <c r="AA270" s="3" t="str">
        <f>IF(LEN(TRIM(H270))=0,"","exec db.ColumnPropertySet '"&amp;$N270&amp;"', '"&amp;$E270&amp;"', '"&amp;H270&amp;"', @propertyName='DisplayName', @tableSchema='"&amp;SchemaName&amp;"'")</f>
        <v>exec db.ColumnPropertySet 'MedicalClaims', 'prv_pcp_last_name', 'PCP Last Name', @propertyName='DisplayName', @tableSchema='deerwalk'</v>
      </c>
    </row>
    <row r="271" spans="1:27" ht="14.25" customHeight="1" x14ac:dyDescent="0.45">
      <c r="A271" s="3" t="str">
        <f>N271&amp;"."&amp;E271</f>
        <v>MedicalClaims.svc_pos_code</v>
      </c>
      <c r="B271" t="s">
        <v>320</v>
      </c>
      <c r="C271">
        <v>65</v>
      </c>
      <c r="D271" t="s">
        <v>801</v>
      </c>
      <c r="E271" t="s">
        <v>387</v>
      </c>
      <c r="F271" t="s">
        <v>7</v>
      </c>
      <c r="G271" t="s">
        <v>860</v>
      </c>
      <c r="H271" s="4" t="s">
        <v>931</v>
      </c>
      <c r="I271" t="s">
        <v>388</v>
      </c>
      <c r="J271" t="s">
        <v>833</v>
      </c>
      <c r="L271" s="4"/>
      <c r="M271" s="3" t="b">
        <f>LEFT(E271,3)="udf"</f>
        <v>0</v>
      </c>
      <c r="N271" s="3" t="str">
        <f>VLOOKUP(B271,TableMap,3,FALSE)</f>
        <v>MedicalClaims</v>
      </c>
      <c r="O271" s="3" t="str">
        <f>IF(OR(F271="varchar", F271=""),"varchar("&amp;G271&amp;")", F271) &amp; IF(LEN(TRIM(D271))&gt;0," not null ","")</f>
        <v xml:space="preserve">varchar(2) not null </v>
      </c>
      <c r="Q271" s="3" t="str">
        <f>IF(ISBLANK(P271),O271,P271)</f>
        <v xml:space="preserve">varchar(2) not null </v>
      </c>
      <c r="R271" s="3" t="str">
        <f>"alter table "&amp;SchemaName&amp;"."&amp;N271&amp;" add "&amp;E271&amp;" "&amp;Q271</f>
        <v xml:space="preserve">alter table deerwalk.MedicalClaims add svc_pos_code varchar(2) not null </v>
      </c>
      <c r="S271" s="3" t="str">
        <f>IF(LEN(TRIM(I271))&gt;0,"exec db.ColumnPropertySet '"&amp;$N271&amp;"', '"&amp;$E271&amp;"', '"&amp;I271&amp;"', @tableSchema='"&amp;SchemaName&amp;"'","")</f>
        <v>exec db.ColumnPropertySet 'MedicalClaims', 'svc_pos_code', 'Place of Service code', @tableSchema='deerwalk'</v>
      </c>
      <c r="T271" s="3" t="str">
        <f>IF(LEN(TRIM(J271))=0,"","exec db.ColumnPropertySet '"&amp;$N271&amp;"', '"&amp;$E271&amp;"', '"&amp;J271&amp;"', @propertyName='SampleData', @tableSchema='"&amp;SchemaName&amp;"'")</f>
        <v>exec db.ColumnPropertySet 'MedicalClaims', 'svc_pos_code', '21', @propertyName='SampleData', @tableSchema='deerwalk'</v>
      </c>
      <c r="U271" s="3" t="str">
        <f>IF(M271,"exec db.ColumnPropertySet '"&amp;$N271&amp;"', '"&amp;$E271&amp;"', 'UserDefinedData', @propertyName='CustomAttribute', @tableSchema='"&amp;SchemaName&amp;"'", "")</f>
        <v/>
      </c>
      <c r="V271" s="3" t="str">
        <f>IF(LEN(TRIM(" "&amp;I271))&gt;0,"/// &lt;summary&gt;"&amp;I271&amp;"&lt;/summary&gt;
"&amp;"[Description("""&amp;I271&amp;""")]
","")&amp;IF(F271="date","[DataType(DataType.Date)]
","")&amp;IF(D271="1","[Required]
","")&amp;"[Column("""&amp;E271&amp;""")]
"&amp;IF(LEN(TRIM(" "&amp;J271))&gt;0,"[SampleData("""&amp;J271&amp;""")]
","")&amp;IF(LEN(TRIM(" "&amp;G271))&gt;0,"[MaxLength("&amp;G271&amp;")]
","")&amp;"public "&amp;IF(F271="","string",VLOOKUP(F271,TypeMap,2,FALSE))&amp;" "&amp;E271&amp;" { get; set; }
"</f>
        <v xml:space="preserve">/// &lt;summary&gt;Place of Service code&lt;/summary&gt;
[Description("Place of Service code")]
[Required]
[Column("svc_pos_code")]
[SampleData("21")]
[MaxLength(2)]
public string svc_pos_code { get; set; }
</v>
      </c>
      <c r="W271" s="5" t="str">
        <f>"@Html.DescriptionListElement(model =&gt; model."&amp;E271&amp;")"</f>
        <v>@Html.DescriptionListElement(model =&gt; model.svc_pos_code)</v>
      </c>
      <c r="X271" s="3" t="str">
        <f>SUBSTITUTE(SUBSTITUTE(PROPER(SUBSTITUTE(E271,"_"," "))&amp;" ", "Id ", "ID"), " ", "")</f>
        <v>SvcPosCode</v>
      </c>
      <c r="Y271" s="3" t="str">
        <f>IF(F271="date","alter table "&amp;SchemaName&amp;"."&amp;N271&amp;" add "&amp;X271&amp;"DateDimId int null references DateDimensions(DateDimensionId);  exec db.ColumnPropertySet '"&amp;$N271&amp;"', '"&amp;$X271&amp;"DateDimId', '"&amp;$E271&amp;"', @propertyName='BaseField', @tableSchema='"&amp;SchemaName&amp;"'","")</f>
        <v/>
      </c>
      <c r="AA271" s="3" t="str">
        <f>IF(LEN(TRIM(H271))=0,"","exec db.ColumnPropertySet '"&amp;$N271&amp;"', '"&amp;$E271&amp;"', '"&amp;H271&amp;"', @propertyName='DisplayName', @tableSchema='"&amp;SchemaName&amp;"'")</f>
        <v>exec db.ColumnPropertySet 'MedicalClaims', 'svc_pos_code', 'Place of', @propertyName='DisplayName', @tableSchema='deerwalk'</v>
      </c>
    </row>
    <row r="272" spans="1:27" ht="14.25" customHeight="1" x14ac:dyDescent="0.45">
      <c r="A272" s="3" t="str">
        <f>N272&amp;"."&amp;E272</f>
        <v>MedicalClaims.svc_pos_desc</v>
      </c>
      <c r="B272" t="s">
        <v>320</v>
      </c>
      <c r="C272">
        <v>66</v>
      </c>
      <c r="D272" t="s">
        <v>796</v>
      </c>
      <c r="E272" t="s">
        <v>389</v>
      </c>
      <c r="F272" t="s">
        <v>7</v>
      </c>
      <c r="G272" t="s">
        <v>861</v>
      </c>
      <c r="H272" s="4" t="s">
        <v>931</v>
      </c>
      <c r="I272" t="s">
        <v>390</v>
      </c>
      <c r="J272" t="s">
        <v>391</v>
      </c>
      <c r="L272" s="4"/>
      <c r="M272" s="3" t="b">
        <f>LEFT(E272,3)="udf"</f>
        <v>0</v>
      </c>
      <c r="N272" s="3" t="str">
        <f>VLOOKUP(B272,TableMap,3,FALSE)</f>
        <v>MedicalClaims</v>
      </c>
      <c r="O272" s="3" t="str">
        <f>IF(OR(F272="varchar", F272=""),"varchar("&amp;G272&amp;")", F272) &amp; IF(LEN(TRIM(D272))&gt;0," not null ","")</f>
        <v>varchar(50)</v>
      </c>
      <c r="Q272" s="3" t="str">
        <f>IF(ISBLANK(P272),O272,P272)</f>
        <v>varchar(50)</v>
      </c>
      <c r="R272" s="3" t="str">
        <f>"alter table "&amp;SchemaName&amp;"."&amp;N272&amp;" add "&amp;E272&amp;" "&amp;Q272</f>
        <v>alter table deerwalk.MedicalClaims add svc_pos_desc varchar(50)</v>
      </c>
      <c r="S272" s="3" t="str">
        <f>IF(LEN(TRIM(I272))&gt;0,"exec db.ColumnPropertySet '"&amp;$N272&amp;"', '"&amp;$E272&amp;"', '"&amp;I272&amp;"', @tableSchema='"&amp;SchemaName&amp;"'","")</f>
        <v>exec db.ColumnPropertySet 'MedicalClaims', 'svc_pos_desc', 'Place of Service description; from Master POS table. ', @tableSchema='deerwalk'</v>
      </c>
      <c r="T272" s="3" t="str">
        <f>IF(LEN(TRIM(J272))=0,"","exec db.ColumnPropertySet '"&amp;$N272&amp;"', '"&amp;$E272&amp;"', '"&amp;J272&amp;"', @propertyName='SampleData', @tableSchema='"&amp;SchemaName&amp;"'")</f>
        <v>exec db.ColumnPropertySet 'MedicalClaims', 'svc_pos_desc', 'Inpatient', @propertyName='SampleData', @tableSchema='deerwalk'</v>
      </c>
      <c r="U272" s="3" t="str">
        <f>IF(M272,"exec db.ColumnPropertySet '"&amp;$N272&amp;"', '"&amp;$E272&amp;"', 'UserDefinedData', @propertyName='CustomAttribute', @tableSchema='"&amp;SchemaName&amp;"'", "")</f>
        <v/>
      </c>
      <c r="V272" s="3" t="str">
        <f>IF(LEN(TRIM(" "&amp;I272))&gt;0,"/// &lt;summary&gt;"&amp;I272&amp;"&lt;/summary&gt;
"&amp;"[Description("""&amp;I272&amp;""")]
","")&amp;IF(F272="date","[DataType(DataType.Date)]
","")&amp;IF(D272="1","[Required]
","")&amp;"[Column("""&amp;E272&amp;""")]
"&amp;IF(LEN(TRIM(" "&amp;J272))&gt;0,"[SampleData("""&amp;J272&amp;""")]
","")&amp;IF(LEN(TRIM(" "&amp;G272))&gt;0,"[MaxLength("&amp;G272&amp;")]
","")&amp;"public "&amp;IF(F272="","string",VLOOKUP(F272,TypeMap,2,FALSE))&amp;" "&amp;E272&amp;" { get; set; }
"</f>
        <v xml:space="preserve">/// &lt;summary&gt;Place of Service description; from Master POS table. &lt;/summary&gt;
[Description("Place of Service description; from Master POS table. ")]
[Column("svc_pos_desc")]
[SampleData("Inpatient")]
[MaxLength(50)]
public string svc_pos_desc { get; set; }
</v>
      </c>
      <c r="W272" s="5" t="str">
        <f>"@Html.DescriptionListElement(model =&gt; model."&amp;E272&amp;")"</f>
        <v>@Html.DescriptionListElement(model =&gt; model.svc_pos_desc)</v>
      </c>
      <c r="X272" s="3" t="str">
        <f>SUBSTITUTE(SUBSTITUTE(PROPER(SUBSTITUTE(E272,"_"," "))&amp;" ", "Id ", "ID"), " ", "")</f>
        <v>SvcPosDesc</v>
      </c>
      <c r="Y272" s="3" t="str">
        <f>IF(F272="date","alter table "&amp;SchemaName&amp;"."&amp;N272&amp;" add "&amp;X272&amp;"DateDimId int null references DateDimensions(DateDimensionId);  exec db.ColumnPropertySet '"&amp;$N272&amp;"', '"&amp;$X272&amp;"DateDimId', '"&amp;$E272&amp;"', @propertyName='BaseField', @tableSchema='"&amp;SchemaName&amp;"'","")</f>
        <v/>
      </c>
      <c r="AA272" s="3" t="str">
        <f>IF(LEN(TRIM(H272))=0,"","exec db.ColumnPropertySet '"&amp;$N272&amp;"', '"&amp;$E272&amp;"', '"&amp;H272&amp;"', @propertyName='DisplayName', @tableSchema='"&amp;SchemaName&amp;"'")</f>
        <v>exec db.ColumnPropertySet 'MedicalClaims', 'svc_pos_desc', 'Place of', @propertyName='DisplayName', @tableSchema='deerwalk'</v>
      </c>
    </row>
    <row r="273" spans="1:27" ht="14.25" customHeight="1" x14ac:dyDescent="0.45">
      <c r="A273" s="3" t="str">
        <f>N273&amp;"."&amp;E273</f>
        <v>MedicalClaims.svc_diag_1_code</v>
      </c>
      <c r="B273" t="s">
        <v>320</v>
      </c>
      <c r="C273">
        <v>67</v>
      </c>
      <c r="D273" t="s">
        <v>801</v>
      </c>
      <c r="E273" t="s">
        <v>392</v>
      </c>
      <c r="F273" t="s">
        <v>7</v>
      </c>
      <c r="G273" t="s">
        <v>870</v>
      </c>
      <c r="H273" s="4" t="s">
        <v>1086</v>
      </c>
      <c r="I273" t="s">
        <v>393</v>
      </c>
      <c r="J273" t="s">
        <v>834</v>
      </c>
      <c r="L273" s="4"/>
      <c r="M273" s="3" t="b">
        <f>LEFT(E273,3)="udf"</f>
        <v>0</v>
      </c>
      <c r="N273" s="3" t="str">
        <f>VLOOKUP(B273,TableMap,3,FALSE)</f>
        <v>MedicalClaims</v>
      </c>
      <c r="O273" s="3" t="str">
        <f>IF(OR(F273="varchar", F273=""),"varchar("&amp;G273&amp;")", F273) &amp; IF(LEN(TRIM(D273))&gt;0," not null ","")</f>
        <v xml:space="preserve">varchar(8) not null </v>
      </c>
      <c r="Q273" s="3" t="str">
        <f>IF(ISBLANK(P273),O273,P273)</f>
        <v xml:space="preserve">varchar(8) not null </v>
      </c>
      <c r="R273" s="3" t="str">
        <f>"alter table "&amp;SchemaName&amp;"."&amp;N273&amp;" add "&amp;E273&amp;" "&amp;Q273</f>
        <v xml:space="preserve">alter table deerwalk.MedicalClaims add svc_diag_1_code varchar(8) not null </v>
      </c>
      <c r="S273" s="3" t="str">
        <f>IF(LEN(TRIM(I273))&gt;0,"exec db.ColumnPropertySet '"&amp;$N273&amp;"', '"&amp;$E273&amp;"', '"&amp;I273&amp;"', @tableSchema='"&amp;SchemaName&amp;"'","")</f>
        <v>exec db.ColumnPropertySet 'MedicalClaims', 'svc_diag_1_code', 'Primary ICD', @tableSchema='deerwalk'</v>
      </c>
      <c r="T273" s="3" t="str">
        <f>IF(LEN(TRIM(J273))=0,"","exec db.ColumnPropertySet '"&amp;$N273&amp;"', '"&amp;$E273&amp;"', '"&amp;J273&amp;"', @propertyName='SampleData', @tableSchema='"&amp;SchemaName&amp;"'")</f>
        <v>exec db.ColumnPropertySet 'MedicalClaims', 'svc_diag_1_code', '272', @propertyName='SampleData', @tableSchema='deerwalk'</v>
      </c>
      <c r="U273" s="3" t="str">
        <f>IF(M273,"exec db.ColumnPropertySet '"&amp;$N273&amp;"', '"&amp;$E273&amp;"', 'UserDefinedData', @propertyName='CustomAttribute', @tableSchema='"&amp;SchemaName&amp;"'", "")</f>
        <v/>
      </c>
      <c r="V273" s="3" t="str">
        <f>IF(LEN(TRIM(" "&amp;I273))&gt;0,"/// &lt;summary&gt;"&amp;I273&amp;"&lt;/summary&gt;
"&amp;"[Description("""&amp;I273&amp;""")]
","")&amp;IF(F273="date","[DataType(DataType.Date)]
","")&amp;IF(D273="1","[Required]
","")&amp;"[Column("""&amp;E273&amp;""")]
"&amp;IF(LEN(TRIM(" "&amp;J273))&gt;0,"[SampleData("""&amp;J273&amp;""")]
","")&amp;IF(LEN(TRIM(" "&amp;G273))&gt;0,"[MaxLength("&amp;G273&amp;")]
","")&amp;"public "&amp;IF(F273="","string",VLOOKUP(F273,TypeMap,2,FALSE))&amp;" "&amp;E273&amp;" { get; set; }
"</f>
        <v xml:space="preserve">/// &lt;summary&gt;Primary ICD&lt;/summary&gt;
[Description("Primary ICD")]
[Required]
[Column("svc_diag_1_code")]
[SampleData("272")]
[MaxLength(8)]
public string svc_diag_1_code { get; set; }
</v>
      </c>
      <c r="W273" s="5" t="str">
        <f>"@Html.DescriptionListElement(model =&gt; model."&amp;E273&amp;")"</f>
        <v>@Html.DescriptionListElement(model =&gt; model.svc_diag_1_code)</v>
      </c>
      <c r="X273" s="3" t="str">
        <f>SUBSTITUTE(SUBSTITUTE(PROPER(SUBSTITUTE(E273,"_"," "))&amp;" ", "Id ", "ID"), " ", "")</f>
        <v>SvcDiag1Code</v>
      </c>
      <c r="Y273" s="3" t="str">
        <f>IF(F273="date","alter table "&amp;SchemaName&amp;"."&amp;N273&amp;" add "&amp;X273&amp;"DateDimId int null references DateDimensions(DateDimensionId);  exec db.ColumnPropertySet '"&amp;$N273&amp;"', '"&amp;$X273&amp;"DateDimId', '"&amp;$E273&amp;"', @propertyName='BaseField', @tableSchema='"&amp;SchemaName&amp;"'","")</f>
        <v/>
      </c>
      <c r="AA273" s="3" t="str">
        <f>IF(LEN(TRIM(H273))=0,"","exec db.ColumnPropertySet '"&amp;$N273&amp;"', '"&amp;$E273&amp;"', '"&amp;H273&amp;"', @propertyName='DisplayName', @tableSchema='"&amp;SchemaName&amp;"'")</f>
        <v>exec db.ColumnPropertySet 'MedicalClaims', 'svc_diag_1_code', 'ICD #1 Code', @propertyName='DisplayName', @tableSchema='deerwalk'</v>
      </c>
    </row>
    <row r="274" spans="1:27" ht="14.25" customHeight="1" x14ac:dyDescent="0.45">
      <c r="A274" s="3" t="str">
        <f>N274&amp;"."&amp;E274</f>
        <v>MedicalClaims.svc_diag_1_desc</v>
      </c>
      <c r="B274" t="s">
        <v>320</v>
      </c>
      <c r="C274">
        <v>68</v>
      </c>
      <c r="D274" t="s">
        <v>796</v>
      </c>
      <c r="E274" t="s">
        <v>394</v>
      </c>
      <c r="F274" t="s">
        <v>7</v>
      </c>
      <c r="G274" t="s">
        <v>836</v>
      </c>
      <c r="H274" s="4" t="s">
        <v>1087</v>
      </c>
      <c r="I274" t="s">
        <v>395</v>
      </c>
      <c r="J274" t="s">
        <v>796</v>
      </c>
      <c r="L274" s="4"/>
      <c r="M274" s="3" t="b">
        <f>LEFT(E274,3)="udf"</f>
        <v>0</v>
      </c>
      <c r="N274" s="3" t="str">
        <f>VLOOKUP(B274,TableMap,3,FALSE)</f>
        <v>MedicalClaims</v>
      </c>
      <c r="O274" s="3" t="str">
        <f>IF(OR(F274="varchar", F274=""),"varchar("&amp;G274&amp;")", F274) &amp; IF(LEN(TRIM(D274))&gt;0," not null ","")</f>
        <v>varchar(100)</v>
      </c>
      <c r="Q274" s="3" t="str">
        <f>IF(ISBLANK(P274),O274,P274)</f>
        <v>varchar(100)</v>
      </c>
      <c r="R274" s="3" t="str">
        <f>"alter table "&amp;SchemaName&amp;"."&amp;N274&amp;" add "&amp;E274&amp;" "&amp;Q274</f>
        <v>alter table deerwalk.MedicalClaims add svc_diag_1_desc varchar(100)</v>
      </c>
      <c r="S274" s="3" t="str">
        <f>IF(LEN(TRIM(I274))&gt;0,"exec db.ColumnPropertySet '"&amp;$N274&amp;"', '"&amp;$E274&amp;"', '"&amp;I274&amp;"', @tableSchema='"&amp;SchemaName&amp;"'","")</f>
        <v>exec db.ColumnPropertySet 'MedicalClaims', 'svc_diag_1_desc', 'Diagnosis Description; From master ICD9 table. For home grown codes, use client description.', @tableSchema='deerwalk'</v>
      </c>
      <c r="T274" s="3" t="str">
        <f>IF(LEN(TRIM(J274))=0,"","exec db.ColumnPropertySet '"&amp;$N274&amp;"', '"&amp;$E274&amp;"', '"&amp;J274&amp;"', @propertyName='SampleData', @tableSchema='"&amp;SchemaName&amp;"'")</f>
        <v/>
      </c>
      <c r="U274" s="3" t="str">
        <f>IF(M274,"exec db.ColumnPropertySet '"&amp;$N274&amp;"', '"&amp;$E274&amp;"', 'UserDefinedData', @propertyName='CustomAttribute', @tableSchema='"&amp;SchemaName&amp;"'", "")</f>
        <v/>
      </c>
      <c r="V274" s="3" t="str">
        <f>IF(LEN(TRIM(" "&amp;I274))&gt;0,"/// &lt;summary&gt;"&amp;I274&amp;"&lt;/summary&gt;
"&amp;"[Description("""&amp;I274&amp;""")]
","")&amp;IF(F274="date","[DataType(DataType.Date)]
","")&amp;IF(D274="1","[Required]
","")&amp;"[Column("""&amp;E274&amp;""")]
"&amp;IF(LEN(TRIM(" "&amp;J274))&gt;0,"[SampleData("""&amp;J274&amp;""")]
","")&amp;IF(LEN(TRIM(" "&amp;G274))&gt;0,"[MaxLength("&amp;G274&amp;")]
","")&amp;"public "&amp;IF(F274="","string",VLOOKUP(F274,TypeMap,2,FALSE))&amp;" "&amp;E274&amp;" { get; set; }
"</f>
        <v xml:space="preserve">/// &lt;summary&gt;Diagnosis Description; From master ICD9 table. For home grown codes, use client description.&lt;/summary&gt;
[Description("Diagnosis Description; From master ICD9 table. For home grown codes, use client description.")]
[Column("svc_diag_1_desc")]
[MaxLength(100)]
public string svc_diag_1_desc { get; set; }
</v>
      </c>
      <c r="W274" s="5" t="str">
        <f>"@Html.DescriptionListElement(model =&gt; model."&amp;E274&amp;")"</f>
        <v>@Html.DescriptionListElement(model =&gt; model.svc_diag_1_desc)</v>
      </c>
      <c r="X274" s="3" t="str">
        <f>SUBSTITUTE(SUBSTITUTE(PROPER(SUBSTITUTE(E274,"_"," "))&amp;" ", "Id ", "ID"), " ", "")</f>
        <v>SvcDiag1Desc</v>
      </c>
      <c r="Y274" s="3" t="str">
        <f>IF(F274="date","alter table "&amp;SchemaName&amp;"."&amp;N274&amp;" add "&amp;X274&amp;"DateDimId int null references DateDimensions(DateDimensionId);  exec db.ColumnPropertySet '"&amp;$N274&amp;"', '"&amp;$X274&amp;"DateDimId', '"&amp;$E274&amp;"', @propertyName='BaseField', @tableSchema='"&amp;SchemaName&amp;"'","")</f>
        <v/>
      </c>
      <c r="AA274" s="3" t="str">
        <f>IF(LEN(TRIM(H274))=0,"","exec db.ColumnPropertySet '"&amp;$N274&amp;"', '"&amp;$E274&amp;"', '"&amp;H274&amp;"', @propertyName='DisplayName', @tableSchema='"&amp;SchemaName&amp;"'")</f>
        <v>exec db.ColumnPropertySet 'MedicalClaims', 'svc_diag_1_desc', 'ICD #1', @propertyName='DisplayName', @tableSchema='deerwalk'</v>
      </c>
    </row>
    <row r="275" spans="1:27" ht="14.25" customHeight="1" x14ac:dyDescent="0.45">
      <c r="A275" s="3" t="str">
        <f>N275&amp;"."&amp;E275</f>
        <v>MedicalClaims.svc_diag_2_code</v>
      </c>
      <c r="B275" t="s">
        <v>320</v>
      </c>
      <c r="C275">
        <v>69</v>
      </c>
      <c r="D275" t="s">
        <v>796</v>
      </c>
      <c r="E275" t="s">
        <v>396</v>
      </c>
      <c r="F275" t="s">
        <v>7</v>
      </c>
      <c r="G275" t="s">
        <v>822</v>
      </c>
      <c r="H275" s="4" t="s">
        <v>1096</v>
      </c>
      <c r="I275" t="s">
        <v>397</v>
      </c>
      <c r="J275" t="s">
        <v>835</v>
      </c>
      <c r="L275" s="4"/>
      <c r="M275" s="3" t="b">
        <f>LEFT(E275,3)="udf"</f>
        <v>0</v>
      </c>
      <c r="N275" s="3" t="str">
        <f>VLOOKUP(B275,TableMap,3,FALSE)</f>
        <v>MedicalClaims</v>
      </c>
      <c r="O275" s="3" t="str">
        <f>IF(OR(F275="varchar", F275=""),"varchar("&amp;G275&amp;")", F275) &amp; IF(LEN(TRIM(D275))&gt;0," not null ","")</f>
        <v>varchar(30)</v>
      </c>
      <c r="Q275" s="3" t="str">
        <f>IF(ISBLANK(P275),O275,P275)</f>
        <v>varchar(30)</v>
      </c>
      <c r="R275" s="3" t="str">
        <f>"alter table "&amp;SchemaName&amp;"."&amp;N275&amp;" add "&amp;E275&amp;" "&amp;Q275</f>
        <v>alter table deerwalk.MedicalClaims add svc_diag_2_code varchar(30)</v>
      </c>
      <c r="S275" s="3" t="str">
        <f>IF(LEN(TRIM(I275))&gt;0,"exec db.ColumnPropertySet '"&amp;$N275&amp;"', '"&amp;$E275&amp;"', '"&amp;I275&amp;"', @tableSchema='"&amp;SchemaName&amp;"'","")</f>
        <v>exec db.ColumnPropertySet 'MedicalClaims', 'svc_diag_2_code', 'Secondary ICD', @tableSchema='deerwalk'</v>
      </c>
      <c r="T275" s="3" t="str">
        <f>IF(LEN(TRIM(J275))=0,"","exec db.ColumnPropertySet '"&amp;$N275&amp;"', '"&amp;$E275&amp;"', '"&amp;J275&amp;"', @propertyName='SampleData', @tableSchema='"&amp;SchemaName&amp;"'")</f>
        <v>exec db.ColumnPropertySet 'MedicalClaims', 'svc_diag_2_code', '401.1', @propertyName='SampleData', @tableSchema='deerwalk'</v>
      </c>
      <c r="U275" s="3" t="str">
        <f>IF(M275,"exec db.ColumnPropertySet '"&amp;$N275&amp;"', '"&amp;$E275&amp;"', 'UserDefinedData', @propertyName='CustomAttribute', @tableSchema='"&amp;SchemaName&amp;"'", "")</f>
        <v/>
      </c>
      <c r="V275" s="3" t="str">
        <f>IF(LEN(TRIM(" "&amp;I275))&gt;0,"/// &lt;summary&gt;"&amp;I275&amp;"&lt;/summary&gt;
"&amp;"[Description("""&amp;I275&amp;""")]
","")&amp;IF(F275="date","[DataType(DataType.Date)]
","")&amp;IF(D275="1","[Required]
","")&amp;"[Column("""&amp;E275&amp;""")]
"&amp;IF(LEN(TRIM(" "&amp;J275))&gt;0,"[SampleData("""&amp;J275&amp;""")]
","")&amp;IF(LEN(TRIM(" "&amp;G275))&gt;0,"[MaxLength("&amp;G275&amp;")]
","")&amp;"public "&amp;IF(F275="","string",VLOOKUP(F275,TypeMap,2,FALSE))&amp;" "&amp;E275&amp;" { get; set; }
"</f>
        <v xml:space="preserve">/// &lt;summary&gt;Secondary ICD&lt;/summary&gt;
[Description("Secondary ICD")]
[Column("svc_diag_2_code")]
[SampleData("401.1")]
[MaxLength(30)]
public string svc_diag_2_code { get; set; }
</v>
      </c>
      <c r="W275" s="5" t="str">
        <f>"@Html.DescriptionListElement(model =&gt; model."&amp;E275&amp;")"</f>
        <v>@Html.DescriptionListElement(model =&gt; model.svc_diag_2_code)</v>
      </c>
      <c r="X275" s="3" t="str">
        <f>SUBSTITUTE(SUBSTITUTE(PROPER(SUBSTITUTE(E275,"_"," "))&amp;" ", "Id ", "ID"), " ", "")</f>
        <v>SvcDiag2Code</v>
      </c>
      <c r="Y275" s="3" t="str">
        <f>IF(F275="date","alter table "&amp;SchemaName&amp;"."&amp;N275&amp;" add "&amp;X275&amp;"DateDimId int null references DateDimensions(DateDimensionId);  exec db.ColumnPropertySet '"&amp;$N275&amp;"', '"&amp;$X275&amp;"DateDimId', '"&amp;$E275&amp;"', @propertyName='BaseField', @tableSchema='"&amp;SchemaName&amp;"'","")</f>
        <v/>
      </c>
      <c r="AA275" s="3" t="str">
        <f>IF(LEN(TRIM(H275))=0,"","exec db.ColumnPropertySet '"&amp;$N275&amp;"', '"&amp;$E275&amp;"', '"&amp;H275&amp;"', @propertyName='DisplayName', @tableSchema='"&amp;SchemaName&amp;"'")</f>
        <v>exec db.ColumnPropertySet 'MedicalClaims', 'svc_diag_2_code', 'ICD #2 Code', @propertyName='DisplayName', @tableSchema='deerwalk'</v>
      </c>
    </row>
    <row r="276" spans="1:27" ht="14.25" customHeight="1" x14ac:dyDescent="0.45">
      <c r="A276" s="3" t="str">
        <f>N276&amp;"."&amp;E276</f>
        <v>MedicalClaims.svc_diag_2_desc</v>
      </c>
      <c r="B276" t="s">
        <v>320</v>
      </c>
      <c r="C276">
        <v>70</v>
      </c>
      <c r="D276" t="s">
        <v>796</v>
      </c>
      <c r="E276" t="s">
        <v>398</v>
      </c>
      <c r="F276" t="s">
        <v>7</v>
      </c>
      <c r="G276" t="s">
        <v>836</v>
      </c>
      <c r="H276" s="4" t="s">
        <v>1088</v>
      </c>
      <c r="I276" t="s">
        <v>395</v>
      </c>
      <c r="J276" t="s">
        <v>796</v>
      </c>
      <c r="L276" s="4"/>
      <c r="M276" s="3" t="b">
        <f>LEFT(E276,3)="udf"</f>
        <v>0</v>
      </c>
      <c r="N276" s="3" t="str">
        <f>VLOOKUP(B276,TableMap,3,FALSE)</f>
        <v>MedicalClaims</v>
      </c>
      <c r="O276" s="3" t="str">
        <f>IF(OR(F276="varchar", F276=""),"varchar("&amp;G276&amp;")", F276) &amp; IF(LEN(TRIM(D276))&gt;0," not null ","")</f>
        <v>varchar(100)</v>
      </c>
      <c r="Q276" s="3" t="str">
        <f>IF(ISBLANK(P276),O276,P276)</f>
        <v>varchar(100)</v>
      </c>
      <c r="R276" s="3" t="str">
        <f>"alter table "&amp;SchemaName&amp;"."&amp;N276&amp;" add "&amp;E276&amp;" "&amp;Q276</f>
        <v>alter table deerwalk.MedicalClaims add svc_diag_2_desc varchar(100)</v>
      </c>
      <c r="S276" s="3" t="str">
        <f>IF(LEN(TRIM(I276))&gt;0,"exec db.ColumnPropertySet '"&amp;$N276&amp;"', '"&amp;$E276&amp;"', '"&amp;I276&amp;"', @tableSchema='"&amp;SchemaName&amp;"'","")</f>
        <v>exec db.ColumnPropertySet 'MedicalClaims', 'svc_diag_2_desc', 'Diagnosis Description; From master ICD9 table. For home grown codes, use client description.', @tableSchema='deerwalk'</v>
      </c>
      <c r="T276" s="3" t="str">
        <f>IF(LEN(TRIM(J276))=0,"","exec db.ColumnPropertySet '"&amp;$N276&amp;"', '"&amp;$E276&amp;"', '"&amp;J276&amp;"', @propertyName='SampleData', @tableSchema='"&amp;SchemaName&amp;"'")</f>
        <v/>
      </c>
      <c r="U276" s="3" t="str">
        <f>IF(M276,"exec db.ColumnPropertySet '"&amp;$N276&amp;"', '"&amp;$E276&amp;"', 'UserDefinedData', @propertyName='CustomAttribute', @tableSchema='"&amp;SchemaName&amp;"'", "")</f>
        <v/>
      </c>
      <c r="V276" s="3" t="str">
        <f>IF(LEN(TRIM(" "&amp;I276))&gt;0,"/// &lt;summary&gt;"&amp;I276&amp;"&lt;/summary&gt;
"&amp;"[Description("""&amp;I276&amp;""")]
","")&amp;IF(F276="date","[DataType(DataType.Date)]
","")&amp;IF(D276="1","[Required]
","")&amp;"[Column("""&amp;E276&amp;""")]
"&amp;IF(LEN(TRIM(" "&amp;J276))&gt;0,"[SampleData("""&amp;J276&amp;""")]
","")&amp;IF(LEN(TRIM(" "&amp;G276))&gt;0,"[MaxLength("&amp;G276&amp;")]
","")&amp;"public "&amp;IF(F276="","string",VLOOKUP(F276,TypeMap,2,FALSE))&amp;" "&amp;E276&amp;" { get; set; }
"</f>
        <v xml:space="preserve">/// &lt;summary&gt;Diagnosis Description; From master ICD9 table. For home grown codes, use client description.&lt;/summary&gt;
[Description("Diagnosis Description; From master ICD9 table. For home grown codes, use client description.")]
[Column("svc_diag_2_desc")]
[MaxLength(100)]
public string svc_diag_2_desc { get; set; }
</v>
      </c>
      <c r="W276" s="5" t="str">
        <f>"@Html.DescriptionListElement(model =&gt; model."&amp;E276&amp;")"</f>
        <v>@Html.DescriptionListElement(model =&gt; model.svc_diag_2_desc)</v>
      </c>
      <c r="X276" s="3" t="str">
        <f>SUBSTITUTE(SUBSTITUTE(PROPER(SUBSTITUTE(E276,"_"," "))&amp;" ", "Id ", "ID"), " ", "")</f>
        <v>SvcDiag2Desc</v>
      </c>
      <c r="Y276" s="3" t="str">
        <f>IF(F276="date","alter table "&amp;SchemaName&amp;"."&amp;N276&amp;" add "&amp;X276&amp;"DateDimId int null references DateDimensions(DateDimensionId);  exec db.ColumnPropertySet '"&amp;$N276&amp;"', '"&amp;$X276&amp;"DateDimId', '"&amp;$E276&amp;"', @propertyName='BaseField', @tableSchema='"&amp;SchemaName&amp;"'","")</f>
        <v/>
      </c>
      <c r="AA276" s="3" t="str">
        <f>IF(LEN(TRIM(H276))=0,"","exec db.ColumnPropertySet '"&amp;$N276&amp;"', '"&amp;$E276&amp;"', '"&amp;H276&amp;"', @propertyName='DisplayName', @tableSchema='"&amp;SchemaName&amp;"'")</f>
        <v>exec db.ColumnPropertySet 'MedicalClaims', 'svc_diag_2_desc', 'ICD #2', @propertyName='DisplayName', @tableSchema='deerwalk'</v>
      </c>
    </row>
    <row r="277" spans="1:27" ht="14.25" customHeight="1" x14ac:dyDescent="0.45">
      <c r="A277" s="3" t="str">
        <f>N277&amp;"."&amp;E277</f>
        <v>MedicalClaims.svc_diag_3_code</v>
      </c>
      <c r="B277" t="s">
        <v>320</v>
      </c>
      <c r="C277">
        <v>71</v>
      </c>
      <c r="D277" t="s">
        <v>796</v>
      </c>
      <c r="E277" t="s">
        <v>399</v>
      </c>
      <c r="F277" t="s">
        <v>7</v>
      </c>
      <c r="G277" t="s">
        <v>822</v>
      </c>
      <c r="H277" s="4" t="s">
        <v>1097</v>
      </c>
      <c r="I277" t="s">
        <v>400</v>
      </c>
      <c r="J277" t="s">
        <v>796</v>
      </c>
      <c r="L277" s="4"/>
      <c r="M277" s="3" t="b">
        <f>LEFT(E277,3)="udf"</f>
        <v>0</v>
      </c>
      <c r="N277" s="3" t="str">
        <f>VLOOKUP(B277,TableMap,3,FALSE)</f>
        <v>MedicalClaims</v>
      </c>
      <c r="O277" s="3" t="str">
        <f>IF(OR(F277="varchar", F277=""),"varchar("&amp;G277&amp;")", F277) &amp; IF(LEN(TRIM(D277))&gt;0," not null ","")</f>
        <v>varchar(30)</v>
      </c>
      <c r="Q277" s="3" t="str">
        <f>IF(ISBLANK(P277),O277,P277)</f>
        <v>varchar(30)</v>
      </c>
      <c r="R277" s="3" t="str">
        <f>"alter table "&amp;SchemaName&amp;"."&amp;N277&amp;" add "&amp;E277&amp;" "&amp;Q277</f>
        <v>alter table deerwalk.MedicalClaims add svc_diag_3_code varchar(30)</v>
      </c>
      <c r="S277" s="3" t="str">
        <f>IF(LEN(TRIM(I277))&gt;0,"exec db.ColumnPropertySet '"&amp;$N277&amp;"', '"&amp;$E277&amp;"', '"&amp;I277&amp;"', @tableSchema='"&amp;SchemaName&amp;"'","")</f>
        <v>exec db.ColumnPropertySet 'MedicalClaims', 'svc_diag_3_code', 'Tertiary ICD', @tableSchema='deerwalk'</v>
      </c>
      <c r="T277" s="3" t="str">
        <f>IF(LEN(TRIM(J277))=0,"","exec db.ColumnPropertySet '"&amp;$N277&amp;"', '"&amp;$E277&amp;"', '"&amp;J277&amp;"', @propertyName='SampleData', @tableSchema='"&amp;SchemaName&amp;"'")</f>
        <v/>
      </c>
      <c r="U277" s="3" t="str">
        <f>IF(M277,"exec db.ColumnPropertySet '"&amp;$N277&amp;"', '"&amp;$E277&amp;"', 'UserDefinedData', @propertyName='CustomAttribute', @tableSchema='"&amp;SchemaName&amp;"'", "")</f>
        <v/>
      </c>
      <c r="V277" s="3" t="str">
        <f>IF(LEN(TRIM(" "&amp;I277))&gt;0,"/// &lt;summary&gt;"&amp;I277&amp;"&lt;/summary&gt;
"&amp;"[Description("""&amp;I277&amp;""")]
","")&amp;IF(F277="date","[DataType(DataType.Date)]
","")&amp;IF(D277="1","[Required]
","")&amp;"[Column("""&amp;E277&amp;""")]
"&amp;IF(LEN(TRIM(" "&amp;J277))&gt;0,"[SampleData("""&amp;J277&amp;""")]
","")&amp;IF(LEN(TRIM(" "&amp;G277))&gt;0,"[MaxLength("&amp;G277&amp;")]
","")&amp;"public "&amp;IF(F277="","string",VLOOKUP(F277,TypeMap,2,FALSE))&amp;" "&amp;E277&amp;" { get; set; }
"</f>
        <v xml:space="preserve">/// &lt;summary&gt;Tertiary ICD&lt;/summary&gt;
[Description("Tertiary ICD")]
[Column("svc_diag_3_code")]
[MaxLength(30)]
public string svc_diag_3_code { get; set; }
</v>
      </c>
      <c r="W277" s="5" t="str">
        <f>"@Html.DescriptionListElement(model =&gt; model."&amp;E277&amp;")"</f>
        <v>@Html.DescriptionListElement(model =&gt; model.svc_diag_3_code)</v>
      </c>
      <c r="X277" s="3" t="str">
        <f>SUBSTITUTE(SUBSTITUTE(PROPER(SUBSTITUTE(E277,"_"," "))&amp;" ", "Id ", "ID"), " ", "")</f>
        <v>SvcDiag3Code</v>
      </c>
      <c r="Y277" s="3" t="str">
        <f>IF(F277="date","alter table "&amp;SchemaName&amp;"."&amp;N277&amp;" add "&amp;X277&amp;"DateDimId int null references DateDimensions(DateDimensionId);  exec db.ColumnPropertySet '"&amp;$N277&amp;"', '"&amp;$X277&amp;"DateDimId', '"&amp;$E277&amp;"', @propertyName='BaseField', @tableSchema='"&amp;SchemaName&amp;"'","")</f>
        <v/>
      </c>
      <c r="AA277" s="3" t="str">
        <f>IF(LEN(TRIM(H277))=0,"","exec db.ColumnPropertySet '"&amp;$N277&amp;"', '"&amp;$E277&amp;"', '"&amp;H277&amp;"', @propertyName='DisplayName', @tableSchema='"&amp;SchemaName&amp;"'")</f>
        <v>exec db.ColumnPropertySet 'MedicalClaims', 'svc_diag_3_code', 'ICD #3 Code', @propertyName='DisplayName', @tableSchema='deerwalk'</v>
      </c>
    </row>
    <row r="278" spans="1:27" ht="14.25" customHeight="1" x14ac:dyDescent="0.45">
      <c r="A278" s="3" t="str">
        <f>N278&amp;"."&amp;E278</f>
        <v>MedicalClaims.svc_diag_3_desc</v>
      </c>
      <c r="B278" t="s">
        <v>320</v>
      </c>
      <c r="C278">
        <v>72</v>
      </c>
      <c r="D278" t="s">
        <v>796</v>
      </c>
      <c r="E278" t="s">
        <v>401</v>
      </c>
      <c r="F278" t="s">
        <v>7</v>
      </c>
      <c r="G278" t="s">
        <v>836</v>
      </c>
      <c r="H278" s="4" t="s">
        <v>1089</v>
      </c>
      <c r="I278" t="s">
        <v>395</v>
      </c>
      <c r="J278" t="s">
        <v>796</v>
      </c>
      <c r="L278" s="4"/>
      <c r="M278" s="3" t="b">
        <f>LEFT(E278,3)="udf"</f>
        <v>0</v>
      </c>
      <c r="N278" s="3" t="str">
        <f>VLOOKUP(B278,TableMap,3,FALSE)</f>
        <v>MedicalClaims</v>
      </c>
      <c r="O278" s="3" t="str">
        <f>IF(OR(F278="varchar", F278=""),"varchar("&amp;G278&amp;")", F278) &amp; IF(LEN(TRIM(D278))&gt;0," not null ","")</f>
        <v>varchar(100)</v>
      </c>
      <c r="Q278" s="3" t="str">
        <f>IF(ISBLANK(P278),O278,P278)</f>
        <v>varchar(100)</v>
      </c>
      <c r="R278" s="3" t="str">
        <f>"alter table "&amp;SchemaName&amp;"."&amp;N278&amp;" add "&amp;E278&amp;" "&amp;Q278</f>
        <v>alter table deerwalk.MedicalClaims add svc_diag_3_desc varchar(100)</v>
      </c>
      <c r="S278" s="3" t="str">
        <f>IF(LEN(TRIM(I278))&gt;0,"exec db.ColumnPropertySet '"&amp;$N278&amp;"', '"&amp;$E278&amp;"', '"&amp;I278&amp;"', @tableSchema='"&amp;SchemaName&amp;"'","")</f>
        <v>exec db.ColumnPropertySet 'MedicalClaims', 'svc_diag_3_desc', 'Diagnosis Description; From master ICD9 table. For home grown codes, use client description.', @tableSchema='deerwalk'</v>
      </c>
      <c r="T278" s="3" t="str">
        <f>IF(LEN(TRIM(J278))=0,"","exec db.ColumnPropertySet '"&amp;$N278&amp;"', '"&amp;$E278&amp;"', '"&amp;J278&amp;"', @propertyName='SampleData', @tableSchema='"&amp;SchemaName&amp;"'")</f>
        <v/>
      </c>
      <c r="U278" s="3" t="str">
        <f>IF(M278,"exec db.ColumnPropertySet '"&amp;$N278&amp;"', '"&amp;$E278&amp;"', 'UserDefinedData', @propertyName='CustomAttribute', @tableSchema='"&amp;SchemaName&amp;"'", "")</f>
        <v/>
      </c>
      <c r="V278" s="3" t="str">
        <f>IF(LEN(TRIM(" "&amp;I278))&gt;0,"/// &lt;summary&gt;"&amp;I278&amp;"&lt;/summary&gt;
"&amp;"[Description("""&amp;I278&amp;""")]
","")&amp;IF(F278="date","[DataType(DataType.Date)]
","")&amp;IF(D278="1","[Required]
","")&amp;"[Column("""&amp;E278&amp;""")]
"&amp;IF(LEN(TRIM(" "&amp;J278))&gt;0,"[SampleData("""&amp;J278&amp;""")]
","")&amp;IF(LEN(TRIM(" "&amp;G278))&gt;0,"[MaxLength("&amp;G278&amp;")]
","")&amp;"public "&amp;IF(F278="","string",VLOOKUP(F278,TypeMap,2,FALSE))&amp;" "&amp;E278&amp;" { get; set; }
"</f>
        <v xml:space="preserve">/// &lt;summary&gt;Diagnosis Description; From master ICD9 table. For home grown codes, use client description.&lt;/summary&gt;
[Description("Diagnosis Description; From master ICD9 table. For home grown codes, use client description.")]
[Column("svc_diag_3_desc")]
[MaxLength(100)]
public string svc_diag_3_desc { get; set; }
</v>
      </c>
      <c r="W278" s="5" t="str">
        <f>"@Html.DescriptionListElement(model =&gt; model."&amp;E278&amp;")"</f>
        <v>@Html.DescriptionListElement(model =&gt; model.svc_diag_3_desc)</v>
      </c>
      <c r="X278" s="3" t="str">
        <f>SUBSTITUTE(SUBSTITUTE(PROPER(SUBSTITUTE(E278,"_"," "))&amp;" ", "Id ", "ID"), " ", "")</f>
        <v>SvcDiag3Desc</v>
      </c>
      <c r="Y278" s="3" t="str">
        <f>IF(F278="date","alter table "&amp;SchemaName&amp;"."&amp;N278&amp;" add "&amp;X278&amp;"DateDimId int null references DateDimensions(DateDimensionId);  exec db.ColumnPropertySet '"&amp;$N278&amp;"', '"&amp;$X278&amp;"DateDimId', '"&amp;$E278&amp;"', @propertyName='BaseField', @tableSchema='"&amp;SchemaName&amp;"'","")</f>
        <v/>
      </c>
      <c r="AA278" s="3" t="str">
        <f>IF(LEN(TRIM(H278))=0,"","exec db.ColumnPropertySet '"&amp;$N278&amp;"', '"&amp;$E278&amp;"', '"&amp;H278&amp;"', @propertyName='DisplayName', @tableSchema='"&amp;SchemaName&amp;"'")</f>
        <v>exec db.ColumnPropertySet 'MedicalClaims', 'svc_diag_3_desc', 'ICD #3', @propertyName='DisplayName', @tableSchema='deerwalk'</v>
      </c>
    </row>
    <row r="279" spans="1:27" ht="14.25" customHeight="1" x14ac:dyDescent="0.45">
      <c r="A279" s="3" t="str">
        <f>N279&amp;"."&amp;E279</f>
        <v>MedicalClaims.svc_diag_4_code</v>
      </c>
      <c r="B279" t="s">
        <v>320</v>
      </c>
      <c r="C279">
        <v>73</v>
      </c>
      <c r="D279" t="s">
        <v>796</v>
      </c>
      <c r="E279" t="s">
        <v>402</v>
      </c>
      <c r="F279" t="s">
        <v>7</v>
      </c>
      <c r="G279" t="s">
        <v>822</v>
      </c>
      <c r="H279" s="4" t="s">
        <v>1098</v>
      </c>
      <c r="I279" t="s">
        <v>403</v>
      </c>
      <c r="J279" t="s">
        <v>796</v>
      </c>
      <c r="L279" s="4"/>
      <c r="M279" s="3" t="b">
        <f>LEFT(E279,3)="udf"</f>
        <v>0</v>
      </c>
      <c r="N279" s="3" t="str">
        <f>VLOOKUP(B279,TableMap,3,FALSE)</f>
        <v>MedicalClaims</v>
      </c>
      <c r="O279" s="3" t="str">
        <f>IF(OR(F279="varchar", F279=""),"varchar("&amp;G279&amp;")", F279) &amp; IF(LEN(TRIM(D279))&gt;0," not null ","")</f>
        <v>varchar(30)</v>
      </c>
      <c r="Q279" s="3" t="str">
        <f>IF(ISBLANK(P279),O279,P279)</f>
        <v>varchar(30)</v>
      </c>
      <c r="R279" s="3" t="str">
        <f>"alter table "&amp;SchemaName&amp;"."&amp;N279&amp;" add "&amp;E279&amp;" "&amp;Q279</f>
        <v>alter table deerwalk.MedicalClaims add svc_diag_4_code varchar(30)</v>
      </c>
      <c r="S279" s="3" t="str">
        <f>IF(LEN(TRIM(I279))&gt;0,"exec db.ColumnPropertySet '"&amp;$N279&amp;"', '"&amp;$E279&amp;"', '"&amp;I279&amp;"', @tableSchema='"&amp;SchemaName&amp;"'","")</f>
        <v>exec db.ColumnPropertySet 'MedicalClaims', 'svc_diag_4_code', '4th ICD', @tableSchema='deerwalk'</v>
      </c>
      <c r="T279" s="3" t="str">
        <f>IF(LEN(TRIM(J279))=0,"","exec db.ColumnPropertySet '"&amp;$N279&amp;"', '"&amp;$E279&amp;"', '"&amp;J279&amp;"', @propertyName='SampleData', @tableSchema='"&amp;SchemaName&amp;"'")</f>
        <v/>
      </c>
      <c r="U279" s="3" t="str">
        <f>IF(M279,"exec db.ColumnPropertySet '"&amp;$N279&amp;"', '"&amp;$E279&amp;"', 'UserDefinedData', @propertyName='CustomAttribute', @tableSchema='"&amp;SchemaName&amp;"'", "")</f>
        <v/>
      </c>
      <c r="V279" s="3" t="str">
        <f>IF(LEN(TRIM(" "&amp;I279))&gt;0,"/// &lt;summary&gt;"&amp;I279&amp;"&lt;/summary&gt;
"&amp;"[Description("""&amp;I279&amp;""")]
","")&amp;IF(F279="date","[DataType(DataType.Date)]
","")&amp;IF(D279="1","[Required]
","")&amp;"[Column("""&amp;E279&amp;""")]
"&amp;IF(LEN(TRIM(" "&amp;J279))&gt;0,"[SampleData("""&amp;J279&amp;""")]
","")&amp;IF(LEN(TRIM(" "&amp;G279))&gt;0,"[MaxLength("&amp;G279&amp;")]
","")&amp;"public "&amp;IF(F279="","string",VLOOKUP(F279,TypeMap,2,FALSE))&amp;" "&amp;E279&amp;" { get; set; }
"</f>
        <v xml:space="preserve">/// &lt;summary&gt;4th ICD&lt;/summary&gt;
[Description("4th ICD")]
[Column("svc_diag_4_code")]
[MaxLength(30)]
public string svc_diag_4_code { get; set; }
</v>
      </c>
      <c r="W279" s="5" t="str">
        <f>"@Html.DescriptionListElement(model =&gt; model."&amp;E279&amp;")"</f>
        <v>@Html.DescriptionListElement(model =&gt; model.svc_diag_4_code)</v>
      </c>
      <c r="X279" s="3" t="str">
        <f>SUBSTITUTE(SUBSTITUTE(PROPER(SUBSTITUTE(E279,"_"," "))&amp;" ", "Id ", "ID"), " ", "")</f>
        <v>SvcDiag4Code</v>
      </c>
      <c r="Y279" s="3" t="str">
        <f>IF(F279="date","alter table "&amp;SchemaName&amp;"."&amp;N279&amp;" add "&amp;X279&amp;"DateDimId int null references DateDimensions(DateDimensionId);  exec db.ColumnPropertySet '"&amp;$N279&amp;"', '"&amp;$X279&amp;"DateDimId', '"&amp;$E279&amp;"', @propertyName='BaseField', @tableSchema='"&amp;SchemaName&amp;"'","")</f>
        <v/>
      </c>
      <c r="AA279" s="3" t="str">
        <f>IF(LEN(TRIM(H279))=0,"","exec db.ColumnPropertySet '"&amp;$N279&amp;"', '"&amp;$E279&amp;"', '"&amp;H279&amp;"', @propertyName='DisplayName', @tableSchema='"&amp;SchemaName&amp;"'")</f>
        <v>exec db.ColumnPropertySet 'MedicalClaims', 'svc_diag_4_code', 'ICD #4 Code', @propertyName='DisplayName', @tableSchema='deerwalk'</v>
      </c>
    </row>
    <row r="280" spans="1:27" ht="14.25" customHeight="1" x14ac:dyDescent="0.45">
      <c r="A280" s="3" t="str">
        <f>N280&amp;"."&amp;E280</f>
        <v>MedicalClaims.svc_diag_4_desc</v>
      </c>
      <c r="B280" t="s">
        <v>320</v>
      </c>
      <c r="C280">
        <v>74</v>
      </c>
      <c r="D280" t="s">
        <v>796</v>
      </c>
      <c r="E280" t="s">
        <v>404</v>
      </c>
      <c r="F280" t="s">
        <v>7</v>
      </c>
      <c r="G280" t="s">
        <v>836</v>
      </c>
      <c r="H280" s="4" t="s">
        <v>1090</v>
      </c>
      <c r="I280" t="s">
        <v>395</v>
      </c>
      <c r="J280" t="s">
        <v>796</v>
      </c>
      <c r="L280" s="4"/>
      <c r="M280" s="3" t="b">
        <f>LEFT(E280,3)="udf"</f>
        <v>0</v>
      </c>
      <c r="N280" s="3" t="str">
        <f>VLOOKUP(B280,TableMap,3,FALSE)</f>
        <v>MedicalClaims</v>
      </c>
      <c r="O280" s="3" t="str">
        <f>IF(OR(F280="varchar", F280=""),"varchar("&amp;G280&amp;")", F280) &amp; IF(LEN(TRIM(D280))&gt;0," not null ","")</f>
        <v>varchar(100)</v>
      </c>
      <c r="Q280" s="3" t="str">
        <f>IF(ISBLANK(P280),O280,P280)</f>
        <v>varchar(100)</v>
      </c>
      <c r="R280" s="3" t="str">
        <f>"alter table "&amp;SchemaName&amp;"."&amp;N280&amp;" add "&amp;E280&amp;" "&amp;Q280</f>
        <v>alter table deerwalk.MedicalClaims add svc_diag_4_desc varchar(100)</v>
      </c>
      <c r="S280" s="3" t="str">
        <f>IF(LEN(TRIM(I280))&gt;0,"exec db.ColumnPropertySet '"&amp;$N280&amp;"', '"&amp;$E280&amp;"', '"&amp;I280&amp;"', @tableSchema='"&amp;SchemaName&amp;"'","")</f>
        <v>exec db.ColumnPropertySet 'MedicalClaims', 'svc_diag_4_desc', 'Diagnosis Description; From master ICD9 table. For home grown codes, use client description.', @tableSchema='deerwalk'</v>
      </c>
      <c r="T280" s="3" t="str">
        <f>IF(LEN(TRIM(J280))=0,"","exec db.ColumnPropertySet '"&amp;$N280&amp;"', '"&amp;$E280&amp;"', '"&amp;J280&amp;"', @propertyName='SampleData', @tableSchema='"&amp;SchemaName&amp;"'")</f>
        <v/>
      </c>
      <c r="U280" s="3" t="str">
        <f>IF(M280,"exec db.ColumnPropertySet '"&amp;$N280&amp;"', '"&amp;$E280&amp;"', 'UserDefinedData', @propertyName='CustomAttribute', @tableSchema='"&amp;SchemaName&amp;"'", "")</f>
        <v/>
      </c>
      <c r="V280" s="3" t="str">
        <f>IF(LEN(TRIM(" "&amp;I280))&gt;0,"/// &lt;summary&gt;"&amp;I280&amp;"&lt;/summary&gt;
"&amp;"[Description("""&amp;I280&amp;""")]
","")&amp;IF(F280="date","[DataType(DataType.Date)]
","")&amp;IF(D280="1","[Required]
","")&amp;"[Column("""&amp;E280&amp;""")]
"&amp;IF(LEN(TRIM(" "&amp;J280))&gt;0,"[SampleData("""&amp;J280&amp;""")]
","")&amp;IF(LEN(TRIM(" "&amp;G280))&gt;0,"[MaxLength("&amp;G280&amp;")]
","")&amp;"public "&amp;IF(F280="","string",VLOOKUP(F280,TypeMap,2,FALSE))&amp;" "&amp;E280&amp;" { get; set; }
"</f>
        <v xml:space="preserve">/// &lt;summary&gt;Diagnosis Description; From master ICD9 table. For home grown codes, use client description.&lt;/summary&gt;
[Description("Diagnosis Description; From master ICD9 table. For home grown codes, use client description.")]
[Column("svc_diag_4_desc")]
[MaxLength(100)]
public string svc_diag_4_desc { get; set; }
</v>
      </c>
      <c r="W280" s="5" t="str">
        <f>"@Html.DescriptionListElement(model =&gt; model."&amp;E280&amp;")"</f>
        <v>@Html.DescriptionListElement(model =&gt; model.svc_diag_4_desc)</v>
      </c>
      <c r="X280" s="3" t="str">
        <f>SUBSTITUTE(SUBSTITUTE(PROPER(SUBSTITUTE(E280,"_"," "))&amp;" ", "Id ", "ID"), " ", "")</f>
        <v>SvcDiag4Desc</v>
      </c>
      <c r="Y280" s="3" t="str">
        <f>IF(F280="date","alter table "&amp;SchemaName&amp;"."&amp;N280&amp;" add "&amp;X280&amp;"DateDimId int null references DateDimensions(DateDimensionId);  exec db.ColumnPropertySet '"&amp;$N280&amp;"', '"&amp;$X280&amp;"DateDimId', '"&amp;$E280&amp;"', @propertyName='BaseField', @tableSchema='"&amp;SchemaName&amp;"'","")</f>
        <v/>
      </c>
      <c r="AA280" s="3" t="str">
        <f>IF(LEN(TRIM(H280))=0,"","exec db.ColumnPropertySet '"&amp;$N280&amp;"', '"&amp;$E280&amp;"', '"&amp;H280&amp;"', @propertyName='DisplayName', @tableSchema='"&amp;SchemaName&amp;"'")</f>
        <v>exec db.ColumnPropertySet 'MedicalClaims', 'svc_diag_4_desc', 'ICD #4', @propertyName='DisplayName', @tableSchema='deerwalk'</v>
      </c>
    </row>
    <row r="281" spans="1:27" ht="14.25" customHeight="1" x14ac:dyDescent="0.45">
      <c r="A281" s="3" t="str">
        <f>N281&amp;"."&amp;E281</f>
        <v>MedicalClaims.svc_diag_5_code</v>
      </c>
      <c r="B281" t="s">
        <v>320</v>
      </c>
      <c r="C281">
        <v>75</v>
      </c>
      <c r="D281" t="s">
        <v>796</v>
      </c>
      <c r="E281" t="s">
        <v>405</v>
      </c>
      <c r="F281" t="s">
        <v>7</v>
      </c>
      <c r="G281" t="s">
        <v>822</v>
      </c>
      <c r="H281" s="4" t="s">
        <v>1099</v>
      </c>
      <c r="I281" t="s">
        <v>406</v>
      </c>
      <c r="J281" t="s">
        <v>796</v>
      </c>
      <c r="L281" s="4"/>
      <c r="M281" s="3" t="b">
        <f>LEFT(E281,3)="udf"</f>
        <v>0</v>
      </c>
      <c r="N281" s="3" t="str">
        <f>VLOOKUP(B281,TableMap,3,FALSE)</f>
        <v>MedicalClaims</v>
      </c>
      <c r="O281" s="3" t="str">
        <f>IF(OR(F281="varchar", F281=""),"varchar("&amp;G281&amp;")", F281) &amp; IF(LEN(TRIM(D281))&gt;0," not null ","")</f>
        <v>varchar(30)</v>
      </c>
      <c r="Q281" s="3" t="str">
        <f>IF(ISBLANK(P281),O281,P281)</f>
        <v>varchar(30)</v>
      </c>
      <c r="R281" s="3" t="str">
        <f>"alter table "&amp;SchemaName&amp;"."&amp;N281&amp;" add "&amp;E281&amp;" "&amp;Q281</f>
        <v>alter table deerwalk.MedicalClaims add svc_diag_5_code varchar(30)</v>
      </c>
      <c r="S281" s="3" t="str">
        <f>IF(LEN(TRIM(I281))&gt;0,"exec db.ColumnPropertySet '"&amp;$N281&amp;"', '"&amp;$E281&amp;"', '"&amp;I281&amp;"', @tableSchema='"&amp;SchemaName&amp;"'","")</f>
        <v>exec db.ColumnPropertySet 'MedicalClaims', 'svc_diag_5_code', '5th ICD', @tableSchema='deerwalk'</v>
      </c>
      <c r="T281" s="3" t="str">
        <f>IF(LEN(TRIM(J281))=0,"","exec db.ColumnPropertySet '"&amp;$N281&amp;"', '"&amp;$E281&amp;"', '"&amp;J281&amp;"', @propertyName='SampleData', @tableSchema='"&amp;SchemaName&amp;"'")</f>
        <v/>
      </c>
      <c r="U281" s="3" t="str">
        <f>IF(M281,"exec db.ColumnPropertySet '"&amp;$N281&amp;"', '"&amp;$E281&amp;"', 'UserDefinedData', @propertyName='CustomAttribute', @tableSchema='"&amp;SchemaName&amp;"'", "")</f>
        <v/>
      </c>
      <c r="V281" s="3" t="str">
        <f>IF(LEN(TRIM(" "&amp;I281))&gt;0,"/// &lt;summary&gt;"&amp;I281&amp;"&lt;/summary&gt;
"&amp;"[Description("""&amp;I281&amp;""")]
","")&amp;IF(F281="date","[DataType(DataType.Date)]
","")&amp;IF(D281="1","[Required]
","")&amp;"[Column("""&amp;E281&amp;""")]
"&amp;IF(LEN(TRIM(" "&amp;J281))&gt;0,"[SampleData("""&amp;J281&amp;""")]
","")&amp;IF(LEN(TRIM(" "&amp;G281))&gt;0,"[MaxLength("&amp;G281&amp;")]
","")&amp;"public "&amp;IF(F281="","string",VLOOKUP(F281,TypeMap,2,FALSE))&amp;" "&amp;E281&amp;" { get; set; }
"</f>
        <v xml:space="preserve">/// &lt;summary&gt;5th ICD&lt;/summary&gt;
[Description("5th ICD")]
[Column("svc_diag_5_code")]
[MaxLength(30)]
public string svc_diag_5_code { get; set; }
</v>
      </c>
      <c r="W281" s="5" t="str">
        <f>"@Html.DescriptionListElement(model =&gt; model."&amp;E281&amp;")"</f>
        <v>@Html.DescriptionListElement(model =&gt; model.svc_diag_5_code)</v>
      </c>
      <c r="X281" s="3" t="str">
        <f>SUBSTITUTE(SUBSTITUTE(PROPER(SUBSTITUTE(E281,"_"," "))&amp;" ", "Id ", "ID"), " ", "")</f>
        <v>SvcDiag5Code</v>
      </c>
      <c r="Y281" s="3" t="str">
        <f>IF(F281="date","alter table "&amp;SchemaName&amp;"."&amp;N281&amp;" add "&amp;X281&amp;"DateDimId int null references DateDimensions(DateDimensionId);  exec db.ColumnPropertySet '"&amp;$N281&amp;"', '"&amp;$X281&amp;"DateDimId', '"&amp;$E281&amp;"', @propertyName='BaseField', @tableSchema='"&amp;SchemaName&amp;"'","")</f>
        <v/>
      </c>
      <c r="AA281" s="3" t="str">
        <f>IF(LEN(TRIM(H281))=0,"","exec db.ColumnPropertySet '"&amp;$N281&amp;"', '"&amp;$E281&amp;"', '"&amp;H281&amp;"', @propertyName='DisplayName', @tableSchema='"&amp;SchemaName&amp;"'")</f>
        <v>exec db.ColumnPropertySet 'MedicalClaims', 'svc_diag_5_code', 'ICD #5 Code', @propertyName='DisplayName', @tableSchema='deerwalk'</v>
      </c>
    </row>
    <row r="282" spans="1:27" ht="14.25" customHeight="1" x14ac:dyDescent="0.45">
      <c r="A282" s="3" t="str">
        <f>N282&amp;"."&amp;E282</f>
        <v>MedicalClaims.svc_diag_5_desc</v>
      </c>
      <c r="B282" t="s">
        <v>320</v>
      </c>
      <c r="C282">
        <v>76</v>
      </c>
      <c r="D282" t="s">
        <v>796</v>
      </c>
      <c r="E282" t="s">
        <v>407</v>
      </c>
      <c r="F282" t="s">
        <v>7</v>
      </c>
      <c r="G282" t="s">
        <v>836</v>
      </c>
      <c r="H282" s="4" t="s">
        <v>1091</v>
      </c>
      <c r="I282" t="s">
        <v>395</v>
      </c>
      <c r="J282" t="s">
        <v>796</v>
      </c>
      <c r="L282" s="4"/>
      <c r="M282" s="3" t="b">
        <f>LEFT(E282,3)="udf"</f>
        <v>0</v>
      </c>
      <c r="N282" s="3" t="str">
        <f>VLOOKUP(B282,TableMap,3,FALSE)</f>
        <v>MedicalClaims</v>
      </c>
      <c r="O282" s="3" t="str">
        <f>IF(OR(F282="varchar", F282=""),"varchar("&amp;G282&amp;")", F282) &amp; IF(LEN(TRIM(D282))&gt;0," not null ","")</f>
        <v>varchar(100)</v>
      </c>
      <c r="Q282" s="3" t="str">
        <f>IF(ISBLANK(P282),O282,P282)</f>
        <v>varchar(100)</v>
      </c>
      <c r="R282" s="3" t="str">
        <f>"alter table "&amp;SchemaName&amp;"."&amp;N282&amp;" add "&amp;E282&amp;" "&amp;Q282</f>
        <v>alter table deerwalk.MedicalClaims add svc_diag_5_desc varchar(100)</v>
      </c>
      <c r="S282" s="3" t="str">
        <f>IF(LEN(TRIM(I282))&gt;0,"exec db.ColumnPropertySet '"&amp;$N282&amp;"', '"&amp;$E282&amp;"', '"&amp;I282&amp;"', @tableSchema='"&amp;SchemaName&amp;"'","")</f>
        <v>exec db.ColumnPropertySet 'MedicalClaims', 'svc_diag_5_desc', 'Diagnosis Description; From master ICD9 table. For home grown codes, use client description.', @tableSchema='deerwalk'</v>
      </c>
      <c r="T282" s="3" t="str">
        <f>IF(LEN(TRIM(J282))=0,"","exec db.ColumnPropertySet '"&amp;$N282&amp;"', '"&amp;$E282&amp;"', '"&amp;J282&amp;"', @propertyName='SampleData', @tableSchema='"&amp;SchemaName&amp;"'")</f>
        <v/>
      </c>
      <c r="U282" s="3" t="str">
        <f>IF(M282,"exec db.ColumnPropertySet '"&amp;$N282&amp;"', '"&amp;$E282&amp;"', 'UserDefinedData', @propertyName='CustomAttribute', @tableSchema='"&amp;SchemaName&amp;"'", "")</f>
        <v/>
      </c>
      <c r="V282" s="3" t="str">
        <f>IF(LEN(TRIM(" "&amp;I282))&gt;0,"/// &lt;summary&gt;"&amp;I282&amp;"&lt;/summary&gt;
"&amp;"[Description("""&amp;I282&amp;""")]
","")&amp;IF(F282="date","[DataType(DataType.Date)]
","")&amp;IF(D282="1","[Required]
","")&amp;"[Column("""&amp;E282&amp;""")]
"&amp;IF(LEN(TRIM(" "&amp;J282))&gt;0,"[SampleData("""&amp;J282&amp;""")]
","")&amp;IF(LEN(TRIM(" "&amp;G282))&gt;0,"[MaxLength("&amp;G282&amp;")]
","")&amp;"public "&amp;IF(F282="","string",VLOOKUP(F282,TypeMap,2,FALSE))&amp;" "&amp;E282&amp;" { get; set; }
"</f>
        <v xml:space="preserve">/// &lt;summary&gt;Diagnosis Description; From master ICD9 table. For home grown codes, use client description.&lt;/summary&gt;
[Description("Diagnosis Description; From master ICD9 table. For home grown codes, use client description.")]
[Column("svc_diag_5_desc")]
[MaxLength(100)]
public string svc_diag_5_desc { get; set; }
</v>
      </c>
      <c r="W282" s="5" t="str">
        <f>"@Html.DescriptionListElement(model =&gt; model."&amp;E282&amp;")"</f>
        <v>@Html.DescriptionListElement(model =&gt; model.svc_diag_5_desc)</v>
      </c>
      <c r="X282" s="3" t="str">
        <f>SUBSTITUTE(SUBSTITUTE(PROPER(SUBSTITUTE(E282,"_"," "))&amp;" ", "Id ", "ID"), " ", "")</f>
        <v>SvcDiag5Desc</v>
      </c>
      <c r="Y282" s="3" t="str">
        <f>IF(F282="date","alter table "&amp;SchemaName&amp;"."&amp;N282&amp;" add "&amp;X282&amp;"DateDimId int null references DateDimensions(DateDimensionId);  exec db.ColumnPropertySet '"&amp;$N282&amp;"', '"&amp;$X282&amp;"DateDimId', '"&amp;$E282&amp;"', @propertyName='BaseField', @tableSchema='"&amp;SchemaName&amp;"'","")</f>
        <v/>
      </c>
      <c r="AA282" s="3" t="str">
        <f>IF(LEN(TRIM(H282))=0,"","exec db.ColumnPropertySet '"&amp;$N282&amp;"', '"&amp;$E282&amp;"', '"&amp;H282&amp;"', @propertyName='DisplayName', @tableSchema='"&amp;SchemaName&amp;"'")</f>
        <v>exec db.ColumnPropertySet 'MedicalClaims', 'svc_diag_5_desc', 'ICD #5', @propertyName='DisplayName', @tableSchema='deerwalk'</v>
      </c>
    </row>
    <row r="283" spans="1:27" ht="14.25" customHeight="1" x14ac:dyDescent="0.45">
      <c r="A283" s="3" t="str">
        <f>N283&amp;"."&amp;E283</f>
        <v>MedicalClaims.svc_diag_6_code</v>
      </c>
      <c r="B283" t="s">
        <v>320</v>
      </c>
      <c r="C283">
        <v>77</v>
      </c>
      <c r="D283" t="s">
        <v>796</v>
      </c>
      <c r="E283" t="s">
        <v>408</v>
      </c>
      <c r="F283" t="s">
        <v>7</v>
      </c>
      <c r="G283" t="s">
        <v>822</v>
      </c>
      <c r="H283" s="4" t="s">
        <v>1100</v>
      </c>
      <c r="I283" t="s">
        <v>409</v>
      </c>
      <c r="J283" t="s">
        <v>796</v>
      </c>
      <c r="L283" s="4"/>
      <c r="M283" s="3" t="b">
        <f>LEFT(E283,3)="udf"</f>
        <v>0</v>
      </c>
      <c r="N283" s="3" t="str">
        <f>VLOOKUP(B283,TableMap,3,FALSE)</f>
        <v>MedicalClaims</v>
      </c>
      <c r="O283" s="3" t="str">
        <f>IF(OR(F283="varchar", F283=""),"varchar("&amp;G283&amp;")", F283) &amp; IF(LEN(TRIM(D283))&gt;0," not null ","")</f>
        <v>varchar(30)</v>
      </c>
      <c r="Q283" s="3" t="str">
        <f>IF(ISBLANK(P283),O283,P283)</f>
        <v>varchar(30)</v>
      </c>
      <c r="R283" s="3" t="str">
        <f>"alter table "&amp;SchemaName&amp;"."&amp;N283&amp;" add "&amp;E283&amp;" "&amp;Q283</f>
        <v>alter table deerwalk.MedicalClaims add svc_diag_6_code varchar(30)</v>
      </c>
      <c r="S283" s="3" t="str">
        <f>IF(LEN(TRIM(I283))&gt;0,"exec db.ColumnPropertySet '"&amp;$N283&amp;"', '"&amp;$E283&amp;"', '"&amp;I283&amp;"', @tableSchema='"&amp;SchemaName&amp;"'","")</f>
        <v>exec db.ColumnPropertySet 'MedicalClaims', 'svc_diag_6_code', '6th ICD', @tableSchema='deerwalk'</v>
      </c>
      <c r="T283" s="3" t="str">
        <f>IF(LEN(TRIM(J283))=0,"","exec db.ColumnPropertySet '"&amp;$N283&amp;"', '"&amp;$E283&amp;"', '"&amp;J283&amp;"', @propertyName='SampleData', @tableSchema='"&amp;SchemaName&amp;"'")</f>
        <v/>
      </c>
      <c r="U283" s="3" t="str">
        <f>IF(M283,"exec db.ColumnPropertySet '"&amp;$N283&amp;"', '"&amp;$E283&amp;"', 'UserDefinedData', @propertyName='CustomAttribute', @tableSchema='"&amp;SchemaName&amp;"'", "")</f>
        <v/>
      </c>
      <c r="V283" s="3" t="str">
        <f>IF(LEN(TRIM(" "&amp;I283))&gt;0,"/// &lt;summary&gt;"&amp;I283&amp;"&lt;/summary&gt;
"&amp;"[Description("""&amp;I283&amp;""")]
","")&amp;IF(F283="date","[DataType(DataType.Date)]
","")&amp;IF(D283="1","[Required]
","")&amp;"[Column("""&amp;E283&amp;""")]
"&amp;IF(LEN(TRIM(" "&amp;J283))&gt;0,"[SampleData("""&amp;J283&amp;""")]
","")&amp;IF(LEN(TRIM(" "&amp;G283))&gt;0,"[MaxLength("&amp;G283&amp;")]
","")&amp;"public "&amp;IF(F283="","string",VLOOKUP(F283,TypeMap,2,FALSE))&amp;" "&amp;E283&amp;" { get; set; }
"</f>
        <v xml:space="preserve">/// &lt;summary&gt;6th ICD&lt;/summary&gt;
[Description("6th ICD")]
[Column("svc_diag_6_code")]
[MaxLength(30)]
public string svc_diag_6_code { get; set; }
</v>
      </c>
      <c r="W283" s="5" t="str">
        <f>"@Html.DescriptionListElement(model =&gt; model."&amp;E283&amp;")"</f>
        <v>@Html.DescriptionListElement(model =&gt; model.svc_diag_6_code)</v>
      </c>
      <c r="X283" s="3" t="str">
        <f>SUBSTITUTE(SUBSTITUTE(PROPER(SUBSTITUTE(E283,"_"," "))&amp;" ", "Id ", "ID"), " ", "")</f>
        <v>SvcDiag6Code</v>
      </c>
      <c r="Y283" s="3" t="str">
        <f>IF(F283="date","alter table "&amp;SchemaName&amp;"."&amp;N283&amp;" add "&amp;X283&amp;"DateDimId int null references DateDimensions(DateDimensionId);  exec db.ColumnPropertySet '"&amp;$N283&amp;"', '"&amp;$X283&amp;"DateDimId', '"&amp;$E283&amp;"', @propertyName='BaseField', @tableSchema='"&amp;SchemaName&amp;"'","")</f>
        <v/>
      </c>
      <c r="AA283" s="3" t="str">
        <f>IF(LEN(TRIM(H283))=0,"","exec db.ColumnPropertySet '"&amp;$N283&amp;"', '"&amp;$E283&amp;"', '"&amp;H283&amp;"', @propertyName='DisplayName', @tableSchema='"&amp;SchemaName&amp;"'")</f>
        <v>exec db.ColumnPropertySet 'MedicalClaims', 'svc_diag_6_code', 'ICD #6 Code', @propertyName='DisplayName', @tableSchema='deerwalk'</v>
      </c>
    </row>
    <row r="284" spans="1:27" ht="14.25" customHeight="1" x14ac:dyDescent="0.45">
      <c r="A284" s="3" t="str">
        <f>N284&amp;"."&amp;E284</f>
        <v>MedicalClaims.svc_diag_6_desc</v>
      </c>
      <c r="B284" t="s">
        <v>320</v>
      </c>
      <c r="C284">
        <v>78</v>
      </c>
      <c r="D284" t="s">
        <v>796</v>
      </c>
      <c r="E284" t="s">
        <v>410</v>
      </c>
      <c r="F284" t="s">
        <v>7</v>
      </c>
      <c r="G284" t="s">
        <v>836</v>
      </c>
      <c r="H284" s="4" t="s">
        <v>1092</v>
      </c>
      <c r="I284" t="s">
        <v>395</v>
      </c>
      <c r="J284" t="s">
        <v>796</v>
      </c>
      <c r="L284" s="4"/>
      <c r="M284" s="3" t="b">
        <f>LEFT(E284,3)="udf"</f>
        <v>0</v>
      </c>
      <c r="N284" s="3" t="str">
        <f>VLOOKUP(B284,TableMap,3,FALSE)</f>
        <v>MedicalClaims</v>
      </c>
      <c r="O284" s="3" t="str">
        <f>IF(OR(F284="varchar", F284=""),"varchar("&amp;G284&amp;")", F284) &amp; IF(LEN(TRIM(D284))&gt;0," not null ","")</f>
        <v>varchar(100)</v>
      </c>
      <c r="Q284" s="3" t="str">
        <f>IF(ISBLANK(P284),O284,P284)</f>
        <v>varchar(100)</v>
      </c>
      <c r="R284" s="3" t="str">
        <f>"alter table "&amp;SchemaName&amp;"."&amp;N284&amp;" add "&amp;E284&amp;" "&amp;Q284</f>
        <v>alter table deerwalk.MedicalClaims add svc_diag_6_desc varchar(100)</v>
      </c>
      <c r="S284" s="3" t="str">
        <f>IF(LEN(TRIM(I284))&gt;0,"exec db.ColumnPropertySet '"&amp;$N284&amp;"', '"&amp;$E284&amp;"', '"&amp;I284&amp;"', @tableSchema='"&amp;SchemaName&amp;"'","")</f>
        <v>exec db.ColumnPropertySet 'MedicalClaims', 'svc_diag_6_desc', 'Diagnosis Description; From master ICD9 table. For home grown codes, use client description.', @tableSchema='deerwalk'</v>
      </c>
      <c r="T284" s="3" t="str">
        <f>IF(LEN(TRIM(J284))=0,"","exec db.ColumnPropertySet '"&amp;$N284&amp;"', '"&amp;$E284&amp;"', '"&amp;J284&amp;"', @propertyName='SampleData', @tableSchema='"&amp;SchemaName&amp;"'")</f>
        <v/>
      </c>
      <c r="U284" s="3" t="str">
        <f>IF(M284,"exec db.ColumnPropertySet '"&amp;$N284&amp;"', '"&amp;$E284&amp;"', 'UserDefinedData', @propertyName='CustomAttribute', @tableSchema='"&amp;SchemaName&amp;"'", "")</f>
        <v/>
      </c>
      <c r="V284" s="3" t="str">
        <f>IF(LEN(TRIM(" "&amp;I284))&gt;0,"/// &lt;summary&gt;"&amp;I284&amp;"&lt;/summary&gt;
"&amp;"[Description("""&amp;I284&amp;""")]
","")&amp;IF(F284="date","[DataType(DataType.Date)]
","")&amp;IF(D284="1","[Required]
","")&amp;"[Column("""&amp;E284&amp;""")]
"&amp;IF(LEN(TRIM(" "&amp;J284))&gt;0,"[SampleData("""&amp;J284&amp;""")]
","")&amp;IF(LEN(TRIM(" "&amp;G284))&gt;0,"[MaxLength("&amp;G284&amp;")]
","")&amp;"public "&amp;IF(F284="","string",VLOOKUP(F284,TypeMap,2,FALSE))&amp;" "&amp;E284&amp;" { get; set; }
"</f>
        <v xml:space="preserve">/// &lt;summary&gt;Diagnosis Description; From master ICD9 table. For home grown codes, use client description.&lt;/summary&gt;
[Description("Diagnosis Description; From master ICD9 table. For home grown codes, use client description.")]
[Column("svc_diag_6_desc")]
[MaxLength(100)]
public string svc_diag_6_desc { get; set; }
</v>
      </c>
      <c r="W284" s="5" t="str">
        <f>"@Html.DescriptionListElement(model =&gt; model."&amp;E284&amp;")"</f>
        <v>@Html.DescriptionListElement(model =&gt; model.svc_diag_6_desc)</v>
      </c>
      <c r="X284" s="3" t="str">
        <f>SUBSTITUTE(SUBSTITUTE(PROPER(SUBSTITUTE(E284,"_"," "))&amp;" ", "Id ", "ID"), " ", "")</f>
        <v>SvcDiag6Desc</v>
      </c>
      <c r="Y284" s="3" t="str">
        <f>IF(F284="date","alter table "&amp;SchemaName&amp;"."&amp;N284&amp;" add "&amp;X284&amp;"DateDimId int null references DateDimensions(DateDimensionId);  exec db.ColumnPropertySet '"&amp;$N284&amp;"', '"&amp;$X284&amp;"DateDimId', '"&amp;$E284&amp;"', @propertyName='BaseField', @tableSchema='"&amp;SchemaName&amp;"'","")</f>
        <v/>
      </c>
      <c r="AA284" s="3" t="str">
        <f>IF(LEN(TRIM(H284))=0,"","exec db.ColumnPropertySet '"&amp;$N284&amp;"', '"&amp;$E284&amp;"', '"&amp;H284&amp;"', @propertyName='DisplayName', @tableSchema='"&amp;SchemaName&amp;"'")</f>
        <v>exec db.ColumnPropertySet 'MedicalClaims', 'svc_diag_6_desc', 'ICD #6', @propertyName='DisplayName', @tableSchema='deerwalk'</v>
      </c>
    </row>
    <row r="285" spans="1:27" ht="14.25" customHeight="1" x14ac:dyDescent="0.45">
      <c r="A285" s="3" t="str">
        <f>N285&amp;"."&amp;E285</f>
        <v>MedicalClaims.svc_diag_7_code</v>
      </c>
      <c r="B285" t="s">
        <v>320</v>
      </c>
      <c r="C285">
        <v>79</v>
      </c>
      <c r="D285" t="s">
        <v>796</v>
      </c>
      <c r="E285" t="s">
        <v>411</v>
      </c>
      <c r="F285" t="s">
        <v>7</v>
      </c>
      <c r="G285" t="s">
        <v>822</v>
      </c>
      <c r="H285" s="4" t="s">
        <v>1101</v>
      </c>
      <c r="I285" t="s">
        <v>412</v>
      </c>
      <c r="J285" t="s">
        <v>796</v>
      </c>
      <c r="L285" s="4"/>
      <c r="M285" s="3" t="b">
        <f>LEFT(E285,3)="udf"</f>
        <v>0</v>
      </c>
      <c r="N285" s="3" t="str">
        <f>VLOOKUP(B285,TableMap,3,FALSE)</f>
        <v>MedicalClaims</v>
      </c>
      <c r="O285" s="3" t="str">
        <f>IF(OR(F285="varchar", F285=""),"varchar("&amp;G285&amp;")", F285) &amp; IF(LEN(TRIM(D285))&gt;0," not null ","")</f>
        <v>varchar(30)</v>
      </c>
      <c r="Q285" s="3" t="str">
        <f>IF(ISBLANK(P285),O285,P285)</f>
        <v>varchar(30)</v>
      </c>
      <c r="R285" s="3" t="str">
        <f>"alter table "&amp;SchemaName&amp;"."&amp;N285&amp;" add "&amp;E285&amp;" "&amp;Q285</f>
        <v>alter table deerwalk.MedicalClaims add svc_diag_7_code varchar(30)</v>
      </c>
      <c r="S285" s="3" t="str">
        <f>IF(LEN(TRIM(I285))&gt;0,"exec db.ColumnPropertySet '"&amp;$N285&amp;"', '"&amp;$E285&amp;"', '"&amp;I285&amp;"', @tableSchema='"&amp;SchemaName&amp;"'","")</f>
        <v>exec db.ColumnPropertySet 'MedicalClaims', 'svc_diag_7_code', '7th ICD', @tableSchema='deerwalk'</v>
      </c>
      <c r="T285" s="3" t="str">
        <f>IF(LEN(TRIM(J285))=0,"","exec db.ColumnPropertySet '"&amp;$N285&amp;"', '"&amp;$E285&amp;"', '"&amp;J285&amp;"', @propertyName='SampleData', @tableSchema='"&amp;SchemaName&amp;"'")</f>
        <v/>
      </c>
      <c r="U285" s="3" t="str">
        <f>IF(M285,"exec db.ColumnPropertySet '"&amp;$N285&amp;"', '"&amp;$E285&amp;"', 'UserDefinedData', @propertyName='CustomAttribute', @tableSchema='"&amp;SchemaName&amp;"'", "")</f>
        <v/>
      </c>
      <c r="V285" s="3" t="str">
        <f>IF(LEN(TRIM(" "&amp;I285))&gt;0,"/// &lt;summary&gt;"&amp;I285&amp;"&lt;/summary&gt;
"&amp;"[Description("""&amp;I285&amp;""")]
","")&amp;IF(F285="date","[DataType(DataType.Date)]
","")&amp;IF(D285="1","[Required]
","")&amp;"[Column("""&amp;E285&amp;""")]
"&amp;IF(LEN(TRIM(" "&amp;J285))&gt;0,"[SampleData("""&amp;J285&amp;""")]
","")&amp;IF(LEN(TRIM(" "&amp;G285))&gt;0,"[MaxLength("&amp;G285&amp;")]
","")&amp;"public "&amp;IF(F285="","string",VLOOKUP(F285,TypeMap,2,FALSE))&amp;" "&amp;E285&amp;" { get; set; }
"</f>
        <v xml:space="preserve">/// &lt;summary&gt;7th ICD&lt;/summary&gt;
[Description("7th ICD")]
[Column("svc_diag_7_code")]
[MaxLength(30)]
public string svc_diag_7_code { get; set; }
</v>
      </c>
      <c r="W285" s="5" t="str">
        <f>"@Html.DescriptionListElement(model =&gt; model."&amp;E285&amp;")"</f>
        <v>@Html.DescriptionListElement(model =&gt; model.svc_diag_7_code)</v>
      </c>
      <c r="X285" s="3" t="str">
        <f>SUBSTITUTE(SUBSTITUTE(PROPER(SUBSTITUTE(E285,"_"," "))&amp;" ", "Id ", "ID"), " ", "")</f>
        <v>SvcDiag7Code</v>
      </c>
      <c r="Y285" s="3" t="str">
        <f>IF(F285="date","alter table "&amp;SchemaName&amp;"."&amp;N285&amp;" add "&amp;X285&amp;"DateDimId int null references DateDimensions(DateDimensionId);  exec db.ColumnPropertySet '"&amp;$N285&amp;"', '"&amp;$X285&amp;"DateDimId', '"&amp;$E285&amp;"', @propertyName='BaseField', @tableSchema='"&amp;SchemaName&amp;"'","")</f>
        <v/>
      </c>
      <c r="AA285" s="3" t="str">
        <f>IF(LEN(TRIM(H285))=0,"","exec db.ColumnPropertySet '"&amp;$N285&amp;"', '"&amp;$E285&amp;"', '"&amp;H285&amp;"', @propertyName='DisplayName', @tableSchema='"&amp;SchemaName&amp;"'")</f>
        <v>exec db.ColumnPropertySet 'MedicalClaims', 'svc_diag_7_code', 'ICD #7 Code', @propertyName='DisplayName', @tableSchema='deerwalk'</v>
      </c>
    </row>
    <row r="286" spans="1:27" ht="14.25" customHeight="1" x14ac:dyDescent="0.45">
      <c r="A286" s="3" t="str">
        <f>N286&amp;"."&amp;E286</f>
        <v>MedicalClaims.svc_diag_7_desc</v>
      </c>
      <c r="B286" t="s">
        <v>320</v>
      </c>
      <c r="C286">
        <v>80</v>
      </c>
      <c r="D286" t="s">
        <v>796</v>
      </c>
      <c r="E286" t="s">
        <v>413</v>
      </c>
      <c r="F286" t="s">
        <v>7</v>
      </c>
      <c r="G286" t="s">
        <v>836</v>
      </c>
      <c r="H286" s="4" t="s">
        <v>1093</v>
      </c>
      <c r="I286" t="s">
        <v>395</v>
      </c>
      <c r="J286" t="s">
        <v>796</v>
      </c>
      <c r="L286" s="4"/>
      <c r="M286" s="3" t="b">
        <f>LEFT(E286,3)="udf"</f>
        <v>0</v>
      </c>
      <c r="N286" s="3" t="str">
        <f>VLOOKUP(B286,TableMap,3,FALSE)</f>
        <v>MedicalClaims</v>
      </c>
      <c r="O286" s="3" t="str">
        <f>IF(OR(F286="varchar", F286=""),"varchar("&amp;G286&amp;")", F286) &amp; IF(LEN(TRIM(D286))&gt;0," not null ","")</f>
        <v>varchar(100)</v>
      </c>
      <c r="Q286" s="3" t="str">
        <f>IF(ISBLANK(P286),O286,P286)</f>
        <v>varchar(100)</v>
      </c>
      <c r="R286" s="3" t="str">
        <f>"alter table "&amp;SchemaName&amp;"."&amp;N286&amp;" add "&amp;E286&amp;" "&amp;Q286</f>
        <v>alter table deerwalk.MedicalClaims add svc_diag_7_desc varchar(100)</v>
      </c>
      <c r="S286" s="3" t="str">
        <f>IF(LEN(TRIM(I286))&gt;0,"exec db.ColumnPropertySet '"&amp;$N286&amp;"', '"&amp;$E286&amp;"', '"&amp;I286&amp;"', @tableSchema='"&amp;SchemaName&amp;"'","")</f>
        <v>exec db.ColumnPropertySet 'MedicalClaims', 'svc_diag_7_desc', 'Diagnosis Description; From master ICD9 table. For home grown codes, use client description.', @tableSchema='deerwalk'</v>
      </c>
      <c r="T286" s="3" t="str">
        <f>IF(LEN(TRIM(J286))=0,"","exec db.ColumnPropertySet '"&amp;$N286&amp;"', '"&amp;$E286&amp;"', '"&amp;J286&amp;"', @propertyName='SampleData', @tableSchema='"&amp;SchemaName&amp;"'")</f>
        <v/>
      </c>
      <c r="U286" s="3" t="str">
        <f>IF(M286,"exec db.ColumnPropertySet '"&amp;$N286&amp;"', '"&amp;$E286&amp;"', 'UserDefinedData', @propertyName='CustomAttribute', @tableSchema='"&amp;SchemaName&amp;"'", "")</f>
        <v/>
      </c>
      <c r="V286" s="3" t="str">
        <f>IF(LEN(TRIM(" "&amp;I286))&gt;0,"/// &lt;summary&gt;"&amp;I286&amp;"&lt;/summary&gt;
"&amp;"[Description("""&amp;I286&amp;""")]
","")&amp;IF(F286="date","[DataType(DataType.Date)]
","")&amp;IF(D286="1","[Required]
","")&amp;"[Column("""&amp;E286&amp;""")]
"&amp;IF(LEN(TRIM(" "&amp;J286))&gt;0,"[SampleData("""&amp;J286&amp;""")]
","")&amp;IF(LEN(TRIM(" "&amp;G286))&gt;0,"[MaxLength("&amp;G286&amp;")]
","")&amp;"public "&amp;IF(F286="","string",VLOOKUP(F286,TypeMap,2,FALSE))&amp;" "&amp;E286&amp;" { get; set; }
"</f>
        <v xml:space="preserve">/// &lt;summary&gt;Diagnosis Description; From master ICD9 table. For home grown codes, use client description.&lt;/summary&gt;
[Description("Diagnosis Description; From master ICD9 table. For home grown codes, use client description.")]
[Column("svc_diag_7_desc")]
[MaxLength(100)]
public string svc_diag_7_desc { get; set; }
</v>
      </c>
      <c r="W286" s="5" t="str">
        <f>"@Html.DescriptionListElement(model =&gt; model."&amp;E286&amp;")"</f>
        <v>@Html.DescriptionListElement(model =&gt; model.svc_diag_7_desc)</v>
      </c>
      <c r="X286" s="3" t="str">
        <f>SUBSTITUTE(SUBSTITUTE(PROPER(SUBSTITUTE(E286,"_"," "))&amp;" ", "Id ", "ID"), " ", "")</f>
        <v>SvcDiag7Desc</v>
      </c>
      <c r="Y286" s="3" t="str">
        <f>IF(F286="date","alter table "&amp;SchemaName&amp;"."&amp;N286&amp;" add "&amp;X286&amp;"DateDimId int null references DateDimensions(DateDimensionId);  exec db.ColumnPropertySet '"&amp;$N286&amp;"', '"&amp;$X286&amp;"DateDimId', '"&amp;$E286&amp;"', @propertyName='BaseField', @tableSchema='"&amp;SchemaName&amp;"'","")</f>
        <v/>
      </c>
      <c r="AA286" s="3" t="str">
        <f>IF(LEN(TRIM(H286))=0,"","exec db.ColumnPropertySet '"&amp;$N286&amp;"', '"&amp;$E286&amp;"', '"&amp;H286&amp;"', @propertyName='DisplayName', @tableSchema='"&amp;SchemaName&amp;"'")</f>
        <v>exec db.ColumnPropertySet 'MedicalClaims', 'svc_diag_7_desc', 'ICD #7', @propertyName='DisplayName', @tableSchema='deerwalk'</v>
      </c>
    </row>
    <row r="287" spans="1:27" ht="14.25" customHeight="1" x14ac:dyDescent="0.45">
      <c r="A287" s="3" t="str">
        <f>N287&amp;"."&amp;E287</f>
        <v>MedicalClaims.svc_diag_8_code</v>
      </c>
      <c r="B287" t="s">
        <v>320</v>
      </c>
      <c r="C287">
        <v>81</v>
      </c>
      <c r="D287" t="s">
        <v>796</v>
      </c>
      <c r="E287" t="s">
        <v>414</v>
      </c>
      <c r="F287" t="s">
        <v>7</v>
      </c>
      <c r="G287" t="s">
        <v>822</v>
      </c>
      <c r="H287" s="4" t="s">
        <v>1102</v>
      </c>
      <c r="I287" t="s">
        <v>415</v>
      </c>
      <c r="J287" t="s">
        <v>796</v>
      </c>
      <c r="L287" s="4"/>
      <c r="M287" s="3" t="b">
        <f>LEFT(E287,3)="udf"</f>
        <v>0</v>
      </c>
      <c r="N287" s="3" t="str">
        <f>VLOOKUP(B287,TableMap,3,FALSE)</f>
        <v>MedicalClaims</v>
      </c>
      <c r="O287" s="3" t="str">
        <f>IF(OR(F287="varchar", F287=""),"varchar("&amp;G287&amp;")", F287) &amp; IF(LEN(TRIM(D287))&gt;0," not null ","")</f>
        <v>varchar(30)</v>
      </c>
      <c r="Q287" s="3" t="str">
        <f>IF(ISBLANK(P287),O287,P287)</f>
        <v>varchar(30)</v>
      </c>
      <c r="R287" s="3" t="str">
        <f>"alter table "&amp;SchemaName&amp;"."&amp;N287&amp;" add "&amp;E287&amp;" "&amp;Q287</f>
        <v>alter table deerwalk.MedicalClaims add svc_diag_8_code varchar(30)</v>
      </c>
      <c r="S287" s="3" t="str">
        <f>IF(LEN(TRIM(I287))&gt;0,"exec db.ColumnPropertySet '"&amp;$N287&amp;"', '"&amp;$E287&amp;"', '"&amp;I287&amp;"', @tableSchema='"&amp;SchemaName&amp;"'","")</f>
        <v>exec db.ColumnPropertySet 'MedicalClaims', 'svc_diag_8_code', '8th ICD', @tableSchema='deerwalk'</v>
      </c>
      <c r="T287" s="3" t="str">
        <f>IF(LEN(TRIM(J287))=0,"","exec db.ColumnPropertySet '"&amp;$N287&amp;"', '"&amp;$E287&amp;"', '"&amp;J287&amp;"', @propertyName='SampleData', @tableSchema='"&amp;SchemaName&amp;"'")</f>
        <v/>
      </c>
      <c r="U287" s="3" t="str">
        <f>IF(M287,"exec db.ColumnPropertySet '"&amp;$N287&amp;"', '"&amp;$E287&amp;"', 'UserDefinedData', @propertyName='CustomAttribute', @tableSchema='"&amp;SchemaName&amp;"'", "")</f>
        <v/>
      </c>
      <c r="V287" s="3" t="str">
        <f>IF(LEN(TRIM(" "&amp;I287))&gt;0,"/// &lt;summary&gt;"&amp;I287&amp;"&lt;/summary&gt;
"&amp;"[Description("""&amp;I287&amp;""")]
","")&amp;IF(F287="date","[DataType(DataType.Date)]
","")&amp;IF(D287="1","[Required]
","")&amp;"[Column("""&amp;E287&amp;""")]
"&amp;IF(LEN(TRIM(" "&amp;J287))&gt;0,"[SampleData("""&amp;J287&amp;""")]
","")&amp;IF(LEN(TRIM(" "&amp;G287))&gt;0,"[MaxLength("&amp;G287&amp;")]
","")&amp;"public "&amp;IF(F287="","string",VLOOKUP(F287,TypeMap,2,FALSE))&amp;" "&amp;E287&amp;" { get; set; }
"</f>
        <v xml:space="preserve">/// &lt;summary&gt;8th ICD&lt;/summary&gt;
[Description("8th ICD")]
[Column("svc_diag_8_code")]
[MaxLength(30)]
public string svc_diag_8_code { get; set; }
</v>
      </c>
      <c r="W287" s="5" t="str">
        <f>"@Html.DescriptionListElement(model =&gt; model."&amp;E287&amp;")"</f>
        <v>@Html.DescriptionListElement(model =&gt; model.svc_diag_8_code)</v>
      </c>
      <c r="X287" s="3" t="str">
        <f>SUBSTITUTE(SUBSTITUTE(PROPER(SUBSTITUTE(E287,"_"," "))&amp;" ", "Id ", "ID"), " ", "")</f>
        <v>SvcDiag8Code</v>
      </c>
      <c r="Y287" s="3" t="str">
        <f>IF(F287="date","alter table "&amp;SchemaName&amp;"."&amp;N287&amp;" add "&amp;X287&amp;"DateDimId int null references DateDimensions(DateDimensionId);  exec db.ColumnPropertySet '"&amp;$N287&amp;"', '"&amp;$X287&amp;"DateDimId', '"&amp;$E287&amp;"', @propertyName='BaseField', @tableSchema='"&amp;SchemaName&amp;"'","")</f>
        <v/>
      </c>
      <c r="AA287" s="3" t="str">
        <f>IF(LEN(TRIM(H287))=0,"","exec db.ColumnPropertySet '"&amp;$N287&amp;"', '"&amp;$E287&amp;"', '"&amp;H287&amp;"', @propertyName='DisplayName', @tableSchema='"&amp;SchemaName&amp;"'")</f>
        <v>exec db.ColumnPropertySet 'MedicalClaims', 'svc_diag_8_code', 'ICD #8 Code', @propertyName='DisplayName', @tableSchema='deerwalk'</v>
      </c>
    </row>
    <row r="288" spans="1:27" ht="14.25" customHeight="1" x14ac:dyDescent="0.45">
      <c r="A288" s="3" t="str">
        <f>N288&amp;"."&amp;E288</f>
        <v>MedicalClaims.svc_diag_8_desc</v>
      </c>
      <c r="B288" t="s">
        <v>320</v>
      </c>
      <c r="C288">
        <v>82</v>
      </c>
      <c r="D288" t="s">
        <v>796</v>
      </c>
      <c r="E288" t="s">
        <v>416</v>
      </c>
      <c r="F288" t="s">
        <v>7</v>
      </c>
      <c r="G288" t="s">
        <v>836</v>
      </c>
      <c r="H288" s="4" t="s">
        <v>1094</v>
      </c>
      <c r="I288" t="s">
        <v>395</v>
      </c>
      <c r="J288" t="s">
        <v>796</v>
      </c>
      <c r="L288" s="4"/>
      <c r="M288" s="3" t="b">
        <f>LEFT(E288,3)="udf"</f>
        <v>0</v>
      </c>
      <c r="N288" s="3" t="str">
        <f>VLOOKUP(B288,TableMap,3,FALSE)</f>
        <v>MedicalClaims</v>
      </c>
      <c r="O288" s="3" t="str">
        <f>IF(OR(F288="varchar", F288=""),"varchar("&amp;G288&amp;")", F288) &amp; IF(LEN(TRIM(D288))&gt;0," not null ","")</f>
        <v>varchar(100)</v>
      </c>
      <c r="Q288" s="3" t="str">
        <f>IF(ISBLANK(P288),O288,P288)</f>
        <v>varchar(100)</v>
      </c>
      <c r="R288" s="3" t="str">
        <f>"alter table "&amp;SchemaName&amp;"."&amp;N288&amp;" add "&amp;E288&amp;" "&amp;Q288</f>
        <v>alter table deerwalk.MedicalClaims add svc_diag_8_desc varchar(100)</v>
      </c>
      <c r="S288" s="3" t="str">
        <f>IF(LEN(TRIM(I288))&gt;0,"exec db.ColumnPropertySet '"&amp;$N288&amp;"', '"&amp;$E288&amp;"', '"&amp;I288&amp;"', @tableSchema='"&amp;SchemaName&amp;"'","")</f>
        <v>exec db.ColumnPropertySet 'MedicalClaims', 'svc_diag_8_desc', 'Diagnosis Description; From master ICD9 table. For home grown codes, use client description.', @tableSchema='deerwalk'</v>
      </c>
      <c r="T288" s="3" t="str">
        <f>IF(LEN(TRIM(J288))=0,"","exec db.ColumnPropertySet '"&amp;$N288&amp;"', '"&amp;$E288&amp;"', '"&amp;J288&amp;"', @propertyName='SampleData', @tableSchema='"&amp;SchemaName&amp;"'")</f>
        <v/>
      </c>
      <c r="U288" s="3" t="str">
        <f>IF(M288,"exec db.ColumnPropertySet '"&amp;$N288&amp;"', '"&amp;$E288&amp;"', 'UserDefinedData', @propertyName='CustomAttribute', @tableSchema='"&amp;SchemaName&amp;"'", "")</f>
        <v/>
      </c>
      <c r="V288" s="3" t="str">
        <f>IF(LEN(TRIM(" "&amp;I288))&gt;0,"/// &lt;summary&gt;"&amp;I288&amp;"&lt;/summary&gt;
"&amp;"[Description("""&amp;I288&amp;""")]
","")&amp;IF(F288="date","[DataType(DataType.Date)]
","")&amp;IF(D288="1","[Required]
","")&amp;"[Column("""&amp;E288&amp;""")]
"&amp;IF(LEN(TRIM(" "&amp;J288))&gt;0,"[SampleData("""&amp;J288&amp;""")]
","")&amp;IF(LEN(TRIM(" "&amp;G288))&gt;0,"[MaxLength("&amp;G288&amp;")]
","")&amp;"public "&amp;IF(F288="","string",VLOOKUP(F288,TypeMap,2,FALSE))&amp;" "&amp;E288&amp;" { get; set; }
"</f>
        <v xml:space="preserve">/// &lt;summary&gt;Diagnosis Description; From master ICD9 table. For home grown codes, use client description.&lt;/summary&gt;
[Description("Diagnosis Description; From master ICD9 table. For home grown codes, use client description.")]
[Column("svc_diag_8_desc")]
[MaxLength(100)]
public string svc_diag_8_desc { get; set; }
</v>
      </c>
      <c r="W288" s="5" t="str">
        <f>"@Html.DescriptionListElement(model =&gt; model."&amp;E288&amp;")"</f>
        <v>@Html.DescriptionListElement(model =&gt; model.svc_diag_8_desc)</v>
      </c>
      <c r="X288" s="3" t="str">
        <f>SUBSTITUTE(SUBSTITUTE(PROPER(SUBSTITUTE(E288,"_"," "))&amp;" ", "Id ", "ID"), " ", "")</f>
        <v>SvcDiag8Desc</v>
      </c>
      <c r="Y288" s="3" t="str">
        <f>IF(F288="date","alter table "&amp;SchemaName&amp;"."&amp;N288&amp;" add "&amp;X288&amp;"DateDimId int null references DateDimensions(DateDimensionId);  exec db.ColumnPropertySet '"&amp;$N288&amp;"', '"&amp;$X288&amp;"DateDimId', '"&amp;$E288&amp;"', @propertyName='BaseField', @tableSchema='"&amp;SchemaName&amp;"'","")</f>
        <v/>
      </c>
      <c r="AA288" s="3" t="str">
        <f>IF(LEN(TRIM(H288))=0,"","exec db.ColumnPropertySet '"&amp;$N288&amp;"', '"&amp;$E288&amp;"', '"&amp;H288&amp;"', @propertyName='DisplayName', @tableSchema='"&amp;SchemaName&amp;"'")</f>
        <v>exec db.ColumnPropertySet 'MedicalClaims', 'svc_diag_8_desc', 'ICD #8', @propertyName='DisplayName', @tableSchema='deerwalk'</v>
      </c>
    </row>
    <row r="289" spans="1:27" ht="14.25" customHeight="1" x14ac:dyDescent="0.45">
      <c r="A289" s="3" t="str">
        <f>N289&amp;"."&amp;E289</f>
        <v>MedicalClaims.svc_diag_9_code</v>
      </c>
      <c r="B289" t="s">
        <v>320</v>
      </c>
      <c r="C289">
        <v>83</v>
      </c>
      <c r="D289" t="s">
        <v>796</v>
      </c>
      <c r="E289" t="s">
        <v>417</v>
      </c>
      <c r="F289" t="s">
        <v>7</v>
      </c>
      <c r="G289" t="s">
        <v>822</v>
      </c>
      <c r="H289" s="4" t="s">
        <v>1103</v>
      </c>
      <c r="I289" t="s">
        <v>418</v>
      </c>
      <c r="J289" t="s">
        <v>796</v>
      </c>
      <c r="L289" s="4"/>
      <c r="M289" s="3" t="b">
        <f>LEFT(E289,3)="udf"</f>
        <v>0</v>
      </c>
      <c r="N289" s="3" t="str">
        <f>VLOOKUP(B289,TableMap,3,FALSE)</f>
        <v>MedicalClaims</v>
      </c>
      <c r="O289" s="3" t="str">
        <f>IF(OR(F289="varchar", F289=""),"varchar("&amp;G289&amp;")", F289) &amp; IF(LEN(TRIM(D289))&gt;0," not null ","")</f>
        <v>varchar(30)</v>
      </c>
      <c r="Q289" s="3" t="str">
        <f>IF(ISBLANK(P289),O289,P289)</f>
        <v>varchar(30)</v>
      </c>
      <c r="R289" s="3" t="str">
        <f>"alter table "&amp;SchemaName&amp;"."&amp;N289&amp;" add "&amp;E289&amp;" "&amp;Q289</f>
        <v>alter table deerwalk.MedicalClaims add svc_diag_9_code varchar(30)</v>
      </c>
      <c r="S289" s="3" t="str">
        <f>IF(LEN(TRIM(I289))&gt;0,"exec db.ColumnPropertySet '"&amp;$N289&amp;"', '"&amp;$E289&amp;"', '"&amp;I289&amp;"', @tableSchema='"&amp;SchemaName&amp;"'","")</f>
        <v>exec db.ColumnPropertySet 'MedicalClaims', 'svc_diag_9_code', '9th ICD', @tableSchema='deerwalk'</v>
      </c>
      <c r="T289" s="3" t="str">
        <f>IF(LEN(TRIM(J289))=0,"","exec db.ColumnPropertySet '"&amp;$N289&amp;"', '"&amp;$E289&amp;"', '"&amp;J289&amp;"', @propertyName='SampleData', @tableSchema='"&amp;SchemaName&amp;"'")</f>
        <v/>
      </c>
      <c r="U289" s="3" t="str">
        <f>IF(M289,"exec db.ColumnPropertySet '"&amp;$N289&amp;"', '"&amp;$E289&amp;"', 'UserDefinedData', @propertyName='CustomAttribute', @tableSchema='"&amp;SchemaName&amp;"'", "")</f>
        <v/>
      </c>
      <c r="V289" s="3" t="str">
        <f>IF(LEN(TRIM(" "&amp;I289))&gt;0,"/// &lt;summary&gt;"&amp;I289&amp;"&lt;/summary&gt;
"&amp;"[Description("""&amp;I289&amp;""")]
","")&amp;IF(F289="date","[DataType(DataType.Date)]
","")&amp;IF(D289="1","[Required]
","")&amp;"[Column("""&amp;E289&amp;""")]
"&amp;IF(LEN(TRIM(" "&amp;J289))&gt;0,"[SampleData("""&amp;J289&amp;""")]
","")&amp;IF(LEN(TRIM(" "&amp;G289))&gt;0,"[MaxLength("&amp;G289&amp;")]
","")&amp;"public "&amp;IF(F289="","string",VLOOKUP(F289,TypeMap,2,FALSE))&amp;" "&amp;E289&amp;" { get; set; }
"</f>
        <v xml:space="preserve">/// &lt;summary&gt;9th ICD&lt;/summary&gt;
[Description("9th ICD")]
[Column("svc_diag_9_code")]
[MaxLength(30)]
public string svc_diag_9_code { get; set; }
</v>
      </c>
      <c r="W289" s="5" t="str">
        <f>"@Html.DescriptionListElement(model =&gt; model."&amp;E289&amp;")"</f>
        <v>@Html.DescriptionListElement(model =&gt; model.svc_diag_9_code)</v>
      </c>
      <c r="X289" s="3" t="str">
        <f>SUBSTITUTE(SUBSTITUTE(PROPER(SUBSTITUTE(E289,"_"," "))&amp;" ", "Id ", "ID"), " ", "")</f>
        <v>SvcDiag9Code</v>
      </c>
      <c r="Y289" s="3" t="str">
        <f>IF(F289="date","alter table "&amp;SchemaName&amp;"."&amp;N289&amp;" add "&amp;X289&amp;"DateDimId int null references DateDimensions(DateDimensionId);  exec db.ColumnPropertySet '"&amp;$N289&amp;"', '"&amp;$X289&amp;"DateDimId', '"&amp;$E289&amp;"', @propertyName='BaseField', @tableSchema='"&amp;SchemaName&amp;"'","")</f>
        <v/>
      </c>
      <c r="AA289" s="3" t="str">
        <f>IF(LEN(TRIM(H289))=0,"","exec db.ColumnPropertySet '"&amp;$N289&amp;"', '"&amp;$E289&amp;"', '"&amp;H289&amp;"', @propertyName='DisplayName', @tableSchema='"&amp;SchemaName&amp;"'")</f>
        <v>exec db.ColumnPropertySet 'MedicalClaims', 'svc_diag_9_code', 'ICD #9 Code', @propertyName='DisplayName', @tableSchema='deerwalk'</v>
      </c>
    </row>
    <row r="290" spans="1:27" ht="14.25" customHeight="1" x14ac:dyDescent="0.45">
      <c r="A290" s="3" t="str">
        <f>N290&amp;"."&amp;E290</f>
        <v>MedicalClaims.svc_diag_9_desc</v>
      </c>
      <c r="B290" t="s">
        <v>320</v>
      </c>
      <c r="C290">
        <v>84</v>
      </c>
      <c r="D290" t="s">
        <v>796</v>
      </c>
      <c r="E290" t="s">
        <v>419</v>
      </c>
      <c r="F290" t="s">
        <v>7</v>
      </c>
      <c r="G290" t="s">
        <v>836</v>
      </c>
      <c r="H290" s="4" t="s">
        <v>1095</v>
      </c>
      <c r="I290" t="s">
        <v>395</v>
      </c>
      <c r="J290" t="s">
        <v>796</v>
      </c>
      <c r="L290" s="4"/>
      <c r="M290" s="3" t="b">
        <f>LEFT(E290,3)="udf"</f>
        <v>0</v>
      </c>
      <c r="N290" s="3" t="str">
        <f>VLOOKUP(B290,TableMap,3,FALSE)</f>
        <v>MedicalClaims</v>
      </c>
      <c r="O290" s="3" t="str">
        <f>IF(OR(F290="varchar", F290=""),"varchar("&amp;G290&amp;")", F290) &amp; IF(LEN(TRIM(D290))&gt;0," not null ","")</f>
        <v>varchar(100)</v>
      </c>
      <c r="Q290" s="3" t="str">
        <f>IF(ISBLANK(P290),O290,P290)</f>
        <v>varchar(100)</v>
      </c>
      <c r="R290" s="3" t="str">
        <f>"alter table "&amp;SchemaName&amp;"."&amp;N290&amp;" add "&amp;E290&amp;" "&amp;Q290</f>
        <v>alter table deerwalk.MedicalClaims add svc_diag_9_desc varchar(100)</v>
      </c>
      <c r="S290" s="3" t="str">
        <f>IF(LEN(TRIM(I290))&gt;0,"exec db.ColumnPropertySet '"&amp;$N290&amp;"', '"&amp;$E290&amp;"', '"&amp;I290&amp;"', @tableSchema='"&amp;SchemaName&amp;"'","")</f>
        <v>exec db.ColumnPropertySet 'MedicalClaims', 'svc_diag_9_desc', 'Diagnosis Description; From master ICD9 table. For home grown codes, use client description.', @tableSchema='deerwalk'</v>
      </c>
      <c r="T290" s="3" t="str">
        <f>IF(LEN(TRIM(J290))=0,"","exec db.ColumnPropertySet '"&amp;$N290&amp;"', '"&amp;$E290&amp;"', '"&amp;J290&amp;"', @propertyName='SampleData', @tableSchema='"&amp;SchemaName&amp;"'")</f>
        <v/>
      </c>
      <c r="U290" s="3" t="str">
        <f>IF(M290,"exec db.ColumnPropertySet '"&amp;$N290&amp;"', '"&amp;$E290&amp;"', 'UserDefinedData', @propertyName='CustomAttribute', @tableSchema='"&amp;SchemaName&amp;"'", "")</f>
        <v/>
      </c>
      <c r="V290" s="3" t="str">
        <f>IF(LEN(TRIM(" "&amp;I290))&gt;0,"/// &lt;summary&gt;"&amp;I290&amp;"&lt;/summary&gt;
"&amp;"[Description("""&amp;I290&amp;""")]
","")&amp;IF(F290="date","[DataType(DataType.Date)]
","")&amp;IF(D290="1","[Required]
","")&amp;"[Column("""&amp;E290&amp;""")]
"&amp;IF(LEN(TRIM(" "&amp;J290))&gt;0,"[SampleData("""&amp;J290&amp;""")]
","")&amp;IF(LEN(TRIM(" "&amp;G290))&gt;0,"[MaxLength("&amp;G290&amp;")]
","")&amp;"public "&amp;IF(F290="","string",VLOOKUP(F290,TypeMap,2,FALSE))&amp;" "&amp;E290&amp;" { get; set; }
"</f>
        <v xml:space="preserve">/// &lt;summary&gt;Diagnosis Description; From master ICD9 table. For home grown codes, use client description.&lt;/summary&gt;
[Description("Diagnosis Description; From master ICD9 table. For home grown codes, use client description.")]
[Column("svc_diag_9_desc")]
[MaxLength(100)]
public string svc_diag_9_desc { get; set; }
</v>
      </c>
      <c r="W290" s="5" t="str">
        <f>"@Html.DescriptionListElement(model =&gt; model."&amp;E290&amp;")"</f>
        <v>@Html.DescriptionListElement(model =&gt; model.svc_diag_9_desc)</v>
      </c>
      <c r="X290" s="3" t="str">
        <f>SUBSTITUTE(SUBSTITUTE(PROPER(SUBSTITUTE(E290,"_"," "))&amp;" ", "Id ", "ID"), " ", "")</f>
        <v>SvcDiag9Desc</v>
      </c>
      <c r="Y290" s="3" t="str">
        <f>IF(F290="date","alter table "&amp;SchemaName&amp;"."&amp;N290&amp;" add "&amp;X290&amp;"DateDimId int null references DateDimensions(DateDimensionId);  exec db.ColumnPropertySet '"&amp;$N290&amp;"', '"&amp;$X290&amp;"DateDimId', '"&amp;$E290&amp;"', @propertyName='BaseField', @tableSchema='"&amp;SchemaName&amp;"'","")</f>
        <v/>
      </c>
      <c r="AA290" s="3" t="str">
        <f>IF(LEN(TRIM(H290))=0,"","exec db.ColumnPropertySet '"&amp;$N290&amp;"', '"&amp;$E290&amp;"', '"&amp;H290&amp;"', @propertyName='DisplayName', @tableSchema='"&amp;SchemaName&amp;"'")</f>
        <v>exec db.ColumnPropertySet 'MedicalClaims', 'svc_diag_9_desc', 'ICD #9', @propertyName='DisplayName', @tableSchema='deerwalk'</v>
      </c>
    </row>
    <row r="291" spans="1:27" ht="14.25" customHeight="1" x14ac:dyDescent="0.45">
      <c r="A291" s="3" t="str">
        <f>N291&amp;"."&amp;E291</f>
        <v>MedicalClaims.svc_procedure_type</v>
      </c>
      <c r="B291" t="s">
        <v>320</v>
      </c>
      <c r="C291">
        <v>85</v>
      </c>
      <c r="D291" t="s">
        <v>796</v>
      </c>
      <c r="E291" t="s">
        <v>420</v>
      </c>
      <c r="F291" t="s">
        <v>7</v>
      </c>
      <c r="G291" t="s">
        <v>817</v>
      </c>
      <c r="H291" s="4" t="s">
        <v>932</v>
      </c>
      <c r="I291" t="s">
        <v>421</v>
      </c>
      <c r="J291" t="s">
        <v>422</v>
      </c>
      <c r="L291" s="4"/>
      <c r="M291" s="3" t="b">
        <f>LEFT(E291,3)="udf"</f>
        <v>0</v>
      </c>
      <c r="N291" s="3" t="str">
        <f>VLOOKUP(B291,TableMap,3,FALSE)</f>
        <v>MedicalClaims</v>
      </c>
      <c r="O291" s="3" t="str">
        <f>IF(OR(F291="varchar", F291=""),"varchar("&amp;G291&amp;")", F291) &amp; IF(LEN(TRIM(D291))&gt;0," not null ","")</f>
        <v>varchar(10)</v>
      </c>
      <c r="Q291" s="3" t="str">
        <f>IF(ISBLANK(P291),O291,P291)</f>
        <v>varchar(10)</v>
      </c>
      <c r="R291" s="3" t="str">
        <f>"alter table "&amp;SchemaName&amp;"."&amp;N291&amp;" add "&amp;E291&amp;" "&amp;Q291</f>
        <v>alter table deerwalk.MedicalClaims add svc_procedure_type varchar(10)</v>
      </c>
      <c r="S291" s="3" t="str">
        <f>IF(LEN(TRIM(I291))&gt;0,"exec db.ColumnPropertySet '"&amp;$N291&amp;"', '"&amp;$E291&amp;"', '"&amp;I291&amp;"', @tableSchema='"&amp;SchemaName&amp;"'","")</f>
        <v>exec db.ColumnPropertySet 'MedicalClaims', 'svc_procedure_type', 'Procedure code type - CPT4, Revenue, HCPCS, DRG, RUG (Resource Utilization Group)', @tableSchema='deerwalk'</v>
      </c>
      <c r="T291" s="3" t="str">
        <f>IF(LEN(TRIM(J291))=0,"","exec db.ColumnPropertySet '"&amp;$N291&amp;"', '"&amp;$E291&amp;"', '"&amp;J291&amp;"', @propertyName='SampleData', @tableSchema='"&amp;SchemaName&amp;"'")</f>
        <v>exec db.ColumnPropertySet 'MedicalClaims', 'svc_procedure_type', 'HCPCS', @propertyName='SampleData', @tableSchema='deerwalk'</v>
      </c>
      <c r="U291" s="3" t="str">
        <f>IF(M291,"exec db.ColumnPropertySet '"&amp;$N291&amp;"', '"&amp;$E291&amp;"', 'UserDefinedData', @propertyName='CustomAttribute', @tableSchema='"&amp;SchemaName&amp;"'", "")</f>
        <v/>
      </c>
      <c r="V291" s="3" t="str">
        <f>IF(LEN(TRIM(" "&amp;I291))&gt;0,"/// &lt;summary&gt;"&amp;I291&amp;"&lt;/summary&gt;
"&amp;"[Description("""&amp;I291&amp;""")]
","")&amp;IF(F291="date","[DataType(DataType.Date)]
","")&amp;IF(D291="1","[Required]
","")&amp;"[Column("""&amp;E291&amp;""")]
"&amp;IF(LEN(TRIM(" "&amp;J291))&gt;0,"[SampleData("""&amp;J291&amp;""")]
","")&amp;IF(LEN(TRIM(" "&amp;G291))&gt;0,"[MaxLength("&amp;G291&amp;")]
","")&amp;"public "&amp;IF(F291="","string",VLOOKUP(F291,TypeMap,2,FALSE))&amp;" "&amp;E291&amp;" { get; set; }
"</f>
        <v xml:space="preserve">/// &lt;summary&gt;Procedure code type - CPT4, Revenue, HCPCS, DRG, RUG (Resource Utilization Group)&lt;/summary&gt;
[Description("Procedure code type - CPT4, Revenue, HCPCS, DRG, RUG (Resource Utilization Group)")]
[Column("svc_procedure_type")]
[SampleData("HCPCS")]
[MaxLength(10)]
public string svc_procedure_type { get; set; }
</v>
      </c>
      <c r="W291" s="5" t="str">
        <f>"@Html.DescriptionListElement(model =&gt; model."&amp;E291&amp;")"</f>
        <v>@Html.DescriptionListElement(model =&gt; model.svc_procedure_type)</v>
      </c>
      <c r="X291" s="3" t="str">
        <f>SUBSTITUTE(SUBSTITUTE(PROPER(SUBSTITUTE(E291,"_"," "))&amp;" ", "Id ", "ID"), " ", "")</f>
        <v>SvcProcedureType</v>
      </c>
      <c r="Y291" s="3" t="str">
        <f>IF(F291="date","alter table "&amp;SchemaName&amp;"."&amp;N291&amp;" add "&amp;X291&amp;"DateDimId int null references DateDimensions(DateDimensionId);  exec db.ColumnPropertySet '"&amp;$N291&amp;"', '"&amp;$X291&amp;"DateDimId', '"&amp;$E291&amp;"', @propertyName='BaseField', @tableSchema='"&amp;SchemaName&amp;"'","")</f>
        <v/>
      </c>
      <c r="AA291" s="3" t="str">
        <f>IF(LEN(TRIM(H291))=0,"","exec db.ColumnPropertySet '"&amp;$N291&amp;"', '"&amp;$E291&amp;"', '"&amp;H291&amp;"', @propertyName='DisplayName', @tableSchema='"&amp;SchemaName&amp;"'")</f>
        <v>exec db.ColumnPropertySet 'MedicalClaims', 'svc_procedure_type', 'Procedure code', @propertyName='DisplayName', @tableSchema='deerwalk'</v>
      </c>
    </row>
    <row r="292" spans="1:27" ht="14.25" customHeight="1" x14ac:dyDescent="0.45">
      <c r="A292" s="3" t="str">
        <f>N292&amp;"."&amp;E292</f>
        <v>MedicalClaims.svc_procedure_code</v>
      </c>
      <c r="B292" t="s">
        <v>320</v>
      </c>
      <c r="C292">
        <v>86</v>
      </c>
      <c r="D292" t="s">
        <v>801</v>
      </c>
      <c r="E292" t="s">
        <v>423</v>
      </c>
      <c r="F292" t="s">
        <v>7</v>
      </c>
      <c r="G292" t="s">
        <v>817</v>
      </c>
      <c r="H292" s="4" t="s">
        <v>932</v>
      </c>
      <c r="I292" t="s">
        <v>424</v>
      </c>
      <c r="J292" t="s">
        <v>425</v>
      </c>
      <c r="L292" s="4"/>
      <c r="M292" s="3" t="b">
        <f>LEFT(E292,3)="udf"</f>
        <v>0</v>
      </c>
      <c r="N292" s="3" t="str">
        <f>VLOOKUP(B292,TableMap,3,FALSE)</f>
        <v>MedicalClaims</v>
      </c>
      <c r="O292" s="3" t="str">
        <f>IF(OR(F292="varchar", F292=""),"varchar("&amp;G292&amp;")", F292) &amp; IF(LEN(TRIM(D292))&gt;0," not null ","")</f>
        <v xml:space="preserve">varchar(10) not null </v>
      </c>
      <c r="Q292" s="3" t="str">
        <f>IF(ISBLANK(P292),O292,P292)</f>
        <v xml:space="preserve">varchar(10) not null </v>
      </c>
      <c r="R292" s="3" t="str">
        <f>"alter table "&amp;SchemaName&amp;"."&amp;N292&amp;" add "&amp;E292&amp;" "&amp;Q292</f>
        <v xml:space="preserve">alter table deerwalk.MedicalClaims add svc_procedure_code varchar(10) not null </v>
      </c>
      <c r="S292" s="3" t="str">
        <f>IF(LEN(TRIM(I292))&gt;0,"exec db.ColumnPropertySet '"&amp;$N292&amp;"', '"&amp;$E292&amp;"', '"&amp;I292&amp;"', @tableSchema='"&amp;SchemaName&amp;"'","")</f>
        <v>exec db.ColumnPropertySet 'MedicalClaims', 'svc_procedure_code', 'Procedure code; CPT, HCPCS, ICD, REV, DRG in order', @tableSchema='deerwalk'</v>
      </c>
      <c r="T292" s="3" t="str">
        <f>IF(LEN(TRIM(J292))=0,"","exec db.ColumnPropertySet '"&amp;$N292&amp;"', '"&amp;$E292&amp;"', '"&amp;J292&amp;"', @propertyName='SampleData', @tableSchema='"&amp;SchemaName&amp;"'")</f>
        <v>exec db.ColumnPropertySet 'MedicalClaims', 'svc_procedure_code', 'G0107', @propertyName='SampleData', @tableSchema='deerwalk'</v>
      </c>
      <c r="U292" s="3" t="str">
        <f>IF(M292,"exec db.ColumnPropertySet '"&amp;$N292&amp;"', '"&amp;$E292&amp;"', 'UserDefinedData', @propertyName='CustomAttribute', @tableSchema='"&amp;SchemaName&amp;"'", "")</f>
        <v/>
      </c>
      <c r="V292" s="3" t="str">
        <f>IF(LEN(TRIM(" "&amp;I292))&gt;0,"/// &lt;summary&gt;"&amp;I292&amp;"&lt;/summary&gt;
"&amp;"[Description("""&amp;I292&amp;""")]
","")&amp;IF(F292="date","[DataType(DataType.Date)]
","")&amp;IF(D292="1","[Required]
","")&amp;"[Column("""&amp;E292&amp;""")]
"&amp;IF(LEN(TRIM(" "&amp;J292))&gt;0,"[SampleData("""&amp;J292&amp;""")]
","")&amp;IF(LEN(TRIM(" "&amp;G292))&gt;0,"[MaxLength("&amp;G292&amp;")]
","")&amp;"public "&amp;IF(F292="","string",VLOOKUP(F292,TypeMap,2,FALSE))&amp;" "&amp;E292&amp;" { get; set; }
"</f>
        <v xml:space="preserve">/// &lt;summary&gt;Procedure code; CPT, HCPCS, ICD, REV, DRG in order&lt;/summary&gt;
[Description("Procedure code; CPT, HCPCS, ICD, REV, DRG in order")]
[Required]
[Column("svc_procedure_code")]
[SampleData("G0107")]
[MaxLength(10)]
public string svc_procedure_code { get; set; }
</v>
      </c>
      <c r="W292" s="5" t="str">
        <f>"@Html.DescriptionListElement(model =&gt; model."&amp;E292&amp;")"</f>
        <v>@Html.DescriptionListElement(model =&gt; model.svc_procedure_code)</v>
      </c>
      <c r="X292" s="3" t="str">
        <f>SUBSTITUTE(SUBSTITUTE(PROPER(SUBSTITUTE(E292,"_"," "))&amp;" ", "Id ", "ID"), " ", "")</f>
        <v>SvcProcedureCode</v>
      </c>
      <c r="Y292" s="3" t="str">
        <f>IF(F292="date","alter table "&amp;SchemaName&amp;"."&amp;N292&amp;" add "&amp;X292&amp;"DateDimId int null references DateDimensions(DateDimensionId);  exec db.ColumnPropertySet '"&amp;$N292&amp;"', '"&amp;$X292&amp;"DateDimId', '"&amp;$E292&amp;"', @propertyName='BaseField', @tableSchema='"&amp;SchemaName&amp;"'","")</f>
        <v/>
      </c>
      <c r="AA292" s="3" t="str">
        <f>IF(LEN(TRIM(H292))=0,"","exec db.ColumnPropertySet '"&amp;$N292&amp;"', '"&amp;$E292&amp;"', '"&amp;H292&amp;"', @propertyName='DisplayName', @tableSchema='"&amp;SchemaName&amp;"'")</f>
        <v>exec db.ColumnPropertySet 'MedicalClaims', 'svc_procedure_code', 'Procedure code', @propertyName='DisplayName', @tableSchema='deerwalk'</v>
      </c>
    </row>
    <row r="293" spans="1:27" ht="14.25" customHeight="1" x14ac:dyDescent="0.45">
      <c r="A293" s="3" t="str">
        <f>N293&amp;"."&amp;E293</f>
        <v>MedicalClaims.svc_procedure_desc</v>
      </c>
      <c r="B293" t="s">
        <v>320</v>
      </c>
      <c r="C293">
        <v>87</v>
      </c>
      <c r="D293" t="s">
        <v>796</v>
      </c>
      <c r="E293" t="s">
        <v>426</v>
      </c>
      <c r="F293" t="s">
        <v>7</v>
      </c>
      <c r="G293" t="s">
        <v>869</v>
      </c>
      <c r="H293" s="4" t="s">
        <v>933</v>
      </c>
      <c r="I293" t="s">
        <v>427</v>
      </c>
      <c r="J293" t="s">
        <v>428</v>
      </c>
      <c r="L293" s="4"/>
      <c r="M293" s="3" t="b">
        <f>LEFT(E293,3)="udf"</f>
        <v>0</v>
      </c>
      <c r="N293" s="3" t="str">
        <f>VLOOKUP(B293,TableMap,3,FALSE)</f>
        <v>MedicalClaims</v>
      </c>
      <c r="O293" s="3" t="str">
        <f>IF(OR(F293="varchar", F293=""),"varchar("&amp;G293&amp;")", F293) &amp; IF(LEN(TRIM(D293))&gt;0," not null ","")</f>
        <v>varchar(200)</v>
      </c>
      <c r="Q293" s="3" t="str">
        <f>IF(ISBLANK(P293),O293,P293)</f>
        <v>varchar(200)</v>
      </c>
      <c r="R293" s="3" t="str">
        <f>"alter table "&amp;SchemaName&amp;"."&amp;N293&amp;" add "&amp;E293&amp;" "&amp;Q293</f>
        <v>alter table deerwalk.MedicalClaims add svc_procedure_desc varchar(200)</v>
      </c>
      <c r="S293" s="3" t="str">
        <f>IF(LEN(TRIM(I293))&gt;0,"exec db.ColumnPropertySet '"&amp;$N293&amp;"', '"&amp;$E293&amp;"', '"&amp;I293&amp;"', @tableSchema='"&amp;SchemaName&amp;"'","")</f>
        <v>exec db.ColumnPropertySet 'MedicalClaims', 'svc_procedure_desc', 'Procedure description; From master Procedure table', @tableSchema='deerwalk'</v>
      </c>
      <c r="T293" s="3" t="str">
        <f>IF(LEN(TRIM(J293))=0,"","exec db.ColumnPropertySet '"&amp;$N293&amp;"', '"&amp;$E293&amp;"', '"&amp;J293&amp;"', @propertyName='SampleData', @tableSchema='"&amp;SchemaName&amp;"'")</f>
        <v>exec db.ColumnPropertySet 'MedicalClaims', 'svc_procedure_desc', 'Fecal-Occult Blood Test', @propertyName='SampleData', @tableSchema='deerwalk'</v>
      </c>
      <c r="U293" s="3" t="str">
        <f>IF(M293,"exec db.ColumnPropertySet '"&amp;$N293&amp;"', '"&amp;$E293&amp;"', 'UserDefinedData', @propertyName='CustomAttribute', @tableSchema='"&amp;SchemaName&amp;"'", "")</f>
        <v/>
      </c>
      <c r="V293" s="3" t="str">
        <f>IF(LEN(TRIM(" "&amp;I293))&gt;0,"/// &lt;summary&gt;"&amp;I293&amp;"&lt;/summary&gt;
"&amp;"[Description("""&amp;I293&amp;""")]
","")&amp;IF(F293="date","[DataType(DataType.Date)]
","")&amp;IF(D293="1","[Required]
","")&amp;"[Column("""&amp;E293&amp;""")]
"&amp;IF(LEN(TRIM(" "&amp;J293))&gt;0,"[SampleData("""&amp;J293&amp;""")]
","")&amp;IF(LEN(TRIM(" "&amp;G293))&gt;0,"[MaxLength("&amp;G293&amp;")]
","")&amp;"public "&amp;IF(F293="","string",VLOOKUP(F293,TypeMap,2,FALSE))&amp;" "&amp;E293&amp;" { get; set; }
"</f>
        <v xml:space="preserve">/// &lt;summary&gt;Procedure description; From master Procedure table&lt;/summary&gt;
[Description("Procedure description; From master Procedure table")]
[Column("svc_procedure_desc")]
[SampleData("Fecal-Occult Blood Test")]
[MaxLength(200)]
public string svc_procedure_desc { get; set; }
</v>
      </c>
      <c r="W293" s="5" t="str">
        <f>"@Html.DescriptionListElement(model =&gt; model."&amp;E293&amp;")"</f>
        <v>@Html.DescriptionListElement(model =&gt; model.svc_procedure_desc)</v>
      </c>
      <c r="X293" s="3" t="str">
        <f>SUBSTITUTE(SUBSTITUTE(PROPER(SUBSTITUTE(E293,"_"," "))&amp;" ", "Id ", "ID"), " ", "")</f>
        <v>SvcProcedureDesc</v>
      </c>
      <c r="Y293" s="3" t="str">
        <f>IF(F293="date","alter table "&amp;SchemaName&amp;"."&amp;N293&amp;" add "&amp;X293&amp;"DateDimId int null references DateDimensions(DateDimensionId);  exec db.ColumnPropertySet '"&amp;$N293&amp;"', '"&amp;$X293&amp;"DateDimId', '"&amp;$E293&amp;"', @propertyName='BaseField', @tableSchema='"&amp;SchemaName&amp;"'","")</f>
        <v/>
      </c>
      <c r="AA293" s="3" t="str">
        <f>IF(LEN(TRIM(H293))=0,"","exec db.ColumnPropertySet '"&amp;$N293&amp;"', '"&amp;$E293&amp;"', '"&amp;H293&amp;"', @propertyName='DisplayName', @tableSchema='"&amp;SchemaName&amp;"'")</f>
        <v>exec db.ColumnPropertySet 'MedicalClaims', 'svc_procedure_desc', 'Procedure description', @propertyName='DisplayName', @tableSchema='deerwalk'</v>
      </c>
    </row>
    <row r="294" spans="1:27" ht="14.25" customHeight="1" x14ac:dyDescent="0.45">
      <c r="A294" s="3" t="str">
        <f>N294&amp;"."&amp;E294</f>
        <v>MedicalClaims.svc_rev_code</v>
      </c>
      <c r="B294" t="s">
        <v>320</v>
      </c>
      <c r="C294">
        <v>88</v>
      </c>
      <c r="D294" t="s">
        <v>796</v>
      </c>
      <c r="E294" t="s">
        <v>429</v>
      </c>
      <c r="F294" t="s">
        <v>7</v>
      </c>
      <c r="G294" t="s">
        <v>816</v>
      </c>
      <c r="H294" s="4" t="s">
        <v>1114</v>
      </c>
      <c r="I294" t="s">
        <v>430</v>
      </c>
      <c r="J294" t="s">
        <v>431</v>
      </c>
      <c r="L294" s="4"/>
      <c r="M294" s="3" t="b">
        <f>LEFT(E294,3)="udf"</f>
        <v>0</v>
      </c>
      <c r="N294" s="3" t="str">
        <f>VLOOKUP(B294,TableMap,3,FALSE)</f>
        <v>MedicalClaims</v>
      </c>
      <c r="O294" s="3" t="str">
        <f>IF(OR(F294="varchar", F294=""),"varchar("&amp;G294&amp;")", F294) &amp; IF(LEN(TRIM(D294))&gt;0," not null ","")</f>
        <v>varchar(5)</v>
      </c>
      <c r="Q294" s="3" t="str">
        <f>IF(ISBLANK(P294),O294,P294)</f>
        <v>varchar(5)</v>
      </c>
      <c r="R294" s="3" t="str">
        <f>"alter table "&amp;SchemaName&amp;"."&amp;N294&amp;" add "&amp;E294&amp;" "&amp;Q294</f>
        <v>alter table deerwalk.MedicalClaims add svc_rev_code varchar(5)</v>
      </c>
      <c r="S294" s="3" t="str">
        <f>IF(LEN(TRIM(I294))&gt;0,"exec db.ColumnPropertySet '"&amp;$N294&amp;"', '"&amp;$E294&amp;"', '"&amp;I294&amp;"', @tableSchema='"&amp;SchemaName&amp;"'","")</f>
        <v>exec db.ColumnPropertySet 'MedicalClaims', 'svc_rev_code', 'Revenue code ', @tableSchema='deerwalk'</v>
      </c>
      <c r="T294" s="3" t="str">
        <f>IF(LEN(TRIM(J294))=0,"","exec db.ColumnPropertySet '"&amp;$N294&amp;"', '"&amp;$E294&amp;"', '"&amp;J294&amp;"', @propertyName='SampleData', @tableSchema='"&amp;SchemaName&amp;"'")</f>
        <v>exec db.ColumnPropertySet 'MedicalClaims', 'svc_rev_code', 'R002', @propertyName='SampleData', @tableSchema='deerwalk'</v>
      </c>
      <c r="U294" s="3" t="str">
        <f>IF(M294,"exec db.ColumnPropertySet '"&amp;$N294&amp;"', '"&amp;$E294&amp;"', 'UserDefinedData', @propertyName='CustomAttribute', @tableSchema='"&amp;SchemaName&amp;"'", "")</f>
        <v/>
      </c>
      <c r="V294" s="3" t="str">
        <f>IF(LEN(TRIM(" "&amp;I294))&gt;0,"/// &lt;summary&gt;"&amp;I294&amp;"&lt;/summary&gt;
"&amp;"[Description("""&amp;I294&amp;""")]
","")&amp;IF(F294="date","[DataType(DataType.Date)]
","")&amp;IF(D294="1","[Required]
","")&amp;"[Column("""&amp;E294&amp;""")]
"&amp;IF(LEN(TRIM(" "&amp;J294))&gt;0,"[SampleData("""&amp;J294&amp;""")]
","")&amp;IF(LEN(TRIM(" "&amp;G294))&gt;0,"[MaxLength("&amp;G294&amp;")]
","")&amp;"public "&amp;IF(F294="","string",VLOOKUP(F294,TypeMap,2,FALSE))&amp;" "&amp;E294&amp;" { get; set; }
"</f>
        <v xml:space="preserve">/// &lt;summary&gt;Revenue code &lt;/summary&gt;
[Description("Revenue code ")]
[Column("svc_rev_code")]
[SampleData("R002")]
[MaxLength(5)]
public string svc_rev_code { get; set; }
</v>
      </c>
      <c r="W294" s="5" t="str">
        <f>"@Html.DescriptionListElement(model =&gt; model."&amp;E294&amp;")"</f>
        <v>@Html.DescriptionListElement(model =&gt; model.svc_rev_code)</v>
      </c>
      <c r="X294" s="3" t="str">
        <f>SUBSTITUTE(SUBSTITUTE(PROPER(SUBSTITUTE(E294,"_"," "))&amp;" ", "Id ", "ID"), " ", "")</f>
        <v>SvcRevCode</v>
      </c>
      <c r="Y294" s="3" t="str">
        <f>IF(F294="date","alter table "&amp;SchemaName&amp;"."&amp;N294&amp;" add "&amp;X294&amp;"DateDimId int null references DateDimensions(DateDimensionId);  exec db.ColumnPropertySet '"&amp;$N294&amp;"', '"&amp;$X294&amp;"DateDimId', '"&amp;$E294&amp;"', @propertyName='BaseField', @tableSchema='"&amp;SchemaName&amp;"'","")</f>
        <v/>
      </c>
      <c r="AA294" s="3" t="str">
        <f>IF(LEN(TRIM(H294))=0,"","exec db.ColumnPropertySet '"&amp;$N294&amp;"', '"&amp;$E294&amp;"', '"&amp;H294&amp;"', @propertyName='DisplayName', @tableSchema='"&amp;SchemaName&amp;"'")</f>
        <v>exec db.ColumnPropertySet 'MedicalClaims', 'svc_rev_code', 'Revenue Code', @propertyName='DisplayName', @tableSchema='deerwalk'</v>
      </c>
    </row>
    <row r="295" spans="1:27" ht="14.25" customHeight="1" x14ac:dyDescent="0.45">
      <c r="A295" s="3" t="str">
        <f>N295&amp;"."&amp;E295</f>
        <v>MedicalClaims.svc_rev_desc</v>
      </c>
      <c r="B295" t="s">
        <v>320</v>
      </c>
      <c r="C295">
        <v>89</v>
      </c>
      <c r="D295" t="s">
        <v>796</v>
      </c>
      <c r="E295" t="s">
        <v>432</v>
      </c>
      <c r="F295" t="s">
        <v>7</v>
      </c>
      <c r="G295" t="s">
        <v>836</v>
      </c>
      <c r="H295" s="4" t="s">
        <v>1114</v>
      </c>
      <c r="I295" t="s">
        <v>433</v>
      </c>
      <c r="J295" t="s">
        <v>434</v>
      </c>
      <c r="L295" s="4"/>
      <c r="M295" s="3" t="b">
        <f>LEFT(E295,3)="udf"</f>
        <v>0</v>
      </c>
      <c r="N295" s="3" t="str">
        <f>VLOOKUP(B295,TableMap,3,FALSE)</f>
        <v>MedicalClaims</v>
      </c>
      <c r="O295" s="3" t="str">
        <f>IF(OR(F295="varchar", F295=""),"varchar("&amp;G295&amp;")", F295) &amp; IF(LEN(TRIM(D295))&gt;0," not null ","")</f>
        <v>varchar(100)</v>
      </c>
      <c r="Q295" s="3" t="str">
        <f>IF(ISBLANK(P295),O295,P295)</f>
        <v>varchar(100)</v>
      </c>
      <c r="R295" s="3" t="str">
        <f>"alter table "&amp;SchemaName&amp;"."&amp;N295&amp;" add "&amp;E295&amp;" "&amp;Q295</f>
        <v>alter table deerwalk.MedicalClaims add svc_rev_desc varchar(100)</v>
      </c>
      <c r="S295" s="3" t="str">
        <f>IF(LEN(TRIM(I295))&gt;0,"exec db.ColumnPropertySet '"&amp;$N295&amp;"', '"&amp;$E295&amp;"', '"&amp;I295&amp;"', @tableSchema='"&amp;SchemaName&amp;"'","")</f>
        <v>exec db.ColumnPropertySet 'MedicalClaims', 'svc_rev_desc', 'Revenue code description; From master procedure table', @tableSchema='deerwalk'</v>
      </c>
      <c r="T295" s="3" t="str">
        <f>IF(LEN(TRIM(J295))=0,"","exec db.ColumnPropertySet '"&amp;$N295&amp;"', '"&amp;$E295&amp;"', '"&amp;J295&amp;"', @propertyName='SampleData', @tableSchema='"&amp;SchemaName&amp;"'")</f>
        <v>exec db.ColumnPropertySet 'MedicalClaims', 'svc_rev_desc', 'Total Charge', @propertyName='SampleData', @tableSchema='deerwalk'</v>
      </c>
      <c r="U295" s="3" t="str">
        <f>IF(M295,"exec db.ColumnPropertySet '"&amp;$N295&amp;"', '"&amp;$E295&amp;"', 'UserDefinedData', @propertyName='CustomAttribute', @tableSchema='"&amp;SchemaName&amp;"'", "")</f>
        <v/>
      </c>
      <c r="V295" s="3" t="str">
        <f>IF(LEN(TRIM(" "&amp;I295))&gt;0,"/// &lt;summary&gt;"&amp;I295&amp;"&lt;/summary&gt;
"&amp;"[Description("""&amp;I295&amp;""")]
","")&amp;IF(F295="date","[DataType(DataType.Date)]
","")&amp;IF(D295="1","[Required]
","")&amp;"[Column("""&amp;E295&amp;""")]
"&amp;IF(LEN(TRIM(" "&amp;J295))&gt;0,"[SampleData("""&amp;J295&amp;""")]
","")&amp;IF(LEN(TRIM(" "&amp;G295))&gt;0,"[MaxLength("&amp;G295&amp;")]
","")&amp;"public "&amp;IF(F295="","string",VLOOKUP(F295,TypeMap,2,FALSE))&amp;" "&amp;E295&amp;" { get; set; }
"</f>
        <v xml:space="preserve">/// &lt;summary&gt;Revenue code description; From master procedure table&lt;/summary&gt;
[Description("Revenue code description; From master procedure table")]
[Column("svc_rev_desc")]
[SampleData("Total Charge")]
[MaxLength(100)]
public string svc_rev_desc { get; set; }
</v>
      </c>
      <c r="W295" s="5" t="str">
        <f>"@Html.DescriptionListElement(model =&gt; model."&amp;E295&amp;")"</f>
        <v>@Html.DescriptionListElement(model =&gt; model.svc_rev_desc)</v>
      </c>
      <c r="X295" s="3" t="str">
        <f>SUBSTITUTE(SUBSTITUTE(PROPER(SUBSTITUTE(E295,"_"," "))&amp;" ", "Id ", "ID"), " ", "")</f>
        <v>SvcRevDesc</v>
      </c>
      <c r="Y295" s="3" t="str">
        <f>IF(F295="date","alter table "&amp;SchemaName&amp;"."&amp;N295&amp;" add "&amp;X295&amp;"DateDimId int null references DateDimensions(DateDimensionId);  exec db.ColumnPropertySet '"&amp;$N295&amp;"', '"&amp;$X295&amp;"DateDimId', '"&amp;$E295&amp;"', @propertyName='BaseField', @tableSchema='"&amp;SchemaName&amp;"'","")</f>
        <v/>
      </c>
      <c r="AA295" s="3" t="str">
        <f>IF(LEN(TRIM(H295))=0,"","exec db.ColumnPropertySet '"&amp;$N295&amp;"', '"&amp;$E295&amp;"', '"&amp;H295&amp;"', @propertyName='DisplayName', @tableSchema='"&amp;SchemaName&amp;"'")</f>
        <v>exec db.ColumnPropertySet 'MedicalClaims', 'svc_rev_desc', 'Revenue Code', @propertyName='DisplayName', @tableSchema='deerwalk'</v>
      </c>
    </row>
    <row r="296" spans="1:27" ht="14.25" customHeight="1" x14ac:dyDescent="0.45">
      <c r="A296" s="3" t="str">
        <f>N296&amp;"."&amp;E296</f>
        <v>MedicalClaims.svc_cpt_code</v>
      </c>
      <c r="B296" t="s">
        <v>320</v>
      </c>
      <c r="C296">
        <v>90</v>
      </c>
      <c r="D296" t="s">
        <v>796</v>
      </c>
      <c r="E296" t="s">
        <v>435</v>
      </c>
      <c r="F296" t="s">
        <v>7</v>
      </c>
      <c r="G296" t="s">
        <v>816</v>
      </c>
      <c r="H296" s="4" t="s">
        <v>436</v>
      </c>
      <c r="I296" t="s">
        <v>436</v>
      </c>
      <c r="J296" t="s">
        <v>836</v>
      </c>
      <c r="L296" s="4"/>
      <c r="M296" s="3" t="b">
        <f>LEFT(E296,3)="udf"</f>
        <v>0</v>
      </c>
      <c r="N296" s="3" t="str">
        <f>VLOOKUP(B296,TableMap,3,FALSE)</f>
        <v>MedicalClaims</v>
      </c>
      <c r="O296" s="3" t="str">
        <f>IF(OR(F296="varchar", F296=""),"varchar("&amp;G296&amp;")", F296) &amp; IF(LEN(TRIM(D296))&gt;0," not null ","")</f>
        <v>varchar(5)</v>
      </c>
      <c r="Q296" s="3" t="str">
        <f>IF(ISBLANK(P296),O296,P296)</f>
        <v>varchar(5)</v>
      </c>
      <c r="R296" s="3" t="str">
        <f>"alter table "&amp;SchemaName&amp;"."&amp;N296&amp;" add "&amp;E296&amp;" "&amp;Q296</f>
        <v>alter table deerwalk.MedicalClaims add svc_cpt_code varchar(5)</v>
      </c>
      <c r="S296" s="3" t="str">
        <f>IF(LEN(TRIM(I296))&gt;0,"exec db.ColumnPropertySet '"&amp;$N296&amp;"', '"&amp;$E296&amp;"', '"&amp;I296&amp;"', @tableSchema='"&amp;SchemaName&amp;"'","")</f>
        <v>exec db.ColumnPropertySet 'MedicalClaims', 'svc_cpt_code', 'CPT code', @tableSchema='deerwalk'</v>
      </c>
      <c r="T296" s="3" t="str">
        <f>IF(LEN(TRIM(J296))=0,"","exec db.ColumnPropertySet '"&amp;$N296&amp;"', '"&amp;$E296&amp;"', '"&amp;J296&amp;"', @propertyName='SampleData', @tableSchema='"&amp;SchemaName&amp;"'")</f>
        <v>exec db.ColumnPropertySet 'MedicalClaims', 'svc_cpt_code', '100', @propertyName='SampleData', @tableSchema='deerwalk'</v>
      </c>
      <c r="U296" s="3" t="str">
        <f>IF(M296,"exec db.ColumnPropertySet '"&amp;$N296&amp;"', '"&amp;$E296&amp;"', 'UserDefinedData', @propertyName='CustomAttribute', @tableSchema='"&amp;SchemaName&amp;"'", "")</f>
        <v/>
      </c>
      <c r="V296" s="3" t="str">
        <f>IF(LEN(TRIM(" "&amp;I296))&gt;0,"/// &lt;summary&gt;"&amp;I296&amp;"&lt;/summary&gt;
"&amp;"[Description("""&amp;I296&amp;""")]
","")&amp;IF(F296="date","[DataType(DataType.Date)]
","")&amp;IF(D296="1","[Required]
","")&amp;"[Column("""&amp;E296&amp;""")]
"&amp;IF(LEN(TRIM(" "&amp;J296))&gt;0,"[SampleData("""&amp;J296&amp;""")]
","")&amp;IF(LEN(TRIM(" "&amp;G296))&gt;0,"[MaxLength("&amp;G296&amp;")]
","")&amp;"public "&amp;IF(F296="","string",VLOOKUP(F296,TypeMap,2,FALSE))&amp;" "&amp;E296&amp;" { get; set; }
"</f>
        <v xml:space="preserve">/// &lt;summary&gt;CPT code&lt;/summary&gt;
[Description("CPT code")]
[Column("svc_cpt_code")]
[SampleData("100")]
[MaxLength(5)]
public string svc_cpt_code { get; set; }
</v>
      </c>
      <c r="W296" s="5" t="str">
        <f>"@Html.DescriptionListElement(model =&gt; model."&amp;E296&amp;")"</f>
        <v>@Html.DescriptionListElement(model =&gt; model.svc_cpt_code)</v>
      </c>
      <c r="X296" s="3" t="str">
        <f>SUBSTITUTE(SUBSTITUTE(PROPER(SUBSTITUTE(E296,"_"," "))&amp;" ", "Id ", "ID"), " ", "")</f>
        <v>SvcCptCode</v>
      </c>
      <c r="Y296" s="3" t="str">
        <f>IF(F296="date","alter table "&amp;SchemaName&amp;"."&amp;N296&amp;" add "&amp;X296&amp;"DateDimId int null references DateDimensions(DateDimensionId);  exec db.ColumnPropertySet '"&amp;$N296&amp;"', '"&amp;$X296&amp;"DateDimId', '"&amp;$E296&amp;"', @propertyName='BaseField', @tableSchema='"&amp;SchemaName&amp;"'","")</f>
        <v/>
      </c>
      <c r="AA296" s="3" t="str">
        <f>IF(LEN(TRIM(H296))=0,"","exec db.ColumnPropertySet '"&amp;$N296&amp;"', '"&amp;$E296&amp;"', '"&amp;H296&amp;"', @propertyName='DisplayName', @tableSchema='"&amp;SchemaName&amp;"'")</f>
        <v>exec db.ColumnPropertySet 'MedicalClaims', 'svc_cpt_code', 'CPT code', @propertyName='DisplayName', @tableSchema='deerwalk'</v>
      </c>
    </row>
    <row r="297" spans="1:27" ht="14.25" customHeight="1" x14ac:dyDescent="0.45">
      <c r="A297" s="3" t="str">
        <f>N297&amp;"."&amp;E297</f>
        <v>MedicalClaims.svc_cpt_desc</v>
      </c>
      <c r="B297" t="s">
        <v>320</v>
      </c>
      <c r="C297">
        <v>91</v>
      </c>
      <c r="D297" t="s">
        <v>796</v>
      </c>
      <c r="E297" t="s">
        <v>437</v>
      </c>
      <c r="F297" t="s">
        <v>7</v>
      </c>
      <c r="G297" t="s">
        <v>836</v>
      </c>
      <c r="H297" s="4" t="s">
        <v>436</v>
      </c>
      <c r="I297" t="s">
        <v>438</v>
      </c>
      <c r="J297" t="s">
        <v>439</v>
      </c>
      <c r="L297" s="4"/>
      <c r="M297" s="3" t="b">
        <f>LEFT(E297,3)="udf"</f>
        <v>0</v>
      </c>
      <c r="N297" s="3" t="str">
        <f>VLOOKUP(B297,TableMap,3,FALSE)</f>
        <v>MedicalClaims</v>
      </c>
      <c r="O297" s="3" t="str">
        <f>IF(OR(F297="varchar", F297=""),"varchar("&amp;G297&amp;")", F297) &amp; IF(LEN(TRIM(D297))&gt;0," not null ","")</f>
        <v>varchar(100)</v>
      </c>
      <c r="Q297" s="3" t="str">
        <f>IF(ISBLANK(P297),O297,P297)</f>
        <v>varchar(100)</v>
      </c>
      <c r="R297" s="3" t="str">
        <f>"alter table "&amp;SchemaName&amp;"."&amp;N297&amp;" add "&amp;E297&amp;" "&amp;Q297</f>
        <v>alter table deerwalk.MedicalClaims add svc_cpt_desc varchar(100)</v>
      </c>
      <c r="S297" s="3" t="str">
        <f>IF(LEN(TRIM(I297))&gt;0,"exec db.ColumnPropertySet '"&amp;$N297&amp;"', '"&amp;$E297&amp;"', '"&amp;I297&amp;"', @tableSchema='"&amp;SchemaName&amp;"'","")</f>
        <v>exec db.ColumnPropertySet 'MedicalClaims', 'svc_cpt_desc', 'CPT code description; From master procedure table', @tableSchema='deerwalk'</v>
      </c>
      <c r="T297" s="3" t="str">
        <f>IF(LEN(TRIM(J297))=0,"","exec db.ColumnPropertySet '"&amp;$N297&amp;"', '"&amp;$E297&amp;"', '"&amp;J297&amp;"', @propertyName='SampleData', @tableSchema='"&amp;SchemaName&amp;"'")</f>
        <v>exec db.ColumnPropertySet 'MedicalClaims', 'svc_cpt_desc', 'Anes-Salivary Glands InclBx', @propertyName='SampleData', @tableSchema='deerwalk'</v>
      </c>
      <c r="U297" s="3" t="str">
        <f>IF(M297,"exec db.ColumnPropertySet '"&amp;$N297&amp;"', '"&amp;$E297&amp;"', 'UserDefinedData', @propertyName='CustomAttribute', @tableSchema='"&amp;SchemaName&amp;"'", "")</f>
        <v/>
      </c>
      <c r="V297" s="3" t="str">
        <f>IF(LEN(TRIM(" "&amp;I297))&gt;0,"/// &lt;summary&gt;"&amp;I297&amp;"&lt;/summary&gt;
"&amp;"[Description("""&amp;I297&amp;""")]
","")&amp;IF(F297="date","[DataType(DataType.Date)]
","")&amp;IF(D297="1","[Required]
","")&amp;"[Column("""&amp;E297&amp;""")]
"&amp;IF(LEN(TRIM(" "&amp;J297))&gt;0,"[SampleData("""&amp;J297&amp;""")]
","")&amp;IF(LEN(TRIM(" "&amp;G297))&gt;0,"[MaxLength("&amp;G297&amp;")]
","")&amp;"public "&amp;IF(F297="","string",VLOOKUP(F297,TypeMap,2,FALSE))&amp;" "&amp;E297&amp;" { get; set; }
"</f>
        <v xml:space="preserve">/// &lt;summary&gt;CPT code description; From master procedure table&lt;/summary&gt;
[Description("CPT code description; From master procedure table")]
[Column("svc_cpt_desc")]
[SampleData("Anes-Salivary Glands InclBx")]
[MaxLength(100)]
public string svc_cpt_desc { get; set; }
</v>
      </c>
      <c r="W297" s="5" t="str">
        <f>"@Html.DescriptionListElement(model =&gt; model."&amp;E297&amp;")"</f>
        <v>@Html.DescriptionListElement(model =&gt; model.svc_cpt_desc)</v>
      </c>
      <c r="X297" s="3" t="str">
        <f>SUBSTITUTE(SUBSTITUTE(PROPER(SUBSTITUTE(E297,"_"," "))&amp;" ", "Id ", "ID"), " ", "")</f>
        <v>SvcCptDesc</v>
      </c>
      <c r="Y297" s="3" t="str">
        <f>IF(F297="date","alter table "&amp;SchemaName&amp;"."&amp;N297&amp;" add "&amp;X297&amp;"DateDimId int null references DateDimensions(DateDimensionId);  exec db.ColumnPropertySet '"&amp;$N297&amp;"', '"&amp;$X297&amp;"DateDimId', '"&amp;$E297&amp;"', @propertyName='BaseField', @tableSchema='"&amp;SchemaName&amp;"'","")</f>
        <v/>
      </c>
      <c r="AA297" s="3" t="str">
        <f>IF(LEN(TRIM(H297))=0,"","exec db.ColumnPropertySet '"&amp;$N297&amp;"', '"&amp;$E297&amp;"', '"&amp;H297&amp;"', @propertyName='DisplayName', @tableSchema='"&amp;SchemaName&amp;"'")</f>
        <v>exec db.ColumnPropertySet 'MedicalClaims', 'svc_cpt_desc', 'CPT code', @propertyName='DisplayName', @tableSchema='deerwalk'</v>
      </c>
    </row>
    <row r="298" spans="1:27" ht="14.25" customHeight="1" x14ac:dyDescent="0.45">
      <c r="A298" s="3" t="str">
        <f>N298&amp;"."&amp;E298</f>
        <v>MedicalClaims.svc_icd_proc_1_code</v>
      </c>
      <c r="B298" t="s">
        <v>320</v>
      </c>
      <c r="C298">
        <v>92</v>
      </c>
      <c r="D298" t="s">
        <v>796</v>
      </c>
      <c r="E298" t="s">
        <v>440</v>
      </c>
      <c r="F298" t="s">
        <v>7</v>
      </c>
      <c r="G298" t="s">
        <v>817</v>
      </c>
      <c r="H298" s="4" t="s">
        <v>1086</v>
      </c>
      <c r="I298" t="s">
        <v>441</v>
      </c>
      <c r="J298" t="s">
        <v>837</v>
      </c>
      <c r="L298" s="4"/>
      <c r="M298" s="3" t="b">
        <f>LEFT(E298,3)="udf"</f>
        <v>0</v>
      </c>
      <c r="N298" s="3" t="str">
        <f>VLOOKUP(B298,TableMap,3,FALSE)</f>
        <v>MedicalClaims</v>
      </c>
      <c r="O298" s="3" t="str">
        <f>IF(OR(F298="varchar", F298=""),"varchar("&amp;G298&amp;")", F298) &amp; IF(LEN(TRIM(D298))&gt;0," not null ","")</f>
        <v>varchar(10)</v>
      </c>
      <c r="Q298" s="3" t="str">
        <f>IF(ISBLANK(P298),O298,P298)</f>
        <v>varchar(10)</v>
      </c>
      <c r="R298" s="3" t="str">
        <f>"alter table "&amp;SchemaName&amp;"."&amp;N298&amp;" add "&amp;E298&amp;" "&amp;Q298</f>
        <v>alter table deerwalk.MedicalClaims add svc_icd_proc_1_code varchar(10)</v>
      </c>
      <c r="S298" s="3" t="str">
        <f>IF(LEN(TRIM(I298))&gt;0,"exec db.ColumnPropertySet '"&amp;$N298&amp;"', '"&amp;$E298&amp;"', '"&amp;I298&amp;"', @tableSchema='"&amp;SchemaName&amp;"'","")</f>
        <v>exec db.ColumnPropertySet 'MedicalClaims', 'svc_icd_proc_1_code', 'First ICD procedure code', @tableSchema='deerwalk'</v>
      </c>
      <c r="T298" s="3" t="str">
        <f>IF(LEN(TRIM(J298))=0,"","exec db.ColumnPropertySet '"&amp;$N298&amp;"', '"&amp;$E298&amp;"', '"&amp;J298&amp;"', @propertyName='SampleData', @tableSchema='"&amp;SchemaName&amp;"'")</f>
        <v>exec db.ColumnPropertySet 'MedicalClaims', 'svc_icd_proc_1_code', '9432', @propertyName='SampleData', @tableSchema='deerwalk'</v>
      </c>
      <c r="U298" s="3" t="str">
        <f>IF(M298,"exec db.ColumnPropertySet '"&amp;$N298&amp;"', '"&amp;$E298&amp;"', 'UserDefinedData', @propertyName='CustomAttribute', @tableSchema='"&amp;SchemaName&amp;"'", "")</f>
        <v/>
      </c>
      <c r="V298" s="3" t="str">
        <f>IF(LEN(TRIM(" "&amp;I298))&gt;0,"/// &lt;summary&gt;"&amp;I298&amp;"&lt;/summary&gt;
"&amp;"[Description("""&amp;I298&amp;""")]
","")&amp;IF(F298="date","[DataType(DataType.Date)]
","")&amp;IF(D298="1","[Required]
","")&amp;"[Column("""&amp;E298&amp;""")]
"&amp;IF(LEN(TRIM(" "&amp;J298))&gt;0,"[SampleData("""&amp;J298&amp;""")]
","")&amp;IF(LEN(TRIM(" "&amp;G298))&gt;0,"[MaxLength("&amp;G298&amp;")]
","")&amp;"public "&amp;IF(F298="","string",VLOOKUP(F298,TypeMap,2,FALSE))&amp;" "&amp;E298&amp;" { get; set; }
"</f>
        <v xml:space="preserve">/// &lt;summary&gt;First ICD procedure code&lt;/summary&gt;
[Description("First ICD procedure code")]
[Column("svc_icd_proc_1_code")]
[SampleData("9432")]
[MaxLength(10)]
public string svc_icd_proc_1_code { get; set; }
</v>
      </c>
      <c r="W298" s="5" t="str">
        <f>"@Html.DescriptionListElement(model =&gt; model."&amp;E298&amp;")"</f>
        <v>@Html.DescriptionListElement(model =&gt; model.svc_icd_proc_1_code)</v>
      </c>
      <c r="X298" s="3" t="str">
        <f>SUBSTITUTE(SUBSTITUTE(PROPER(SUBSTITUTE(E298,"_"," "))&amp;" ", "Id ", "ID"), " ", "")</f>
        <v>SvcIcdProc1Code</v>
      </c>
      <c r="Y298" s="3" t="str">
        <f>IF(F298="date","alter table "&amp;SchemaName&amp;"."&amp;N298&amp;" add "&amp;X298&amp;"DateDimId int null references DateDimensions(DateDimensionId);  exec db.ColumnPropertySet '"&amp;$N298&amp;"', '"&amp;$X298&amp;"DateDimId', '"&amp;$E298&amp;"', @propertyName='BaseField', @tableSchema='"&amp;SchemaName&amp;"'","")</f>
        <v/>
      </c>
      <c r="AA298" s="3" t="str">
        <f>IF(LEN(TRIM(H298))=0,"","exec db.ColumnPropertySet '"&amp;$N298&amp;"', '"&amp;$E298&amp;"', '"&amp;H298&amp;"', @propertyName='DisplayName', @tableSchema='"&amp;SchemaName&amp;"'")</f>
        <v>exec db.ColumnPropertySet 'MedicalClaims', 'svc_icd_proc_1_code', 'ICD #1 Code', @propertyName='DisplayName', @tableSchema='deerwalk'</v>
      </c>
    </row>
    <row r="299" spans="1:27" ht="14.25" customHeight="1" x14ac:dyDescent="0.45">
      <c r="A299" s="3" t="str">
        <f>N299&amp;"."&amp;E299</f>
        <v>MedicalClaims.svc_icd_proc_1_desc</v>
      </c>
      <c r="B299" t="s">
        <v>320</v>
      </c>
      <c r="C299">
        <v>93</v>
      </c>
      <c r="D299" t="s">
        <v>796</v>
      </c>
      <c r="E299" t="s">
        <v>442</v>
      </c>
      <c r="F299" t="s">
        <v>7</v>
      </c>
      <c r="G299" t="s">
        <v>836</v>
      </c>
      <c r="H299" s="4" t="s">
        <v>1087</v>
      </c>
      <c r="I299" t="s">
        <v>443</v>
      </c>
      <c r="J299" t="s">
        <v>444</v>
      </c>
      <c r="L299" s="4"/>
      <c r="M299" s="3" t="b">
        <f>LEFT(E299,3)="udf"</f>
        <v>0</v>
      </c>
      <c r="N299" s="3" t="str">
        <f>VLOOKUP(B299,TableMap,3,FALSE)</f>
        <v>MedicalClaims</v>
      </c>
      <c r="O299" s="3" t="str">
        <f>IF(OR(F299="varchar", F299=""),"varchar("&amp;G299&amp;")", F299) &amp; IF(LEN(TRIM(D299))&gt;0," not null ","")</f>
        <v>varchar(100)</v>
      </c>
      <c r="Q299" s="3" t="str">
        <f>IF(ISBLANK(P299),O299,P299)</f>
        <v>varchar(100)</v>
      </c>
      <c r="R299" s="3" t="str">
        <f>"alter table "&amp;SchemaName&amp;"."&amp;N299&amp;" add "&amp;E299&amp;" "&amp;Q299</f>
        <v>alter table deerwalk.MedicalClaims add svc_icd_proc_1_desc varchar(100)</v>
      </c>
      <c r="S299" s="3" t="str">
        <f>IF(LEN(TRIM(I299))&gt;0,"exec db.ColumnPropertySet '"&amp;$N299&amp;"', '"&amp;$E299&amp;"', '"&amp;I299&amp;"', @tableSchema='"&amp;SchemaName&amp;"'","")</f>
        <v>exec db.ColumnPropertySet 'MedicalClaims', 'svc_icd_proc_1_desc', 'First ICD procedure description', @tableSchema='deerwalk'</v>
      </c>
      <c r="T299" s="3" t="str">
        <f>IF(LEN(TRIM(J299))=0,"","exec db.ColumnPropertySet '"&amp;$N299&amp;"', '"&amp;$E299&amp;"', '"&amp;J299&amp;"', @propertyName='SampleData', @tableSchema='"&amp;SchemaName&amp;"'")</f>
        <v>exec db.ColumnPropertySet 'MedicalClaims', 'svc_icd_proc_1_desc', 'Hypnotherapy', @propertyName='SampleData', @tableSchema='deerwalk'</v>
      </c>
      <c r="U299" s="3" t="str">
        <f>IF(M299,"exec db.ColumnPropertySet '"&amp;$N299&amp;"', '"&amp;$E299&amp;"', 'UserDefinedData', @propertyName='CustomAttribute', @tableSchema='"&amp;SchemaName&amp;"'", "")</f>
        <v/>
      </c>
      <c r="V299" s="3" t="str">
        <f>IF(LEN(TRIM(" "&amp;I299))&gt;0,"/// &lt;summary&gt;"&amp;I299&amp;"&lt;/summary&gt;
"&amp;"[Description("""&amp;I299&amp;""")]
","")&amp;IF(F299="date","[DataType(DataType.Date)]
","")&amp;IF(D299="1","[Required]
","")&amp;"[Column("""&amp;E299&amp;""")]
"&amp;IF(LEN(TRIM(" "&amp;J299))&gt;0,"[SampleData("""&amp;J299&amp;""")]
","")&amp;IF(LEN(TRIM(" "&amp;G299))&gt;0,"[MaxLength("&amp;G299&amp;")]
","")&amp;"public "&amp;IF(F299="","string",VLOOKUP(F299,TypeMap,2,FALSE))&amp;" "&amp;E299&amp;" { get; set; }
"</f>
        <v xml:space="preserve">/// &lt;summary&gt;First ICD procedure description&lt;/summary&gt;
[Description("First ICD procedure description")]
[Column("svc_icd_proc_1_desc")]
[SampleData("Hypnotherapy")]
[MaxLength(100)]
public string svc_icd_proc_1_desc { get; set; }
</v>
      </c>
      <c r="W299" s="5" t="str">
        <f>"@Html.DescriptionListElement(model =&gt; model."&amp;E299&amp;")"</f>
        <v>@Html.DescriptionListElement(model =&gt; model.svc_icd_proc_1_desc)</v>
      </c>
      <c r="X299" s="3" t="str">
        <f>SUBSTITUTE(SUBSTITUTE(PROPER(SUBSTITUTE(E299,"_"," "))&amp;" ", "Id ", "ID"), " ", "")</f>
        <v>SvcIcdProc1Desc</v>
      </c>
      <c r="Y299" s="3" t="str">
        <f>IF(F299="date","alter table "&amp;SchemaName&amp;"."&amp;N299&amp;" add "&amp;X299&amp;"DateDimId int null references DateDimensions(DateDimensionId);  exec db.ColumnPropertySet '"&amp;$N299&amp;"', '"&amp;$X299&amp;"DateDimId', '"&amp;$E299&amp;"', @propertyName='BaseField', @tableSchema='"&amp;SchemaName&amp;"'","")</f>
        <v/>
      </c>
      <c r="AA299" s="3" t="str">
        <f>IF(LEN(TRIM(H299))=0,"","exec db.ColumnPropertySet '"&amp;$N299&amp;"', '"&amp;$E299&amp;"', '"&amp;H299&amp;"', @propertyName='DisplayName', @tableSchema='"&amp;SchemaName&amp;"'")</f>
        <v>exec db.ColumnPropertySet 'MedicalClaims', 'svc_icd_proc_1_desc', 'ICD #1', @propertyName='DisplayName', @tableSchema='deerwalk'</v>
      </c>
    </row>
    <row r="300" spans="1:27" ht="14.25" customHeight="1" x14ac:dyDescent="0.45">
      <c r="A300" s="3" t="str">
        <f>N300&amp;"."&amp;E300</f>
        <v>MedicalClaims.svc_icd_proc_2_code</v>
      </c>
      <c r="B300" t="s">
        <v>320</v>
      </c>
      <c r="C300">
        <v>94</v>
      </c>
      <c r="D300" t="s">
        <v>796</v>
      </c>
      <c r="E300" t="s">
        <v>445</v>
      </c>
      <c r="F300" t="s">
        <v>7</v>
      </c>
      <c r="G300" t="s">
        <v>816</v>
      </c>
      <c r="H300" s="4" t="s">
        <v>1096</v>
      </c>
      <c r="I300" t="s">
        <v>446</v>
      </c>
      <c r="J300" t="s">
        <v>796</v>
      </c>
      <c r="L300" s="4"/>
      <c r="M300" s="3" t="b">
        <f>LEFT(E300,3)="udf"</f>
        <v>0</v>
      </c>
      <c r="N300" s="3" t="str">
        <f>VLOOKUP(B300,TableMap,3,FALSE)</f>
        <v>MedicalClaims</v>
      </c>
      <c r="O300" s="3" t="str">
        <f>IF(OR(F300="varchar", F300=""),"varchar("&amp;G300&amp;")", F300) &amp; IF(LEN(TRIM(D300))&gt;0," not null ","")</f>
        <v>varchar(5)</v>
      </c>
      <c r="Q300" s="3" t="str">
        <f>IF(ISBLANK(P300),O300,P300)</f>
        <v>varchar(5)</v>
      </c>
      <c r="R300" s="3" t="str">
        <f>"alter table "&amp;SchemaName&amp;"."&amp;N300&amp;" add "&amp;E300&amp;" "&amp;Q300</f>
        <v>alter table deerwalk.MedicalClaims add svc_icd_proc_2_code varchar(5)</v>
      </c>
      <c r="S300" s="3" t="str">
        <f>IF(LEN(TRIM(I300))&gt;0,"exec db.ColumnPropertySet '"&amp;$N300&amp;"', '"&amp;$E300&amp;"', '"&amp;I300&amp;"', @tableSchema='"&amp;SchemaName&amp;"'","")</f>
        <v>exec db.ColumnPropertySet 'MedicalClaims', 'svc_icd_proc_2_code', 'Second ICD procedure code', @tableSchema='deerwalk'</v>
      </c>
      <c r="T300" s="3" t="str">
        <f>IF(LEN(TRIM(J300))=0,"","exec db.ColumnPropertySet '"&amp;$N300&amp;"', '"&amp;$E300&amp;"', '"&amp;J300&amp;"', @propertyName='SampleData', @tableSchema='"&amp;SchemaName&amp;"'")</f>
        <v/>
      </c>
      <c r="U300" s="3" t="str">
        <f>IF(M300,"exec db.ColumnPropertySet '"&amp;$N300&amp;"', '"&amp;$E300&amp;"', 'UserDefinedData', @propertyName='CustomAttribute', @tableSchema='"&amp;SchemaName&amp;"'", "")</f>
        <v/>
      </c>
      <c r="V300" s="3" t="str">
        <f>IF(LEN(TRIM(" "&amp;I300))&gt;0,"/// &lt;summary&gt;"&amp;I300&amp;"&lt;/summary&gt;
"&amp;"[Description("""&amp;I300&amp;""")]
","")&amp;IF(F300="date","[DataType(DataType.Date)]
","")&amp;IF(D300="1","[Required]
","")&amp;"[Column("""&amp;E300&amp;""")]
"&amp;IF(LEN(TRIM(" "&amp;J300))&gt;0,"[SampleData("""&amp;J300&amp;""")]
","")&amp;IF(LEN(TRIM(" "&amp;G300))&gt;0,"[MaxLength("&amp;G300&amp;")]
","")&amp;"public "&amp;IF(F300="","string",VLOOKUP(F300,TypeMap,2,FALSE))&amp;" "&amp;E300&amp;" { get; set; }
"</f>
        <v xml:space="preserve">/// &lt;summary&gt;Second ICD procedure code&lt;/summary&gt;
[Description("Second ICD procedure code")]
[Column("svc_icd_proc_2_code")]
[MaxLength(5)]
public string svc_icd_proc_2_code { get; set; }
</v>
      </c>
      <c r="W300" s="5" t="str">
        <f>"@Html.DescriptionListElement(model =&gt; model."&amp;E300&amp;")"</f>
        <v>@Html.DescriptionListElement(model =&gt; model.svc_icd_proc_2_code)</v>
      </c>
      <c r="X300" s="3" t="str">
        <f>SUBSTITUTE(SUBSTITUTE(PROPER(SUBSTITUTE(E300,"_"," "))&amp;" ", "Id ", "ID"), " ", "")</f>
        <v>SvcIcdProc2Code</v>
      </c>
      <c r="Y300" s="3" t="str">
        <f>IF(F300="date","alter table "&amp;SchemaName&amp;"."&amp;N300&amp;" add "&amp;X300&amp;"DateDimId int null references DateDimensions(DateDimensionId);  exec db.ColumnPropertySet '"&amp;$N300&amp;"', '"&amp;$X300&amp;"DateDimId', '"&amp;$E300&amp;"', @propertyName='BaseField', @tableSchema='"&amp;SchemaName&amp;"'","")</f>
        <v/>
      </c>
      <c r="AA300" s="3" t="str">
        <f>IF(LEN(TRIM(H300))=0,"","exec db.ColumnPropertySet '"&amp;$N300&amp;"', '"&amp;$E300&amp;"', '"&amp;H300&amp;"', @propertyName='DisplayName', @tableSchema='"&amp;SchemaName&amp;"'")</f>
        <v>exec db.ColumnPropertySet 'MedicalClaims', 'svc_icd_proc_2_code', 'ICD #2 Code', @propertyName='DisplayName', @tableSchema='deerwalk'</v>
      </c>
    </row>
    <row r="301" spans="1:27" ht="14.25" customHeight="1" x14ac:dyDescent="0.45">
      <c r="A301" s="3" t="str">
        <f>N301&amp;"."&amp;E301</f>
        <v>MedicalClaims.svc_icd_proc_2_desc</v>
      </c>
      <c r="B301" t="s">
        <v>320</v>
      </c>
      <c r="C301">
        <v>95</v>
      </c>
      <c r="D301" t="s">
        <v>796</v>
      </c>
      <c r="E301" t="s">
        <v>447</v>
      </c>
      <c r="F301" t="s">
        <v>7</v>
      </c>
      <c r="G301" t="s">
        <v>836</v>
      </c>
      <c r="H301" s="4" t="s">
        <v>1088</v>
      </c>
      <c r="I301" t="s">
        <v>448</v>
      </c>
      <c r="J301" t="s">
        <v>796</v>
      </c>
      <c r="L301" s="4"/>
      <c r="M301" s="3" t="b">
        <f>LEFT(E301,3)="udf"</f>
        <v>0</v>
      </c>
      <c r="N301" s="3" t="str">
        <f>VLOOKUP(B301,TableMap,3,FALSE)</f>
        <v>MedicalClaims</v>
      </c>
      <c r="O301" s="3" t="str">
        <f>IF(OR(F301="varchar", F301=""),"varchar("&amp;G301&amp;")", F301) &amp; IF(LEN(TRIM(D301))&gt;0," not null ","")</f>
        <v>varchar(100)</v>
      </c>
      <c r="Q301" s="3" t="str">
        <f>IF(ISBLANK(P301),O301,P301)</f>
        <v>varchar(100)</v>
      </c>
      <c r="R301" s="3" t="str">
        <f>"alter table "&amp;SchemaName&amp;"."&amp;N301&amp;" add "&amp;E301&amp;" "&amp;Q301</f>
        <v>alter table deerwalk.MedicalClaims add svc_icd_proc_2_desc varchar(100)</v>
      </c>
      <c r="S301" s="3" t="str">
        <f>IF(LEN(TRIM(I301))&gt;0,"exec db.ColumnPropertySet '"&amp;$N301&amp;"', '"&amp;$E301&amp;"', '"&amp;I301&amp;"', @tableSchema='"&amp;SchemaName&amp;"'","")</f>
        <v>exec db.ColumnPropertySet 'MedicalClaims', 'svc_icd_proc_2_desc', 'Second ICD procedure description', @tableSchema='deerwalk'</v>
      </c>
      <c r="T301" s="3" t="str">
        <f>IF(LEN(TRIM(J301))=0,"","exec db.ColumnPropertySet '"&amp;$N301&amp;"', '"&amp;$E301&amp;"', '"&amp;J301&amp;"', @propertyName='SampleData', @tableSchema='"&amp;SchemaName&amp;"'")</f>
        <v/>
      </c>
      <c r="U301" s="3" t="str">
        <f>IF(M301,"exec db.ColumnPropertySet '"&amp;$N301&amp;"', '"&amp;$E301&amp;"', 'UserDefinedData', @propertyName='CustomAttribute', @tableSchema='"&amp;SchemaName&amp;"'", "")</f>
        <v/>
      </c>
      <c r="V301" s="3" t="str">
        <f>IF(LEN(TRIM(" "&amp;I301))&gt;0,"/// &lt;summary&gt;"&amp;I301&amp;"&lt;/summary&gt;
"&amp;"[Description("""&amp;I301&amp;""")]
","")&amp;IF(F301="date","[DataType(DataType.Date)]
","")&amp;IF(D301="1","[Required]
","")&amp;"[Column("""&amp;E301&amp;""")]
"&amp;IF(LEN(TRIM(" "&amp;J301))&gt;0,"[SampleData("""&amp;J301&amp;""")]
","")&amp;IF(LEN(TRIM(" "&amp;G301))&gt;0,"[MaxLength("&amp;G301&amp;")]
","")&amp;"public "&amp;IF(F301="","string",VLOOKUP(F301,TypeMap,2,FALSE))&amp;" "&amp;E301&amp;" { get; set; }
"</f>
        <v xml:space="preserve">/// &lt;summary&gt;Second ICD procedure description&lt;/summary&gt;
[Description("Second ICD procedure description")]
[Column("svc_icd_proc_2_desc")]
[MaxLength(100)]
public string svc_icd_proc_2_desc { get; set; }
</v>
      </c>
      <c r="W301" s="5" t="str">
        <f>"@Html.DescriptionListElement(model =&gt; model."&amp;E301&amp;")"</f>
        <v>@Html.DescriptionListElement(model =&gt; model.svc_icd_proc_2_desc)</v>
      </c>
      <c r="X301" s="3" t="str">
        <f>SUBSTITUTE(SUBSTITUTE(PROPER(SUBSTITUTE(E301,"_"," "))&amp;" ", "Id ", "ID"), " ", "")</f>
        <v>SvcIcdProc2Desc</v>
      </c>
      <c r="Y301" s="3" t="str">
        <f>IF(F301="date","alter table "&amp;SchemaName&amp;"."&amp;N301&amp;" add "&amp;X301&amp;"DateDimId int null references DateDimensions(DateDimensionId);  exec db.ColumnPropertySet '"&amp;$N301&amp;"', '"&amp;$X301&amp;"DateDimId', '"&amp;$E301&amp;"', @propertyName='BaseField', @tableSchema='"&amp;SchemaName&amp;"'","")</f>
        <v/>
      </c>
      <c r="AA301" s="3" t="str">
        <f>IF(LEN(TRIM(H301))=0,"","exec db.ColumnPropertySet '"&amp;$N301&amp;"', '"&amp;$E301&amp;"', '"&amp;H301&amp;"', @propertyName='DisplayName', @tableSchema='"&amp;SchemaName&amp;"'")</f>
        <v>exec db.ColumnPropertySet 'MedicalClaims', 'svc_icd_proc_2_desc', 'ICD #2', @propertyName='DisplayName', @tableSchema='deerwalk'</v>
      </c>
    </row>
    <row r="302" spans="1:27" ht="14.25" customHeight="1" x14ac:dyDescent="0.45">
      <c r="A302" s="3" t="str">
        <f>N302&amp;"."&amp;E302</f>
        <v>MedicalClaims.svc_drg_type_code</v>
      </c>
      <c r="B302" t="s">
        <v>320</v>
      </c>
      <c r="C302">
        <v>96</v>
      </c>
      <c r="D302" t="s">
        <v>796</v>
      </c>
      <c r="E302" t="s">
        <v>449</v>
      </c>
      <c r="F302" t="s">
        <v>7</v>
      </c>
      <c r="G302" t="s">
        <v>817</v>
      </c>
      <c r="H302" s="4" t="s">
        <v>1109</v>
      </c>
      <c r="I302" t="s">
        <v>450</v>
      </c>
      <c r="J302" t="s">
        <v>801</v>
      </c>
      <c r="L302" s="4"/>
      <c r="M302" s="3" t="b">
        <f>LEFT(E302,3)="udf"</f>
        <v>0</v>
      </c>
      <c r="N302" s="3" t="str">
        <f>VLOOKUP(B302,TableMap,3,FALSE)</f>
        <v>MedicalClaims</v>
      </c>
      <c r="O302" s="3" t="str">
        <f>IF(OR(F302="varchar", F302=""),"varchar("&amp;G302&amp;")", F302) &amp; IF(LEN(TRIM(D302))&gt;0," not null ","")</f>
        <v>varchar(10)</v>
      </c>
      <c r="Q302" s="3" t="str">
        <f>IF(ISBLANK(P302),O302,P302)</f>
        <v>varchar(10)</v>
      </c>
      <c r="R302" s="3" t="str">
        <f>"alter table "&amp;SchemaName&amp;"."&amp;N302&amp;" add "&amp;E302&amp;" "&amp;Q302</f>
        <v>alter table deerwalk.MedicalClaims add svc_drg_type_code varchar(10)</v>
      </c>
      <c r="S302" s="3" t="str">
        <f>IF(LEN(TRIM(I302))&gt;0,"exec db.ColumnPropertySet '"&amp;$N302&amp;"', '"&amp;$E302&amp;"', '"&amp;I302&amp;"', @tableSchema='"&amp;SchemaName&amp;"'","")</f>
        <v>exec db.ColumnPropertySet 'MedicalClaims', 'svc_drg_type_code', 'DRG Type Code', @tableSchema='deerwalk'</v>
      </c>
      <c r="T302" s="3" t="str">
        <f>IF(LEN(TRIM(J302))=0,"","exec db.ColumnPropertySet '"&amp;$N302&amp;"', '"&amp;$E302&amp;"', '"&amp;J302&amp;"', @propertyName='SampleData', @tableSchema='"&amp;SchemaName&amp;"'")</f>
        <v>exec db.ColumnPropertySet 'MedicalClaims', 'svc_drg_type_code', '1', @propertyName='SampleData', @tableSchema='deerwalk'</v>
      </c>
      <c r="U302" s="3" t="str">
        <f>IF(M302,"exec db.ColumnPropertySet '"&amp;$N302&amp;"', '"&amp;$E302&amp;"', 'UserDefinedData', @propertyName='CustomAttribute', @tableSchema='"&amp;SchemaName&amp;"'", "")</f>
        <v/>
      </c>
      <c r="V302" s="3" t="str">
        <f>IF(LEN(TRIM(" "&amp;I302))&gt;0,"/// &lt;summary&gt;"&amp;I302&amp;"&lt;/summary&gt;
"&amp;"[Description("""&amp;I302&amp;""")]
","")&amp;IF(F302="date","[DataType(DataType.Date)]
","")&amp;IF(D302="1","[Required]
","")&amp;"[Column("""&amp;E302&amp;""")]
"&amp;IF(LEN(TRIM(" "&amp;J302))&gt;0,"[SampleData("""&amp;J302&amp;""")]
","")&amp;IF(LEN(TRIM(" "&amp;G302))&gt;0,"[MaxLength("&amp;G302&amp;")]
","")&amp;"public "&amp;IF(F302="","string",VLOOKUP(F302,TypeMap,2,FALSE))&amp;" "&amp;E302&amp;" { get; set; }
"</f>
        <v xml:space="preserve">/// &lt;summary&gt;DRG Type Code&lt;/summary&gt;
[Description("DRG Type Code")]
[Column("svc_drg_type_code")]
[SampleData("1")]
[MaxLength(10)]
public string svc_drg_type_code { get; set; }
</v>
      </c>
      <c r="W302" s="5" t="str">
        <f>"@Html.DescriptionListElement(model =&gt; model."&amp;E302&amp;")"</f>
        <v>@Html.DescriptionListElement(model =&gt; model.svc_drg_type_code)</v>
      </c>
      <c r="X302" s="3" t="str">
        <f>SUBSTITUTE(SUBSTITUTE(PROPER(SUBSTITUTE(E302,"_"," "))&amp;" ", "Id ", "ID"), " ", "")</f>
        <v>SvcDrgTypeCode</v>
      </c>
      <c r="Y302" s="3" t="str">
        <f>IF(F302="date","alter table "&amp;SchemaName&amp;"."&amp;N302&amp;" add "&amp;X302&amp;"DateDimId int null references DateDimensions(DateDimensionId);  exec db.ColumnPropertySet '"&amp;$N302&amp;"', '"&amp;$X302&amp;"DateDimId', '"&amp;$E302&amp;"', @propertyName='BaseField', @tableSchema='"&amp;SchemaName&amp;"'","")</f>
        <v/>
      </c>
      <c r="AA302" s="3" t="str">
        <f>IF(LEN(TRIM(H302))=0,"","exec db.ColumnPropertySet '"&amp;$N302&amp;"', '"&amp;$E302&amp;"', '"&amp;H302&amp;"', @propertyName='DisplayName', @tableSchema='"&amp;SchemaName&amp;"'")</f>
        <v>exec db.ColumnPropertySet 'MedicalClaims', 'svc_drg_type_code', 'Drug Type Code', @propertyName='DisplayName', @tableSchema='deerwalk'</v>
      </c>
    </row>
    <row r="303" spans="1:27" ht="14.25" customHeight="1" x14ac:dyDescent="0.45">
      <c r="A303" s="3" t="str">
        <f>N303&amp;"."&amp;E303</f>
        <v>MedicalClaims.svc_drg_type_Desc</v>
      </c>
      <c r="B303" t="s">
        <v>320</v>
      </c>
      <c r="C303">
        <v>97</v>
      </c>
      <c r="D303" t="s">
        <v>796</v>
      </c>
      <c r="E303" t="s">
        <v>451</v>
      </c>
      <c r="F303" t="s">
        <v>7</v>
      </c>
      <c r="G303" t="s">
        <v>836</v>
      </c>
      <c r="H303" s="4" t="s">
        <v>1110</v>
      </c>
      <c r="I303" t="s">
        <v>452</v>
      </c>
      <c r="J303" t="s">
        <v>453</v>
      </c>
      <c r="L303" s="4"/>
      <c r="M303" s="3" t="b">
        <f>LEFT(E303,3)="udf"</f>
        <v>0</v>
      </c>
      <c r="N303" s="3" t="str">
        <f>VLOOKUP(B303,TableMap,3,FALSE)</f>
        <v>MedicalClaims</v>
      </c>
      <c r="O303" s="3" t="str">
        <f>IF(OR(F303="varchar", F303=""),"varchar("&amp;G303&amp;")", F303) &amp; IF(LEN(TRIM(D303))&gt;0," not null ","")</f>
        <v>varchar(100)</v>
      </c>
      <c r="Q303" s="3" t="str">
        <f>IF(ISBLANK(P303),O303,P303)</f>
        <v>varchar(100)</v>
      </c>
      <c r="R303" s="3" t="str">
        <f>"alter table "&amp;SchemaName&amp;"."&amp;N303&amp;" add "&amp;E303&amp;" "&amp;Q303</f>
        <v>alter table deerwalk.MedicalClaims add svc_drg_type_Desc varchar(100)</v>
      </c>
      <c r="S303" s="3" t="str">
        <f>IF(LEN(TRIM(I303))&gt;0,"exec db.ColumnPropertySet '"&amp;$N303&amp;"', '"&amp;$E303&amp;"', '"&amp;I303&amp;"', @tableSchema='"&amp;SchemaName&amp;"'","")</f>
        <v>exec db.ColumnPropertySet 'MedicalClaims', 'svc_drg_type_Desc', 'DRG Type Description', @tableSchema='deerwalk'</v>
      </c>
      <c r="T303" s="3" t="str">
        <f>IF(LEN(TRIM(J303))=0,"","exec db.ColumnPropertySet '"&amp;$N303&amp;"', '"&amp;$E303&amp;"', '"&amp;J303&amp;"', @propertyName='SampleData', @tableSchema='"&amp;SchemaName&amp;"'")</f>
        <v>exec db.ColumnPropertySet 'MedicalClaims', 'svc_drg_type_Desc', 'MS-DRG, DRG', @propertyName='SampleData', @tableSchema='deerwalk'</v>
      </c>
      <c r="U303" s="3" t="str">
        <f>IF(M303,"exec db.ColumnPropertySet '"&amp;$N303&amp;"', '"&amp;$E303&amp;"', 'UserDefinedData', @propertyName='CustomAttribute', @tableSchema='"&amp;SchemaName&amp;"'", "")</f>
        <v/>
      </c>
      <c r="V303" s="3" t="str">
        <f>IF(LEN(TRIM(" "&amp;I303))&gt;0,"/// &lt;summary&gt;"&amp;I303&amp;"&lt;/summary&gt;
"&amp;"[Description("""&amp;I303&amp;""")]
","")&amp;IF(F303="date","[DataType(DataType.Date)]
","")&amp;IF(D303="1","[Required]
","")&amp;"[Column("""&amp;E303&amp;""")]
"&amp;IF(LEN(TRIM(" "&amp;J303))&gt;0,"[SampleData("""&amp;J303&amp;""")]
","")&amp;IF(LEN(TRIM(" "&amp;G303))&gt;0,"[MaxLength("&amp;G303&amp;")]
","")&amp;"public "&amp;IF(F303="","string",VLOOKUP(F303,TypeMap,2,FALSE))&amp;" "&amp;E303&amp;" { get; set; }
"</f>
        <v xml:space="preserve">/// &lt;summary&gt;DRG Type Description&lt;/summary&gt;
[Description("DRG Type Description")]
[Column("svc_drg_type_Desc")]
[SampleData("MS-DRG, DRG")]
[MaxLength(100)]
public string svc_drg_type_Desc { get; set; }
</v>
      </c>
      <c r="W303" s="5" t="str">
        <f>"@Html.DescriptionListElement(model =&gt; model."&amp;E303&amp;")"</f>
        <v>@Html.DescriptionListElement(model =&gt; model.svc_drg_type_Desc)</v>
      </c>
      <c r="X303" s="3" t="str">
        <f>SUBSTITUTE(SUBSTITUTE(PROPER(SUBSTITUTE(E303,"_"," "))&amp;" ", "Id ", "ID"), " ", "")</f>
        <v>SvcDrgTypeDesc</v>
      </c>
      <c r="Y303" s="3" t="str">
        <f>IF(F303="date","alter table "&amp;SchemaName&amp;"."&amp;N303&amp;" add "&amp;X303&amp;"DateDimId int null references DateDimensions(DateDimensionId);  exec db.ColumnPropertySet '"&amp;$N303&amp;"', '"&amp;$X303&amp;"DateDimId', '"&amp;$E303&amp;"', @propertyName='BaseField', @tableSchema='"&amp;SchemaName&amp;"'","")</f>
        <v/>
      </c>
      <c r="AA303" s="3" t="str">
        <f>IF(LEN(TRIM(H303))=0,"","exec db.ColumnPropertySet '"&amp;$N303&amp;"', '"&amp;$E303&amp;"', '"&amp;H303&amp;"', @propertyName='DisplayName', @tableSchema='"&amp;SchemaName&amp;"'")</f>
        <v>exec db.ColumnPropertySet 'MedicalClaims', 'svc_drg_type_Desc', 'Drug Type', @propertyName='DisplayName', @tableSchema='deerwalk'</v>
      </c>
    </row>
    <row r="304" spans="1:27" ht="14.25" customHeight="1" x14ac:dyDescent="0.45">
      <c r="A304" s="3" t="str">
        <f>N304&amp;"."&amp;E304</f>
        <v>MedicalClaims.svc_drg_code</v>
      </c>
      <c r="B304" t="s">
        <v>320</v>
      </c>
      <c r="C304">
        <v>98</v>
      </c>
      <c r="D304" t="s">
        <v>796</v>
      </c>
      <c r="E304" t="s">
        <v>454</v>
      </c>
      <c r="F304" t="s">
        <v>7</v>
      </c>
      <c r="G304" t="s">
        <v>873</v>
      </c>
      <c r="H304" s="4" t="s">
        <v>1107</v>
      </c>
      <c r="I304" t="s">
        <v>455</v>
      </c>
      <c r="J304" t="s">
        <v>801</v>
      </c>
      <c r="L304" s="4"/>
      <c r="M304" s="3" t="b">
        <f>LEFT(E304,3)="udf"</f>
        <v>0</v>
      </c>
      <c r="N304" s="3" t="str">
        <f>VLOOKUP(B304,TableMap,3,FALSE)</f>
        <v>MedicalClaims</v>
      </c>
      <c r="O304" s="3" t="str">
        <f>IF(OR(F304="varchar", F304=""),"varchar("&amp;G304&amp;")", F304) &amp; IF(LEN(TRIM(D304))&gt;0," not null ","")</f>
        <v>varchar(7)</v>
      </c>
      <c r="Q304" s="3" t="str">
        <f>IF(ISBLANK(P304),O304,P304)</f>
        <v>varchar(7)</v>
      </c>
      <c r="R304" s="3" t="str">
        <f>"alter table "&amp;SchemaName&amp;"."&amp;N304&amp;" add "&amp;E304&amp;" "&amp;Q304</f>
        <v>alter table deerwalk.MedicalClaims add svc_drg_code varchar(7)</v>
      </c>
      <c r="S304" s="3" t="str">
        <f>IF(LEN(TRIM(I304))&gt;0,"exec db.ColumnPropertySet '"&amp;$N304&amp;"', '"&amp;$E304&amp;"', '"&amp;I304&amp;"', @tableSchema='"&amp;SchemaName&amp;"'","")</f>
        <v>exec db.ColumnPropertySet 'MedicalClaims', 'svc_drg_code', 'Diagnosis related group code', @tableSchema='deerwalk'</v>
      </c>
      <c r="T304" s="3" t="str">
        <f>IF(LEN(TRIM(J304))=0,"","exec db.ColumnPropertySet '"&amp;$N304&amp;"', '"&amp;$E304&amp;"', '"&amp;J304&amp;"', @propertyName='SampleData', @tableSchema='"&amp;SchemaName&amp;"'")</f>
        <v>exec db.ColumnPropertySet 'MedicalClaims', 'svc_drg_code', '1', @propertyName='SampleData', @tableSchema='deerwalk'</v>
      </c>
      <c r="U304" s="3" t="str">
        <f>IF(M304,"exec db.ColumnPropertySet '"&amp;$N304&amp;"', '"&amp;$E304&amp;"', 'UserDefinedData', @propertyName='CustomAttribute', @tableSchema='"&amp;SchemaName&amp;"'", "")</f>
        <v/>
      </c>
      <c r="V304" s="3" t="str">
        <f>IF(LEN(TRIM(" "&amp;I304))&gt;0,"/// &lt;summary&gt;"&amp;I304&amp;"&lt;/summary&gt;
"&amp;"[Description("""&amp;I304&amp;""")]
","")&amp;IF(F304="date","[DataType(DataType.Date)]
","")&amp;IF(D304="1","[Required]
","")&amp;"[Column("""&amp;E304&amp;""")]
"&amp;IF(LEN(TRIM(" "&amp;J304))&gt;0,"[SampleData("""&amp;J304&amp;""")]
","")&amp;IF(LEN(TRIM(" "&amp;G304))&gt;0,"[MaxLength("&amp;G304&amp;")]
","")&amp;"public "&amp;IF(F304="","string",VLOOKUP(F304,TypeMap,2,FALSE))&amp;" "&amp;E304&amp;" { get; set; }
"</f>
        <v xml:space="preserve">/// &lt;summary&gt;Diagnosis related group code&lt;/summary&gt;
[Description("Diagnosis related group code")]
[Column("svc_drg_code")]
[SampleData("1")]
[MaxLength(7)]
public string svc_drg_code { get; set; }
</v>
      </c>
      <c r="W304" s="5" t="str">
        <f>"@Html.DescriptionListElement(model =&gt; model."&amp;E304&amp;")"</f>
        <v>@Html.DescriptionListElement(model =&gt; model.svc_drg_code)</v>
      </c>
      <c r="X304" s="3" t="str">
        <f>SUBSTITUTE(SUBSTITUTE(PROPER(SUBSTITUTE(E304,"_"," "))&amp;" ", "Id ", "ID"), " ", "")</f>
        <v>SvcDrgCode</v>
      </c>
      <c r="Y304" s="3" t="str">
        <f>IF(F304="date","alter table "&amp;SchemaName&amp;"."&amp;N304&amp;" add "&amp;X304&amp;"DateDimId int null references DateDimensions(DateDimensionId);  exec db.ColumnPropertySet '"&amp;$N304&amp;"', '"&amp;$X304&amp;"DateDimId', '"&amp;$E304&amp;"', @propertyName='BaseField', @tableSchema='"&amp;SchemaName&amp;"'","")</f>
        <v/>
      </c>
      <c r="AA304" s="3" t="str">
        <f>IF(LEN(TRIM(H304))=0,"","exec db.ColumnPropertySet '"&amp;$N304&amp;"', '"&amp;$E304&amp;"', '"&amp;H304&amp;"', @propertyName='DisplayName', @tableSchema='"&amp;SchemaName&amp;"'")</f>
        <v>exec db.ColumnPropertySet 'MedicalClaims', 'svc_drg_code', 'Diagnosis Related Code', @propertyName='DisplayName', @tableSchema='deerwalk'</v>
      </c>
    </row>
    <row r="305" spans="1:27" ht="14.25" customHeight="1" x14ac:dyDescent="0.45">
      <c r="A305" s="3" t="str">
        <f>N305&amp;"."&amp;E305</f>
        <v>MedicalClaims.svc_drg_desc</v>
      </c>
      <c r="B305" t="s">
        <v>320</v>
      </c>
      <c r="C305">
        <v>99</v>
      </c>
      <c r="D305" t="s">
        <v>796</v>
      </c>
      <c r="E305" t="s">
        <v>456</v>
      </c>
      <c r="F305" t="s">
        <v>7</v>
      </c>
      <c r="G305" t="s">
        <v>836</v>
      </c>
      <c r="H305" s="4" t="s">
        <v>1108</v>
      </c>
      <c r="I305" t="s">
        <v>457</v>
      </c>
      <c r="J305" t="s">
        <v>458</v>
      </c>
      <c r="L305" s="4"/>
      <c r="M305" s="3" t="b">
        <f>LEFT(E305,3)="udf"</f>
        <v>0</v>
      </c>
      <c r="N305" s="3" t="str">
        <f>VLOOKUP(B305,TableMap,3,FALSE)</f>
        <v>MedicalClaims</v>
      </c>
      <c r="O305" s="3" t="str">
        <f>IF(OR(F305="varchar", F305=""),"varchar("&amp;G305&amp;")", F305) &amp; IF(LEN(TRIM(D305))&gt;0," not null ","")</f>
        <v>varchar(100)</v>
      </c>
      <c r="Q305" s="3" t="str">
        <f>IF(ISBLANK(P305),O305,P305)</f>
        <v>varchar(100)</v>
      </c>
      <c r="R305" s="3" t="str">
        <f>"alter table "&amp;SchemaName&amp;"."&amp;N305&amp;" add "&amp;E305&amp;" "&amp;Q305</f>
        <v>alter table deerwalk.MedicalClaims add svc_drg_desc varchar(100)</v>
      </c>
      <c r="S305" s="3" t="str">
        <f>IF(LEN(TRIM(I305))&gt;0,"exec db.ColumnPropertySet '"&amp;$N305&amp;"', '"&amp;$E305&amp;"', '"&amp;I305&amp;"', @tableSchema='"&amp;SchemaName&amp;"'","")</f>
        <v>exec db.ColumnPropertySet 'MedicalClaims', 'svc_drg_desc', 'Diagnosis related group description', @tableSchema='deerwalk'</v>
      </c>
      <c r="T305" s="3" t="str">
        <f>IF(LEN(TRIM(J305))=0,"","exec db.ColumnPropertySet '"&amp;$N305&amp;"', '"&amp;$E305&amp;"', '"&amp;J305&amp;"', @propertyName='SampleData', @tableSchema='"&amp;SchemaName&amp;"'")</f>
        <v>exec db.ColumnPropertySet 'MedicalClaims', 'svc_drg_desc', 'HEART TRANSPLANT OR IMPLANT OF HEART ASSIST SYSTEM W MCC', @propertyName='SampleData', @tableSchema='deerwalk'</v>
      </c>
      <c r="U305" s="3" t="str">
        <f>IF(M305,"exec db.ColumnPropertySet '"&amp;$N305&amp;"', '"&amp;$E305&amp;"', 'UserDefinedData', @propertyName='CustomAttribute', @tableSchema='"&amp;SchemaName&amp;"'", "")</f>
        <v/>
      </c>
      <c r="V305" s="3" t="str">
        <f>IF(LEN(TRIM(" "&amp;I305))&gt;0,"/// &lt;summary&gt;"&amp;I305&amp;"&lt;/summary&gt;
"&amp;"[Description("""&amp;I305&amp;""")]
","")&amp;IF(F305="date","[DataType(DataType.Date)]
","")&amp;IF(D305="1","[Required]
","")&amp;"[Column("""&amp;E305&amp;""")]
"&amp;IF(LEN(TRIM(" "&amp;J305))&gt;0,"[SampleData("""&amp;J305&amp;""")]
","")&amp;IF(LEN(TRIM(" "&amp;G305))&gt;0,"[MaxLength("&amp;G305&amp;")]
","")&amp;"public "&amp;IF(F305="","string",VLOOKUP(F305,TypeMap,2,FALSE))&amp;" "&amp;E305&amp;" { get; set; }
"</f>
        <v xml:space="preserve">/// &lt;summary&gt;Diagnosis related group description&lt;/summary&gt;
[Description("Diagnosis related group description")]
[Column("svc_drg_desc")]
[SampleData("HEART TRANSPLANT OR IMPLANT OF HEART ASSIST SYSTEM W MCC")]
[MaxLength(100)]
public string svc_drg_desc { get; set; }
</v>
      </c>
      <c r="W305" s="5" t="str">
        <f>"@Html.DescriptionListElement(model =&gt; model."&amp;E305&amp;")"</f>
        <v>@Html.DescriptionListElement(model =&gt; model.svc_drg_desc)</v>
      </c>
      <c r="X305" s="3" t="str">
        <f>SUBSTITUTE(SUBSTITUTE(PROPER(SUBSTITUTE(E305,"_"," "))&amp;" ", "Id ", "ID"), " ", "")</f>
        <v>SvcDrgDesc</v>
      </c>
      <c r="Y305" s="3" t="str">
        <f>IF(F305="date","alter table "&amp;SchemaName&amp;"."&amp;N305&amp;" add "&amp;X305&amp;"DateDimId int null references DateDimensions(DateDimensionId);  exec db.ColumnPropertySet '"&amp;$N305&amp;"', '"&amp;$X305&amp;"DateDimId', '"&amp;$E305&amp;"', @propertyName='BaseField', @tableSchema='"&amp;SchemaName&amp;"'","")</f>
        <v/>
      </c>
      <c r="AA305" s="3" t="str">
        <f>IF(LEN(TRIM(H305))=0,"","exec db.ColumnPropertySet '"&amp;$N305&amp;"', '"&amp;$E305&amp;"', '"&amp;H305&amp;"', @propertyName='DisplayName', @tableSchema='"&amp;SchemaName&amp;"'")</f>
        <v>exec db.ColumnPropertySet 'MedicalClaims', 'svc_drg_desc', 'Diagnosis Related', @propertyName='DisplayName', @tableSchema='deerwalk'</v>
      </c>
    </row>
    <row r="306" spans="1:27" ht="14.25" customHeight="1" x14ac:dyDescent="0.45">
      <c r="A306" s="3" t="str">
        <f>N306&amp;"."&amp;E306</f>
        <v>MedicalClaims.svc_hcpcs_code</v>
      </c>
      <c r="B306" t="s">
        <v>320</v>
      </c>
      <c r="C306">
        <v>100</v>
      </c>
      <c r="D306" t="s">
        <v>796</v>
      </c>
      <c r="E306" t="s">
        <v>459</v>
      </c>
      <c r="F306" t="s">
        <v>7</v>
      </c>
      <c r="G306" t="s">
        <v>816</v>
      </c>
      <c r="H306" s="4" t="s">
        <v>460</v>
      </c>
      <c r="I306" t="s">
        <v>460</v>
      </c>
      <c r="J306" t="s">
        <v>425</v>
      </c>
      <c r="L306" s="4"/>
      <c r="M306" s="3" t="b">
        <f>LEFT(E306,3)="udf"</f>
        <v>0</v>
      </c>
      <c r="N306" s="3" t="str">
        <f>VLOOKUP(B306,TableMap,3,FALSE)</f>
        <v>MedicalClaims</v>
      </c>
      <c r="O306" s="3" t="str">
        <f>IF(OR(F306="varchar", F306=""),"varchar("&amp;G306&amp;")", F306) &amp; IF(LEN(TRIM(D306))&gt;0," not null ","")</f>
        <v>varchar(5)</v>
      </c>
      <c r="Q306" s="3" t="str">
        <f>IF(ISBLANK(P306),O306,P306)</f>
        <v>varchar(5)</v>
      </c>
      <c r="R306" s="3" t="str">
        <f>"alter table "&amp;SchemaName&amp;"."&amp;N306&amp;" add "&amp;E306&amp;" "&amp;Q306</f>
        <v>alter table deerwalk.MedicalClaims add svc_hcpcs_code varchar(5)</v>
      </c>
      <c r="S306" s="3" t="str">
        <f>IF(LEN(TRIM(I306))&gt;0,"exec db.ColumnPropertySet '"&amp;$N306&amp;"', '"&amp;$E306&amp;"', '"&amp;I306&amp;"', @tableSchema='"&amp;SchemaName&amp;"'","")</f>
        <v>exec db.ColumnPropertySet 'MedicalClaims', 'svc_hcpcs_code', 'HCPCS code', @tableSchema='deerwalk'</v>
      </c>
      <c r="T306" s="3" t="str">
        <f>IF(LEN(TRIM(J306))=0,"","exec db.ColumnPropertySet '"&amp;$N306&amp;"', '"&amp;$E306&amp;"', '"&amp;J306&amp;"', @propertyName='SampleData', @tableSchema='"&amp;SchemaName&amp;"'")</f>
        <v>exec db.ColumnPropertySet 'MedicalClaims', 'svc_hcpcs_code', 'G0107', @propertyName='SampleData', @tableSchema='deerwalk'</v>
      </c>
      <c r="U306" s="3" t="str">
        <f>IF(M306,"exec db.ColumnPropertySet '"&amp;$N306&amp;"', '"&amp;$E306&amp;"', 'UserDefinedData', @propertyName='CustomAttribute', @tableSchema='"&amp;SchemaName&amp;"'", "")</f>
        <v/>
      </c>
      <c r="V306" s="3" t="str">
        <f>IF(LEN(TRIM(" "&amp;I306))&gt;0,"/// &lt;summary&gt;"&amp;I306&amp;"&lt;/summary&gt;
"&amp;"[Description("""&amp;I306&amp;""")]
","")&amp;IF(F306="date","[DataType(DataType.Date)]
","")&amp;IF(D306="1","[Required]
","")&amp;"[Column("""&amp;E306&amp;""")]
"&amp;IF(LEN(TRIM(" "&amp;J306))&gt;0,"[SampleData("""&amp;J306&amp;""")]
","")&amp;IF(LEN(TRIM(" "&amp;G306))&gt;0,"[MaxLength("&amp;G306&amp;")]
","")&amp;"public "&amp;IF(F306="","string",VLOOKUP(F306,TypeMap,2,FALSE))&amp;" "&amp;E306&amp;" { get; set; }
"</f>
        <v xml:space="preserve">/// &lt;summary&gt;HCPCS code&lt;/summary&gt;
[Description("HCPCS code")]
[Column("svc_hcpcs_code")]
[SampleData("G0107")]
[MaxLength(5)]
public string svc_hcpcs_code { get; set; }
</v>
      </c>
      <c r="W306" s="5" t="str">
        <f>"@Html.DescriptionListElement(model =&gt; model."&amp;E306&amp;")"</f>
        <v>@Html.DescriptionListElement(model =&gt; model.svc_hcpcs_code)</v>
      </c>
      <c r="X306" s="3" t="str">
        <f>SUBSTITUTE(SUBSTITUTE(PROPER(SUBSTITUTE(E306,"_"," "))&amp;" ", "Id ", "ID"), " ", "")</f>
        <v>SvcHcpcsCode</v>
      </c>
      <c r="Y306" s="3" t="str">
        <f>IF(F306="date","alter table "&amp;SchemaName&amp;"."&amp;N306&amp;" add "&amp;X306&amp;"DateDimId int null references DateDimensions(DateDimensionId);  exec db.ColumnPropertySet '"&amp;$N306&amp;"', '"&amp;$X306&amp;"DateDimId', '"&amp;$E306&amp;"', @propertyName='BaseField', @tableSchema='"&amp;SchemaName&amp;"'","")</f>
        <v/>
      </c>
      <c r="AA306" s="3" t="str">
        <f>IF(LEN(TRIM(H306))=0,"","exec db.ColumnPropertySet '"&amp;$N306&amp;"', '"&amp;$E306&amp;"', '"&amp;H306&amp;"', @propertyName='DisplayName', @tableSchema='"&amp;SchemaName&amp;"'")</f>
        <v>exec db.ColumnPropertySet 'MedicalClaims', 'svc_hcpcs_code', 'HCPCS code', @propertyName='DisplayName', @tableSchema='deerwalk'</v>
      </c>
    </row>
    <row r="307" spans="1:27" ht="14.25" customHeight="1" x14ac:dyDescent="0.45">
      <c r="A307" s="3" t="str">
        <f>N307&amp;"."&amp;E307</f>
        <v>MedicalClaims.svc_hcpcs_desc</v>
      </c>
      <c r="B307" t="s">
        <v>320</v>
      </c>
      <c r="C307">
        <v>101</v>
      </c>
      <c r="D307" t="s">
        <v>796</v>
      </c>
      <c r="E307" t="s">
        <v>461</v>
      </c>
      <c r="F307" t="s">
        <v>7</v>
      </c>
      <c r="G307" t="s">
        <v>836</v>
      </c>
      <c r="H307" s="4" t="s">
        <v>462</v>
      </c>
      <c r="I307" t="s">
        <v>462</v>
      </c>
      <c r="J307" t="s">
        <v>428</v>
      </c>
      <c r="L307" s="4"/>
      <c r="M307" s="3" t="b">
        <f>LEFT(E307,3)="udf"</f>
        <v>0</v>
      </c>
      <c r="N307" s="3" t="str">
        <f>VLOOKUP(B307,TableMap,3,FALSE)</f>
        <v>MedicalClaims</v>
      </c>
      <c r="O307" s="3" t="str">
        <f>IF(OR(F307="varchar", F307=""),"varchar("&amp;G307&amp;")", F307) &amp; IF(LEN(TRIM(D307))&gt;0," not null ","")</f>
        <v>varchar(100)</v>
      </c>
      <c r="Q307" s="3" t="str">
        <f>IF(ISBLANK(P307),O307,P307)</f>
        <v>varchar(100)</v>
      </c>
      <c r="R307" s="3" t="str">
        <f>"alter table "&amp;SchemaName&amp;"."&amp;N307&amp;" add "&amp;E307&amp;" "&amp;Q307</f>
        <v>alter table deerwalk.MedicalClaims add svc_hcpcs_desc varchar(100)</v>
      </c>
      <c r="S307" s="3" t="str">
        <f>IF(LEN(TRIM(I307))&gt;0,"exec db.ColumnPropertySet '"&amp;$N307&amp;"', '"&amp;$E307&amp;"', '"&amp;I307&amp;"', @tableSchema='"&amp;SchemaName&amp;"'","")</f>
        <v>exec db.ColumnPropertySet 'MedicalClaims', 'svc_hcpcs_desc', 'HCPCS description', @tableSchema='deerwalk'</v>
      </c>
      <c r="T307" s="3" t="str">
        <f>IF(LEN(TRIM(J307))=0,"","exec db.ColumnPropertySet '"&amp;$N307&amp;"', '"&amp;$E307&amp;"', '"&amp;J307&amp;"', @propertyName='SampleData', @tableSchema='"&amp;SchemaName&amp;"'")</f>
        <v>exec db.ColumnPropertySet 'MedicalClaims', 'svc_hcpcs_desc', 'Fecal-Occult Blood Test', @propertyName='SampleData', @tableSchema='deerwalk'</v>
      </c>
      <c r="U307" s="3" t="str">
        <f>IF(M307,"exec db.ColumnPropertySet '"&amp;$N307&amp;"', '"&amp;$E307&amp;"', 'UserDefinedData', @propertyName='CustomAttribute', @tableSchema='"&amp;SchemaName&amp;"'", "")</f>
        <v/>
      </c>
      <c r="V307" s="3" t="str">
        <f>IF(LEN(TRIM(" "&amp;I307))&gt;0,"/// &lt;summary&gt;"&amp;I307&amp;"&lt;/summary&gt;
"&amp;"[Description("""&amp;I307&amp;""")]
","")&amp;IF(F307="date","[DataType(DataType.Date)]
","")&amp;IF(D307="1","[Required]
","")&amp;"[Column("""&amp;E307&amp;""")]
"&amp;IF(LEN(TRIM(" "&amp;J307))&gt;0,"[SampleData("""&amp;J307&amp;""")]
","")&amp;IF(LEN(TRIM(" "&amp;G307))&gt;0,"[MaxLength("&amp;G307&amp;")]
","")&amp;"public "&amp;IF(F307="","string",VLOOKUP(F307,TypeMap,2,FALSE))&amp;" "&amp;E307&amp;" { get; set; }
"</f>
        <v xml:space="preserve">/// &lt;summary&gt;HCPCS description&lt;/summary&gt;
[Description("HCPCS description")]
[Column("svc_hcpcs_desc")]
[SampleData("Fecal-Occult Blood Test")]
[MaxLength(100)]
public string svc_hcpcs_desc { get; set; }
</v>
      </c>
      <c r="W307" s="5" t="str">
        <f>"@Html.DescriptionListElement(model =&gt; model."&amp;E307&amp;")"</f>
        <v>@Html.DescriptionListElement(model =&gt; model.svc_hcpcs_desc)</v>
      </c>
      <c r="X307" s="3" t="str">
        <f>SUBSTITUTE(SUBSTITUTE(PROPER(SUBSTITUTE(E307,"_"," "))&amp;" ", "Id ", "ID"), " ", "")</f>
        <v>SvcHcpcsDesc</v>
      </c>
      <c r="Y307" s="3" t="str">
        <f>IF(F307="date","alter table "&amp;SchemaName&amp;"."&amp;N307&amp;" add "&amp;X307&amp;"DateDimId int null references DateDimensions(DateDimensionId);  exec db.ColumnPropertySet '"&amp;$N307&amp;"', '"&amp;$X307&amp;"DateDimId', '"&amp;$E307&amp;"', @propertyName='BaseField', @tableSchema='"&amp;SchemaName&amp;"'","")</f>
        <v/>
      </c>
      <c r="AA307" s="3" t="str">
        <f>IF(LEN(TRIM(H307))=0,"","exec db.ColumnPropertySet '"&amp;$N307&amp;"', '"&amp;$E307&amp;"', '"&amp;H307&amp;"', @propertyName='DisplayName', @tableSchema='"&amp;SchemaName&amp;"'")</f>
        <v>exec db.ColumnPropertySet 'MedicalClaims', 'svc_hcpcs_desc', 'HCPCS description', @propertyName='DisplayName', @tableSchema='deerwalk'</v>
      </c>
    </row>
    <row r="308" spans="1:27" ht="14.25" customHeight="1" x14ac:dyDescent="0.45">
      <c r="A308" s="3" t="str">
        <f>N308&amp;"."&amp;E308</f>
        <v>MedicalClaims.svc_modifier_code</v>
      </c>
      <c r="B308" t="s">
        <v>320</v>
      </c>
      <c r="C308">
        <v>102</v>
      </c>
      <c r="D308" t="s">
        <v>796</v>
      </c>
      <c r="E308" t="s">
        <v>463</v>
      </c>
      <c r="F308" t="s">
        <v>7</v>
      </c>
      <c r="G308" t="s">
        <v>870</v>
      </c>
      <c r="H308" s="4" t="s">
        <v>934</v>
      </c>
      <c r="I308" t="s">
        <v>464</v>
      </c>
      <c r="J308" t="s">
        <v>838</v>
      </c>
      <c r="L308" s="4"/>
      <c r="M308" s="3" t="b">
        <f>LEFT(E308,3)="udf"</f>
        <v>0</v>
      </c>
      <c r="N308" s="3" t="str">
        <f>VLOOKUP(B308,TableMap,3,FALSE)</f>
        <v>MedicalClaims</v>
      </c>
      <c r="O308" s="3" t="str">
        <f>IF(OR(F308="varchar", F308=""),"varchar("&amp;G308&amp;")", F308) &amp; IF(LEN(TRIM(D308))&gt;0," not null ","")</f>
        <v>varchar(8)</v>
      </c>
      <c r="Q308" s="3" t="str">
        <f>IF(ISBLANK(P308),O308,P308)</f>
        <v>varchar(8)</v>
      </c>
      <c r="R308" s="3" t="str">
        <f>"alter table "&amp;SchemaName&amp;"."&amp;N308&amp;" add "&amp;E308&amp;" "&amp;Q308</f>
        <v>alter table deerwalk.MedicalClaims add svc_modifier_code varchar(8)</v>
      </c>
      <c r="S308" s="3" t="str">
        <f>IF(LEN(TRIM(I308))&gt;0,"exec db.ColumnPropertySet '"&amp;$N308&amp;"', '"&amp;$E308&amp;"', '"&amp;I308&amp;"', @tableSchema='"&amp;SchemaName&amp;"'","")</f>
        <v>exec db.ColumnPropertySet 'MedicalClaims', 'svc_modifier_code', 'CPT4 modifier code', @tableSchema='deerwalk'</v>
      </c>
      <c r="T308" s="3" t="str">
        <f>IF(LEN(TRIM(J308))=0,"","exec db.ColumnPropertySet '"&amp;$N308&amp;"', '"&amp;$E308&amp;"', '"&amp;J308&amp;"', @propertyName='SampleData', @tableSchema='"&amp;SchemaName&amp;"'")</f>
        <v>exec db.ColumnPropertySet 'MedicalClaims', 'svc_modifier_code', '90', @propertyName='SampleData', @tableSchema='deerwalk'</v>
      </c>
      <c r="U308" s="3" t="str">
        <f>IF(M308,"exec db.ColumnPropertySet '"&amp;$N308&amp;"', '"&amp;$E308&amp;"', 'UserDefinedData', @propertyName='CustomAttribute', @tableSchema='"&amp;SchemaName&amp;"'", "")</f>
        <v/>
      </c>
      <c r="V308" s="3" t="str">
        <f>IF(LEN(TRIM(" "&amp;I308))&gt;0,"/// &lt;summary&gt;"&amp;I308&amp;"&lt;/summary&gt;
"&amp;"[Description("""&amp;I308&amp;""")]
","")&amp;IF(F308="date","[DataType(DataType.Date)]
","")&amp;IF(D308="1","[Required]
","")&amp;"[Column("""&amp;E308&amp;""")]
"&amp;IF(LEN(TRIM(" "&amp;J308))&gt;0,"[SampleData("""&amp;J308&amp;""")]
","")&amp;IF(LEN(TRIM(" "&amp;G308))&gt;0,"[MaxLength("&amp;G308&amp;")]
","")&amp;"public "&amp;IF(F308="","string",VLOOKUP(F308,TypeMap,2,FALSE))&amp;" "&amp;E308&amp;" { get; set; }
"</f>
        <v xml:space="preserve">/// &lt;summary&gt;CPT4 modifier code&lt;/summary&gt;
[Description("CPT4 modifier code")]
[Column("svc_modifier_code")]
[SampleData("90")]
[MaxLength(8)]
public string svc_modifier_code { get; set; }
</v>
      </c>
      <c r="W308" s="5" t="str">
        <f>"@Html.DescriptionListElement(model =&gt; model."&amp;E308&amp;")"</f>
        <v>@Html.DescriptionListElement(model =&gt; model.svc_modifier_code)</v>
      </c>
      <c r="X308" s="3" t="str">
        <f>SUBSTITUTE(SUBSTITUTE(PROPER(SUBSTITUTE(E308,"_"," "))&amp;" ", "Id ", "ID"), " ", "")</f>
        <v>SvcModifierCode</v>
      </c>
      <c r="Y308" s="3" t="str">
        <f>IF(F308="date","alter table "&amp;SchemaName&amp;"."&amp;N308&amp;" add "&amp;X308&amp;"DateDimId int null references DateDimensions(DateDimensionId);  exec db.ColumnPropertySet '"&amp;$N308&amp;"', '"&amp;$X308&amp;"DateDimId', '"&amp;$E308&amp;"', @propertyName='BaseField', @tableSchema='"&amp;SchemaName&amp;"'","")</f>
        <v/>
      </c>
      <c r="AA308" s="3" t="str">
        <f>IF(LEN(TRIM(H308))=0,"","exec db.ColumnPropertySet '"&amp;$N308&amp;"', '"&amp;$E308&amp;"', '"&amp;H308&amp;"', @propertyName='DisplayName', @tableSchema='"&amp;SchemaName&amp;"'")</f>
        <v>exec db.ColumnPropertySet 'MedicalClaims', 'svc_modifier_code', 'CPT4 modifier', @propertyName='DisplayName', @tableSchema='deerwalk'</v>
      </c>
    </row>
    <row r="309" spans="1:27" ht="14.25" customHeight="1" x14ac:dyDescent="0.45">
      <c r="A309" s="3" t="str">
        <f>N309&amp;"."&amp;E309</f>
        <v>MedicalClaims.svc_modifier_desc</v>
      </c>
      <c r="B309" t="s">
        <v>320</v>
      </c>
      <c r="C309">
        <v>103</v>
      </c>
      <c r="D309" t="s">
        <v>796</v>
      </c>
      <c r="E309" t="s">
        <v>465</v>
      </c>
      <c r="F309" t="s">
        <v>7</v>
      </c>
      <c r="G309" t="s">
        <v>836</v>
      </c>
      <c r="H309" s="4" t="s">
        <v>466</v>
      </c>
      <c r="I309" t="s">
        <v>466</v>
      </c>
      <c r="J309" t="s">
        <v>467</v>
      </c>
      <c r="L309" s="4"/>
      <c r="M309" s="3" t="b">
        <f>LEFT(E309,3)="udf"</f>
        <v>0</v>
      </c>
      <c r="N309" s="3" t="str">
        <f>VLOOKUP(B309,TableMap,3,FALSE)</f>
        <v>MedicalClaims</v>
      </c>
      <c r="O309" s="3" t="str">
        <f>IF(OR(F309="varchar", F309=""),"varchar("&amp;G309&amp;")", F309) &amp; IF(LEN(TRIM(D309))&gt;0," not null ","")</f>
        <v>varchar(100)</v>
      </c>
      <c r="Q309" s="3" t="str">
        <f>IF(ISBLANK(P309),O309,P309)</f>
        <v>varchar(100)</v>
      </c>
      <c r="R309" s="3" t="str">
        <f>"alter table "&amp;SchemaName&amp;"."&amp;N309&amp;" add "&amp;E309&amp;" "&amp;Q309</f>
        <v>alter table deerwalk.MedicalClaims add svc_modifier_desc varchar(100)</v>
      </c>
      <c r="S309" s="3" t="str">
        <f>IF(LEN(TRIM(I309))&gt;0,"exec db.ColumnPropertySet '"&amp;$N309&amp;"', '"&amp;$E309&amp;"', '"&amp;I309&amp;"', @tableSchema='"&amp;SchemaName&amp;"'","")</f>
        <v>exec db.ColumnPropertySet 'MedicalClaims', 'svc_modifier_desc', 'CPT4 description', @tableSchema='deerwalk'</v>
      </c>
      <c r="T309" s="3" t="str">
        <f>IF(LEN(TRIM(J309))=0,"","exec db.ColumnPropertySet '"&amp;$N309&amp;"', '"&amp;$E309&amp;"', '"&amp;J309&amp;"', @propertyName='SampleData', @tableSchema='"&amp;SchemaName&amp;"'")</f>
        <v>exec db.ColumnPropertySet 'MedicalClaims', 'svc_modifier_desc', 'Lab send out', @propertyName='SampleData', @tableSchema='deerwalk'</v>
      </c>
      <c r="U309" s="3" t="str">
        <f>IF(M309,"exec db.ColumnPropertySet '"&amp;$N309&amp;"', '"&amp;$E309&amp;"', 'UserDefinedData', @propertyName='CustomAttribute', @tableSchema='"&amp;SchemaName&amp;"'", "")</f>
        <v/>
      </c>
      <c r="V309" s="3" t="str">
        <f>IF(LEN(TRIM(" "&amp;I309))&gt;0,"/// &lt;summary&gt;"&amp;I309&amp;"&lt;/summary&gt;
"&amp;"[Description("""&amp;I309&amp;""")]
","")&amp;IF(F309="date","[DataType(DataType.Date)]
","")&amp;IF(D309="1","[Required]
","")&amp;"[Column("""&amp;E309&amp;""")]
"&amp;IF(LEN(TRIM(" "&amp;J309))&gt;0,"[SampleData("""&amp;J309&amp;""")]
","")&amp;IF(LEN(TRIM(" "&amp;G309))&gt;0,"[MaxLength("&amp;G309&amp;")]
","")&amp;"public "&amp;IF(F309="","string",VLOOKUP(F309,TypeMap,2,FALSE))&amp;" "&amp;E309&amp;" { get; set; }
"</f>
        <v xml:space="preserve">/// &lt;summary&gt;CPT4 description&lt;/summary&gt;
[Description("CPT4 description")]
[Column("svc_modifier_desc")]
[SampleData("Lab send out")]
[MaxLength(100)]
public string svc_modifier_desc { get; set; }
</v>
      </c>
      <c r="W309" s="5" t="str">
        <f>"@Html.DescriptionListElement(model =&gt; model."&amp;E309&amp;")"</f>
        <v>@Html.DescriptionListElement(model =&gt; model.svc_modifier_desc)</v>
      </c>
      <c r="X309" s="3" t="str">
        <f>SUBSTITUTE(SUBSTITUTE(PROPER(SUBSTITUTE(E309,"_"," "))&amp;" ", "Id ", "ID"), " ", "")</f>
        <v>SvcModifierDesc</v>
      </c>
      <c r="Y309" s="3" t="str">
        <f>IF(F309="date","alter table "&amp;SchemaName&amp;"."&amp;N309&amp;" add "&amp;X309&amp;"DateDimId int null references DateDimensions(DateDimensionId);  exec db.ColumnPropertySet '"&amp;$N309&amp;"', '"&amp;$X309&amp;"DateDimId', '"&amp;$E309&amp;"', @propertyName='BaseField', @tableSchema='"&amp;SchemaName&amp;"'","")</f>
        <v/>
      </c>
      <c r="AA309" s="3" t="str">
        <f>IF(LEN(TRIM(H309))=0,"","exec db.ColumnPropertySet '"&amp;$N309&amp;"', '"&amp;$E309&amp;"', '"&amp;H309&amp;"', @propertyName='DisplayName', @tableSchema='"&amp;SchemaName&amp;"'")</f>
        <v>exec db.ColumnPropertySet 'MedicalClaims', 'svc_modifier_desc', 'CPT4 description', @propertyName='DisplayName', @tableSchema='deerwalk'</v>
      </c>
    </row>
    <row r="310" spans="1:27" ht="14.25" customHeight="1" x14ac:dyDescent="0.45">
      <c r="A310" s="3" t="str">
        <f>N310&amp;"."&amp;E310</f>
        <v>MedicalClaims.svc_modifier_2_code</v>
      </c>
      <c r="B310" t="s">
        <v>320</v>
      </c>
      <c r="C310">
        <v>104</v>
      </c>
      <c r="D310" t="s">
        <v>796</v>
      </c>
      <c r="E310" t="s">
        <v>468</v>
      </c>
      <c r="F310" t="s">
        <v>7</v>
      </c>
      <c r="G310" t="s">
        <v>870</v>
      </c>
      <c r="H310" s="4" t="s">
        <v>469</v>
      </c>
      <c r="I310" t="s">
        <v>469</v>
      </c>
      <c r="J310" t="s">
        <v>796</v>
      </c>
      <c r="L310" s="4"/>
      <c r="M310" s="3" t="b">
        <f>LEFT(E310,3)="udf"</f>
        <v>0</v>
      </c>
      <c r="N310" s="3" t="str">
        <f>VLOOKUP(B310,TableMap,3,FALSE)</f>
        <v>MedicalClaims</v>
      </c>
      <c r="O310" s="3" t="str">
        <f>IF(OR(F310="varchar", F310=""),"varchar("&amp;G310&amp;")", F310) &amp; IF(LEN(TRIM(D310))&gt;0," not null ","")</f>
        <v>varchar(8)</v>
      </c>
      <c r="Q310" s="3" t="str">
        <f>IF(ISBLANK(P310),O310,P310)</f>
        <v>varchar(8)</v>
      </c>
      <c r="R310" s="3" t="str">
        <f>"alter table "&amp;SchemaName&amp;"."&amp;N310&amp;" add "&amp;E310&amp;" "&amp;Q310</f>
        <v>alter table deerwalk.MedicalClaims add svc_modifier_2_code varchar(8)</v>
      </c>
      <c r="S310" s="3" t="str">
        <f>IF(LEN(TRIM(I310))&gt;0,"exec db.ColumnPropertySet '"&amp;$N310&amp;"', '"&amp;$E310&amp;"', '"&amp;I310&amp;"', @tableSchema='"&amp;SchemaName&amp;"'","")</f>
        <v>exec db.ColumnPropertySet 'MedicalClaims', 'svc_modifier_2_code', 'modifier code', @tableSchema='deerwalk'</v>
      </c>
      <c r="T310" s="3" t="str">
        <f>IF(LEN(TRIM(J310))=0,"","exec db.ColumnPropertySet '"&amp;$N310&amp;"', '"&amp;$E310&amp;"', '"&amp;J310&amp;"', @propertyName='SampleData', @tableSchema='"&amp;SchemaName&amp;"'")</f>
        <v/>
      </c>
      <c r="U310" s="3" t="str">
        <f>IF(M310,"exec db.ColumnPropertySet '"&amp;$N310&amp;"', '"&amp;$E310&amp;"', 'UserDefinedData', @propertyName='CustomAttribute', @tableSchema='"&amp;SchemaName&amp;"'", "")</f>
        <v/>
      </c>
      <c r="V310" s="3" t="str">
        <f>IF(LEN(TRIM(" "&amp;I310))&gt;0,"/// &lt;summary&gt;"&amp;I310&amp;"&lt;/summary&gt;
"&amp;"[Description("""&amp;I310&amp;""")]
","")&amp;IF(F310="date","[DataType(DataType.Date)]
","")&amp;IF(D310="1","[Required]
","")&amp;"[Column("""&amp;E310&amp;""")]
"&amp;IF(LEN(TRIM(" "&amp;J310))&gt;0,"[SampleData("""&amp;J310&amp;""")]
","")&amp;IF(LEN(TRIM(" "&amp;G310))&gt;0,"[MaxLength("&amp;G310&amp;")]
","")&amp;"public "&amp;IF(F310="","string",VLOOKUP(F310,TypeMap,2,FALSE))&amp;" "&amp;E310&amp;" { get; set; }
"</f>
        <v xml:space="preserve">/// &lt;summary&gt;modifier code&lt;/summary&gt;
[Description("modifier code")]
[Column("svc_modifier_2_code")]
[MaxLength(8)]
public string svc_modifier_2_code { get; set; }
</v>
      </c>
      <c r="W310" s="5" t="str">
        <f>"@Html.DescriptionListElement(model =&gt; model."&amp;E310&amp;")"</f>
        <v>@Html.DescriptionListElement(model =&gt; model.svc_modifier_2_code)</v>
      </c>
      <c r="X310" s="3" t="str">
        <f>SUBSTITUTE(SUBSTITUTE(PROPER(SUBSTITUTE(E310,"_"," "))&amp;" ", "Id ", "ID"), " ", "")</f>
        <v>SvcModifier2Code</v>
      </c>
      <c r="Y310" s="3" t="str">
        <f>IF(F310="date","alter table "&amp;SchemaName&amp;"."&amp;N310&amp;" add "&amp;X310&amp;"DateDimId int null references DateDimensions(DateDimensionId);  exec db.ColumnPropertySet '"&amp;$N310&amp;"', '"&amp;$X310&amp;"DateDimId', '"&amp;$E310&amp;"', @propertyName='BaseField', @tableSchema='"&amp;SchemaName&amp;"'","")</f>
        <v/>
      </c>
      <c r="AA310" s="3" t="str">
        <f>IF(LEN(TRIM(H310))=0,"","exec db.ColumnPropertySet '"&amp;$N310&amp;"', '"&amp;$E310&amp;"', '"&amp;H310&amp;"', @propertyName='DisplayName', @tableSchema='"&amp;SchemaName&amp;"'")</f>
        <v>exec db.ColumnPropertySet 'MedicalClaims', 'svc_modifier_2_code', 'modifier code', @propertyName='DisplayName', @tableSchema='deerwalk'</v>
      </c>
    </row>
    <row r="311" spans="1:27" ht="14.25" customHeight="1" x14ac:dyDescent="0.45">
      <c r="A311" s="3" t="str">
        <f>N311&amp;"."&amp;E311</f>
        <v>MedicalClaims.svc_modifier_2_desc</v>
      </c>
      <c r="B311" t="s">
        <v>320</v>
      </c>
      <c r="C311">
        <v>105</v>
      </c>
      <c r="D311" t="s">
        <v>796</v>
      </c>
      <c r="E311" t="s">
        <v>470</v>
      </c>
      <c r="F311" t="s">
        <v>7</v>
      </c>
      <c r="G311" t="s">
        <v>836</v>
      </c>
      <c r="H311" s="4" t="s">
        <v>471</v>
      </c>
      <c r="I311" t="s">
        <v>471</v>
      </c>
      <c r="J311" t="s">
        <v>796</v>
      </c>
      <c r="L311" s="4"/>
      <c r="M311" s="3" t="b">
        <f>LEFT(E311,3)="udf"</f>
        <v>0</v>
      </c>
      <c r="N311" s="3" t="str">
        <f>VLOOKUP(B311,TableMap,3,FALSE)</f>
        <v>MedicalClaims</v>
      </c>
      <c r="O311" s="3" t="str">
        <f>IF(OR(F311="varchar", F311=""),"varchar("&amp;G311&amp;")", F311) &amp; IF(LEN(TRIM(D311))&gt;0," not null ","")</f>
        <v>varchar(100)</v>
      </c>
      <c r="Q311" s="3" t="str">
        <f>IF(ISBLANK(P311),O311,P311)</f>
        <v>varchar(100)</v>
      </c>
      <c r="R311" s="3" t="str">
        <f>"alter table "&amp;SchemaName&amp;"."&amp;N311&amp;" add "&amp;E311&amp;" "&amp;Q311</f>
        <v>alter table deerwalk.MedicalClaims add svc_modifier_2_desc varchar(100)</v>
      </c>
      <c r="S311" s="3" t="str">
        <f>IF(LEN(TRIM(I311))&gt;0,"exec db.ColumnPropertySet '"&amp;$N311&amp;"', '"&amp;$E311&amp;"', '"&amp;I311&amp;"', @tableSchema='"&amp;SchemaName&amp;"'","")</f>
        <v>exec db.ColumnPropertySet 'MedicalClaims', 'svc_modifier_2_desc', 'modifier description', @tableSchema='deerwalk'</v>
      </c>
      <c r="T311" s="3" t="str">
        <f>IF(LEN(TRIM(J311))=0,"","exec db.ColumnPropertySet '"&amp;$N311&amp;"', '"&amp;$E311&amp;"', '"&amp;J311&amp;"', @propertyName='SampleData', @tableSchema='"&amp;SchemaName&amp;"'")</f>
        <v/>
      </c>
      <c r="U311" s="3" t="str">
        <f>IF(M311,"exec db.ColumnPropertySet '"&amp;$N311&amp;"', '"&amp;$E311&amp;"', 'UserDefinedData', @propertyName='CustomAttribute', @tableSchema='"&amp;SchemaName&amp;"'", "")</f>
        <v/>
      </c>
      <c r="V311" s="3" t="str">
        <f>IF(LEN(TRIM(" "&amp;I311))&gt;0,"/// &lt;summary&gt;"&amp;I311&amp;"&lt;/summary&gt;
"&amp;"[Description("""&amp;I311&amp;""")]
","")&amp;IF(F311="date","[DataType(DataType.Date)]
","")&amp;IF(D311="1","[Required]
","")&amp;"[Column("""&amp;E311&amp;""")]
"&amp;IF(LEN(TRIM(" "&amp;J311))&gt;0,"[SampleData("""&amp;J311&amp;""")]
","")&amp;IF(LEN(TRIM(" "&amp;G311))&gt;0,"[MaxLength("&amp;G311&amp;")]
","")&amp;"public "&amp;IF(F311="","string",VLOOKUP(F311,TypeMap,2,FALSE))&amp;" "&amp;E311&amp;" { get; set; }
"</f>
        <v xml:space="preserve">/// &lt;summary&gt;modifier description&lt;/summary&gt;
[Description("modifier description")]
[Column("svc_modifier_2_desc")]
[MaxLength(100)]
public string svc_modifier_2_desc { get; set; }
</v>
      </c>
      <c r="W311" s="5" t="str">
        <f>"@Html.DescriptionListElement(model =&gt; model."&amp;E311&amp;")"</f>
        <v>@Html.DescriptionListElement(model =&gt; model.svc_modifier_2_desc)</v>
      </c>
      <c r="X311" s="3" t="str">
        <f>SUBSTITUTE(SUBSTITUTE(PROPER(SUBSTITUTE(E311,"_"," "))&amp;" ", "Id ", "ID"), " ", "")</f>
        <v>SvcModifier2Desc</v>
      </c>
      <c r="Y311" s="3" t="str">
        <f>IF(F311="date","alter table "&amp;SchemaName&amp;"."&amp;N311&amp;" add "&amp;X311&amp;"DateDimId int null references DateDimensions(DateDimensionId);  exec db.ColumnPropertySet '"&amp;$N311&amp;"', '"&amp;$X311&amp;"DateDimId', '"&amp;$E311&amp;"', @propertyName='BaseField', @tableSchema='"&amp;SchemaName&amp;"'","")</f>
        <v/>
      </c>
      <c r="AA311" s="3" t="str">
        <f>IF(LEN(TRIM(H311))=0,"","exec db.ColumnPropertySet '"&amp;$N311&amp;"', '"&amp;$E311&amp;"', '"&amp;H311&amp;"', @propertyName='DisplayName', @tableSchema='"&amp;SchemaName&amp;"'")</f>
        <v>exec db.ColumnPropertySet 'MedicalClaims', 'svc_modifier_2_desc', 'modifier description', @propertyName='DisplayName', @tableSchema='deerwalk'</v>
      </c>
    </row>
    <row r="312" spans="1:27" ht="14.25" customHeight="1" x14ac:dyDescent="0.45">
      <c r="A312" s="3" t="str">
        <f>N312&amp;"."&amp;E312</f>
        <v>MedicalClaims.svc_modifier_3_code</v>
      </c>
      <c r="B312" t="s">
        <v>320</v>
      </c>
      <c r="C312">
        <v>106</v>
      </c>
      <c r="D312" t="s">
        <v>796</v>
      </c>
      <c r="E312" t="s">
        <v>472</v>
      </c>
      <c r="F312" t="s">
        <v>7</v>
      </c>
      <c r="G312" t="s">
        <v>870</v>
      </c>
      <c r="H312" s="4" t="s">
        <v>469</v>
      </c>
      <c r="I312" t="s">
        <v>469</v>
      </c>
      <c r="J312" t="s">
        <v>796</v>
      </c>
      <c r="L312" s="4"/>
      <c r="M312" s="3" t="b">
        <f>LEFT(E312,3)="udf"</f>
        <v>0</v>
      </c>
      <c r="N312" s="3" t="str">
        <f>VLOOKUP(B312,TableMap,3,FALSE)</f>
        <v>MedicalClaims</v>
      </c>
      <c r="O312" s="3" t="str">
        <f>IF(OR(F312="varchar", F312=""),"varchar("&amp;G312&amp;")", F312) &amp; IF(LEN(TRIM(D312))&gt;0," not null ","")</f>
        <v>varchar(8)</v>
      </c>
      <c r="Q312" s="3" t="str">
        <f>IF(ISBLANK(P312),O312,P312)</f>
        <v>varchar(8)</v>
      </c>
      <c r="R312" s="3" t="str">
        <f>"alter table "&amp;SchemaName&amp;"."&amp;N312&amp;" add "&amp;E312&amp;" "&amp;Q312</f>
        <v>alter table deerwalk.MedicalClaims add svc_modifier_3_code varchar(8)</v>
      </c>
      <c r="S312" s="3" t="str">
        <f>IF(LEN(TRIM(I312))&gt;0,"exec db.ColumnPropertySet '"&amp;$N312&amp;"', '"&amp;$E312&amp;"', '"&amp;I312&amp;"', @tableSchema='"&amp;SchemaName&amp;"'","")</f>
        <v>exec db.ColumnPropertySet 'MedicalClaims', 'svc_modifier_3_code', 'modifier code', @tableSchema='deerwalk'</v>
      </c>
      <c r="T312" s="3" t="str">
        <f>IF(LEN(TRIM(J312))=0,"","exec db.ColumnPropertySet '"&amp;$N312&amp;"', '"&amp;$E312&amp;"', '"&amp;J312&amp;"', @propertyName='SampleData', @tableSchema='"&amp;SchemaName&amp;"'")</f>
        <v/>
      </c>
      <c r="U312" s="3" t="str">
        <f>IF(M312,"exec db.ColumnPropertySet '"&amp;$N312&amp;"', '"&amp;$E312&amp;"', 'UserDefinedData', @propertyName='CustomAttribute', @tableSchema='"&amp;SchemaName&amp;"'", "")</f>
        <v/>
      </c>
      <c r="V312" s="3" t="str">
        <f>IF(LEN(TRIM(" "&amp;I312))&gt;0,"/// &lt;summary&gt;"&amp;I312&amp;"&lt;/summary&gt;
"&amp;"[Description("""&amp;I312&amp;""")]
","")&amp;IF(F312="date","[DataType(DataType.Date)]
","")&amp;IF(D312="1","[Required]
","")&amp;"[Column("""&amp;E312&amp;""")]
"&amp;IF(LEN(TRIM(" "&amp;J312))&gt;0,"[SampleData("""&amp;J312&amp;""")]
","")&amp;IF(LEN(TRIM(" "&amp;G312))&gt;0,"[MaxLength("&amp;G312&amp;")]
","")&amp;"public "&amp;IF(F312="","string",VLOOKUP(F312,TypeMap,2,FALSE))&amp;" "&amp;E312&amp;" { get; set; }
"</f>
        <v xml:space="preserve">/// &lt;summary&gt;modifier code&lt;/summary&gt;
[Description("modifier code")]
[Column("svc_modifier_3_code")]
[MaxLength(8)]
public string svc_modifier_3_code { get; set; }
</v>
      </c>
      <c r="W312" s="5" t="str">
        <f>"@Html.DescriptionListElement(model =&gt; model."&amp;E312&amp;")"</f>
        <v>@Html.DescriptionListElement(model =&gt; model.svc_modifier_3_code)</v>
      </c>
      <c r="X312" s="3" t="str">
        <f>SUBSTITUTE(SUBSTITUTE(PROPER(SUBSTITUTE(E312,"_"," "))&amp;" ", "Id ", "ID"), " ", "")</f>
        <v>SvcModifier3Code</v>
      </c>
      <c r="Y312" s="3" t="str">
        <f>IF(F312="date","alter table "&amp;SchemaName&amp;"."&amp;N312&amp;" add "&amp;X312&amp;"DateDimId int null references DateDimensions(DateDimensionId);  exec db.ColumnPropertySet '"&amp;$N312&amp;"', '"&amp;$X312&amp;"DateDimId', '"&amp;$E312&amp;"', @propertyName='BaseField', @tableSchema='"&amp;SchemaName&amp;"'","")</f>
        <v/>
      </c>
      <c r="AA312" s="3" t="str">
        <f>IF(LEN(TRIM(H312))=0,"","exec db.ColumnPropertySet '"&amp;$N312&amp;"', '"&amp;$E312&amp;"', '"&amp;H312&amp;"', @propertyName='DisplayName', @tableSchema='"&amp;SchemaName&amp;"'")</f>
        <v>exec db.ColumnPropertySet 'MedicalClaims', 'svc_modifier_3_code', 'modifier code', @propertyName='DisplayName', @tableSchema='deerwalk'</v>
      </c>
    </row>
    <row r="313" spans="1:27" ht="14.25" customHeight="1" x14ac:dyDescent="0.45">
      <c r="A313" s="3" t="str">
        <f>N313&amp;"."&amp;E313</f>
        <v>MedicalClaims.svc_modifier_3_desc</v>
      </c>
      <c r="B313" t="s">
        <v>320</v>
      </c>
      <c r="C313">
        <v>107</v>
      </c>
      <c r="D313" t="s">
        <v>796</v>
      </c>
      <c r="E313" t="s">
        <v>473</v>
      </c>
      <c r="F313" t="s">
        <v>7</v>
      </c>
      <c r="G313" t="s">
        <v>836</v>
      </c>
      <c r="H313" s="4" t="s">
        <v>471</v>
      </c>
      <c r="I313" t="s">
        <v>471</v>
      </c>
      <c r="J313" t="s">
        <v>796</v>
      </c>
      <c r="L313" s="4"/>
      <c r="M313" s="3" t="b">
        <f>LEFT(E313,3)="udf"</f>
        <v>0</v>
      </c>
      <c r="N313" s="3" t="str">
        <f>VLOOKUP(B313,TableMap,3,FALSE)</f>
        <v>MedicalClaims</v>
      </c>
      <c r="O313" s="3" t="str">
        <f>IF(OR(F313="varchar", F313=""),"varchar("&amp;G313&amp;")", F313) &amp; IF(LEN(TRIM(D313))&gt;0," not null ","")</f>
        <v>varchar(100)</v>
      </c>
      <c r="Q313" s="3" t="str">
        <f>IF(ISBLANK(P313),O313,P313)</f>
        <v>varchar(100)</v>
      </c>
      <c r="R313" s="3" t="str">
        <f>"alter table "&amp;SchemaName&amp;"."&amp;N313&amp;" add "&amp;E313&amp;" "&amp;Q313</f>
        <v>alter table deerwalk.MedicalClaims add svc_modifier_3_desc varchar(100)</v>
      </c>
      <c r="S313" s="3" t="str">
        <f>IF(LEN(TRIM(I313))&gt;0,"exec db.ColumnPropertySet '"&amp;$N313&amp;"', '"&amp;$E313&amp;"', '"&amp;I313&amp;"', @tableSchema='"&amp;SchemaName&amp;"'","")</f>
        <v>exec db.ColumnPropertySet 'MedicalClaims', 'svc_modifier_3_desc', 'modifier description', @tableSchema='deerwalk'</v>
      </c>
      <c r="T313" s="3" t="str">
        <f>IF(LEN(TRIM(J313))=0,"","exec db.ColumnPropertySet '"&amp;$N313&amp;"', '"&amp;$E313&amp;"', '"&amp;J313&amp;"', @propertyName='SampleData', @tableSchema='"&amp;SchemaName&amp;"'")</f>
        <v/>
      </c>
      <c r="U313" s="3" t="str">
        <f>IF(M313,"exec db.ColumnPropertySet '"&amp;$N313&amp;"', '"&amp;$E313&amp;"', 'UserDefinedData', @propertyName='CustomAttribute', @tableSchema='"&amp;SchemaName&amp;"'", "")</f>
        <v/>
      </c>
      <c r="V313" s="3" t="str">
        <f>IF(LEN(TRIM(" "&amp;I313))&gt;0,"/// &lt;summary&gt;"&amp;I313&amp;"&lt;/summary&gt;
"&amp;"[Description("""&amp;I313&amp;""")]
","")&amp;IF(F313="date","[DataType(DataType.Date)]
","")&amp;IF(D313="1","[Required]
","")&amp;"[Column("""&amp;E313&amp;""")]
"&amp;IF(LEN(TRIM(" "&amp;J313))&gt;0,"[SampleData("""&amp;J313&amp;""")]
","")&amp;IF(LEN(TRIM(" "&amp;G313))&gt;0,"[MaxLength("&amp;G313&amp;")]
","")&amp;"public "&amp;IF(F313="","string",VLOOKUP(F313,TypeMap,2,FALSE))&amp;" "&amp;E313&amp;" { get; set; }
"</f>
        <v xml:space="preserve">/// &lt;summary&gt;modifier description&lt;/summary&gt;
[Description("modifier description")]
[Column("svc_modifier_3_desc")]
[MaxLength(100)]
public string svc_modifier_3_desc { get; set; }
</v>
      </c>
      <c r="W313" s="5" t="str">
        <f>"@Html.DescriptionListElement(model =&gt; model."&amp;E313&amp;")"</f>
        <v>@Html.DescriptionListElement(model =&gt; model.svc_modifier_3_desc)</v>
      </c>
      <c r="X313" s="3" t="str">
        <f>SUBSTITUTE(SUBSTITUTE(PROPER(SUBSTITUTE(E313,"_"," "))&amp;" ", "Id ", "ID"), " ", "")</f>
        <v>SvcModifier3Desc</v>
      </c>
      <c r="Y313" s="3" t="str">
        <f>IF(F313="date","alter table "&amp;SchemaName&amp;"."&amp;N313&amp;" add "&amp;X313&amp;"DateDimId int null references DateDimensions(DateDimensionId);  exec db.ColumnPropertySet '"&amp;$N313&amp;"', '"&amp;$X313&amp;"DateDimId', '"&amp;$E313&amp;"', @propertyName='BaseField', @tableSchema='"&amp;SchemaName&amp;"'","")</f>
        <v/>
      </c>
      <c r="AA313" s="3" t="str">
        <f>IF(LEN(TRIM(H313))=0,"","exec db.ColumnPropertySet '"&amp;$N313&amp;"', '"&amp;$E313&amp;"', '"&amp;H313&amp;"', @propertyName='DisplayName', @tableSchema='"&amp;SchemaName&amp;"'")</f>
        <v>exec db.ColumnPropertySet 'MedicalClaims', 'svc_modifier_3_desc', 'modifier description', @propertyName='DisplayName', @tableSchema='deerwalk'</v>
      </c>
    </row>
    <row r="314" spans="1:27" ht="14.25" customHeight="1" x14ac:dyDescent="0.45">
      <c r="A314" s="3" t="str">
        <f>N314&amp;"."&amp;E314</f>
        <v>MedicalClaims.svc_tos_code</v>
      </c>
      <c r="B314" t="s">
        <v>320</v>
      </c>
      <c r="C314">
        <v>108</v>
      </c>
      <c r="D314" t="s">
        <v>796</v>
      </c>
      <c r="E314" t="s">
        <v>474</v>
      </c>
      <c r="F314" t="s">
        <v>7</v>
      </c>
      <c r="G314" t="s">
        <v>816</v>
      </c>
      <c r="H314" s="4" t="s">
        <v>1117</v>
      </c>
      <c r="I314" t="s">
        <v>475</v>
      </c>
      <c r="J314" t="s">
        <v>839</v>
      </c>
      <c r="L314" s="4"/>
      <c r="M314" s="3" t="b">
        <f>LEFT(E314,3)="udf"</f>
        <v>0</v>
      </c>
      <c r="N314" s="3" t="str">
        <f>VLOOKUP(B314,TableMap,3,FALSE)</f>
        <v>MedicalClaims</v>
      </c>
      <c r="O314" s="3" t="str">
        <f>IF(OR(F314="varchar", F314=""),"varchar("&amp;G314&amp;")", F314) &amp; IF(LEN(TRIM(D314))&gt;0," not null ","")</f>
        <v>varchar(5)</v>
      </c>
      <c r="Q314" s="3" t="str">
        <f>IF(ISBLANK(P314),O314,P314)</f>
        <v>varchar(5)</v>
      </c>
      <c r="R314" s="3" t="str">
        <f>"alter table "&amp;SchemaName&amp;"."&amp;N314&amp;" add "&amp;E314&amp;" "&amp;Q314</f>
        <v>alter table deerwalk.MedicalClaims add svc_tos_code varchar(5)</v>
      </c>
      <c r="S314" s="3" t="str">
        <f>IF(LEN(TRIM(I314))&gt;0,"exec db.ColumnPropertySet '"&amp;$N314&amp;"', '"&amp;$E314&amp;"', '"&amp;I314&amp;"', @tableSchema='"&amp;SchemaName&amp;"'","")</f>
        <v>exec db.ColumnPropertySet 'MedicalClaims', 'svc_tos_code', 'Type of service code', @tableSchema='deerwalk'</v>
      </c>
      <c r="T314" s="3" t="str">
        <f>IF(LEN(TRIM(J314))=0,"","exec db.ColumnPropertySet '"&amp;$N314&amp;"', '"&amp;$E314&amp;"', '"&amp;J314&amp;"', @propertyName='SampleData', @tableSchema='"&amp;SchemaName&amp;"'")</f>
        <v>exec db.ColumnPropertySet 'MedicalClaims', 'svc_tos_code', '85', @propertyName='SampleData', @tableSchema='deerwalk'</v>
      </c>
      <c r="U314" s="3" t="str">
        <f>IF(M314,"exec db.ColumnPropertySet '"&amp;$N314&amp;"', '"&amp;$E314&amp;"', 'UserDefinedData', @propertyName='CustomAttribute', @tableSchema='"&amp;SchemaName&amp;"'", "")</f>
        <v/>
      </c>
      <c r="V314" s="3" t="str">
        <f>IF(LEN(TRIM(" "&amp;I314))&gt;0,"/// &lt;summary&gt;"&amp;I314&amp;"&lt;/summary&gt;
"&amp;"[Description("""&amp;I314&amp;""")]
","")&amp;IF(F314="date","[DataType(DataType.Date)]
","")&amp;IF(D314="1","[Required]
","")&amp;"[Column("""&amp;E314&amp;""")]
"&amp;IF(LEN(TRIM(" "&amp;J314))&gt;0,"[SampleData("""&amp;J314&amp;""")]
","")&amp;IF(LEN(TRIM(" "&amp;G314))&gt;0,"[MaxLength("&amp;G314&amp;")]
","")&amp;"public "&amp;IF(F314="","string",VLOOKUP(F314,TypeMap,2,FALSE))&amp;" "&amp;E314&amp;" { get; set; }
"</f>
        <v xml:space="preserve">/// &lt;summary&gt;Type of service code&lt;/summary&gt;
[Description("Type of service code")]
[Column("svc_tos_code")]
[SampleData("85")]
[MaxLength(5)]
public string svc_tos_code { get; set; }
</v>
      </c>
      <c r="W314" s="5" t="str">
        <f>"@Html.DescriptionListElement(model =&gt; model."&amp;E314&amp;")"</f>
        <v>@Html.DescriptionListElement(model =&gt; model.svc_tos_code)</v>
      </c>
      <c r="X314" s="3" t="str">
        <f>SUBSTITUTE(SUBSTITUTE(PROPER(SUBSTITUTE(E314,"_"," "))&amp;" ", "Id ", "ID"), " ", "")</f>
        <v>SvcTosCode</v>
      </c>
      <c r="Y314" s="3" t="str">
        <f>IF(F314="date","alter table "&amp;SchemaName&amp;"."&amp;N314&amp;" add "&amp;X314&amp;"DateDimId int null references DateDimensions(DateDimensionId);  exec db.ColumnPropertySet '"&amp;$N314&amp;"', '"&amp;$X314&amp;"DateDimId', '"&amp;$E314&amp;"', @propertyName='BaseField', @tableSchema='"&amp;SchemaName&amp;"'","")</f>
        <v/>
      </c>
      <c r="AA314" s="3" t="str">
        <f>IF(LEN(TRIM(H314))=0,"","exec db.ColumnPropertySet '"&amp;$N314&amp;"', '"&amp;$E314&amp;"', '"&amp;H314&amp;"', @propertyName='DisplayName', @tableSchema='"&amp;SchemaName&amp;"'")</f>
        <v>exec db.ColumnPropertySet 'MedicalClaims', 'svc_tos_code', 'Service Code', @propertyName='DisplayName', @tableSchema='deerwalk'</v>
      </c>
    </row>
    <row r="315" spans="1:27" ht="14.25" customHeight="1" x14ac:dyDescent="0.45">
      <c r="A315" s="3" t="str">
        <f>N315&amp;"."&amp;E315</f>
        <v>MedicalClaims.svc_tos_desc</v>
      </c>
      <c r="B315" t="s">
        <v>320</v>
      </c>
      <c r="C315">
        <v>109</v>
      </c>
      <c r="D315" t="s">
        <v>796</v>
      </c>
      <c r="E315" t="s">
        <v>476</v>
      </c>
      <c r="F315" t="s">
        <v>7</v>
      </c>
      <c r="G315" t="s">
        <v>836</v>
      </c>
      <c r="H315" s="4" t="s">
        <v>1118</v>
      </c>
      <c r="I315" t="s">
        <v>477</v>
      </c>
      <c r="J315" t="s">
        <v>796</v>
      </c>
      <c r="L315" s="4"/>
      <c r="M315" s="3" t="b">
        <f>LEFT(E315,3)="udf"</f>
        <v>0</v>
      </c>
      <c r="N315" s="3" t="str">
        <f>VLOOKUP(B315,TableMap,3,FALSE)</f>
        <v>MedicalClaims</v>
      </c>
      <c r="O315" s="3" t="str">
        <f>IF(OR(F315="varchar", F315=""),"varchar("&amp;G315&amp;")", F315) &amp; IF(LEN(TRIM(D315))&gt;0," not null ","")</f>
        <v>varchar(100)</v>
      </c>
      <c r="Q315" s="3" t="str">
        <f>IF(ISBLANK(P315),O315,P315)</f>
        <v>varchar(100)</v>
      </c>
      <c r="R315" s="3" t="str">
        <f>"alter table "&amp;SchemaName&amp;"."&amp;N315&amp;" add "&amp;E315&amp;" "&amp;Q315</f>
        <v>alter table deerwalk.MedicalClaims add svc_tos_desc varchar(100)</v>
      </c>
      <c r="S315" s="3" t="str">
        <f>IF(LEN(TRIM(I315))&gt;0,"exec db.ColumnPropertySet '"&amp;$N315&amp;"', '"&amp;$E315&amp;"', '"&amp;I315&amp;"', @tableSchema='"&amp;SchemaName&amp;"'","")</f>
        <v>exec db.ColumnPropertySet 'MedicalClaims', 'svc_tos_desc', 'Type of service description', @tableSchema='deerwalk'</v>
      </c>
      <c r="T315" s="3" t="str">
        <f>IF(LEN(TRIM(J315))=0,"","exec db.ColumnPropertySet '"&amp;$N315&amp;"', '"&amp;$E315&amp;"', '"&amp;J315&amp;"', @propertyName='SampleData', @tableSchema='"&amp;SchemaName&amp;"'")</f>
        <v/>
      </c>
      <c r="U315" s="3" t="str">
        <f>IF(M315,"exec db.ColumnPropertySet '"&amp;$N315&amp;"', '"&amp;$E315&amp;"', 'UserDefinedData', @propertyName='CustomAttribute', @tableSchema='"&amp;SchemaName&amp;"'", "")</f>
        <v/>
      </c>
      <c r="V315" s="3" t="str">
        <f>IF(LEN(TRIM(" "&amp;I315))&gt;0,"/// &lt;summary&gt;"&amp;I315&amp;"&lt;/summary&gt;
"&amp;"[Description("""&amp;I315&amp;""")]
","")&amp;IF(F315="date","[DataType(DataType.Date)]
","")&amp;IF(D315="1","[Required]
","")&amp;"[Column("""&amp;E315&amp;""")]
"&amp;IF(LEN(TRIM(" "&amp;J315))&gt;0,"[SampleData("""&amp;J315&amp;""")]
","")&amp;IF(LEN(TRIM(" "&amp;G315))&gt;0,"[MaxLength("&amp;G315&amp;")]
","")&amp;"public "&amp;IF(F315="","string",VLOOKUP(F315,TypeMap,2,FALSE))&amp;" "&amp;E315&amp;" { get; set; }
"</f>
        <v xml:space="preserve">/// &lt;summary&gt;Type of service description&lt;/summary&gt;
[Description("Type of service description")]
[Column("svc_tos_desc")]
[MaxLength(100)]
public string svc_tos_desc { get; set; }
</v>
      </c>
      <c r="W315" s="5" t="str">
        <f>"@Html.DescriptionListElement(model =&gt; model."&amp;E315&amp;")"</f>
        <v>@Html.DescriptionListElement(model =&gt; model.svc_tos_desc)</v>
      </c>
      <c r="X315" s="3" t="str">
        <f>SUBSTITUTE(SUBSTITUTE(PROPER(SUBSTITUTE(E315,"_"," "))&amp;" ", "Id ", "ID"), " ", "")</f>
        <v>SvcTosDesc</v>
      </c>
      <c r="Y315" s="3" t="str">
        <f>IF(F315="date","alter table "&amp;SchemaName&amp;"."&amp;N315&amp;" add "&amp;X315&amp;"DateDimId int null references DateDimensions(DateDimensionId);  exec db.ColumnPropertySet '"&amp;$N315&amp;"', '"&amp;$X315&amp;"DateDimId', '"&amp;$E315&amp;"', @propertyName='BaseField', @tableSchema='"&amp;SchemaName&amp;"'","")</f>
        <v/>
      </c>
      <c r="AA315" s="3" t="str">
        <f>IF(LEN(TRIM(H315))=0,"","exec db.ColumnPropertySet '"&amp;$N315&amp;"', '"&amp;$E315&amp;"', '"&amp;H315&amp;"', @propertyName='DisplayName', @tableSchema='"&amp;SchemaName&amp;"'")</f>
        <v>exec db.ColumnPropertySet 'MedicalClaims', 'svc_tos_desc', 'Service', @propertyName='DisplayName', @tableSchema='deerwalk'</v>
      </c>
    </row>
    <row r="316" spans="1:27" ht="14.25" customHeight="1" x14ac:dyDescent="0.45">
      <c r="A316" s="3" t="str">
        <f>N316&amp;"."&amp;E316</f>
        <v>MedicalClaims.svc_discharge_code</v>
      </c>
      <c r="B316" t="s">
        <v>320</v>
      </c>
      <c r="C316">
        <v>110</v>
      </c>
      <c r="D316" t="s">
        <v>796</v>
      </c>
      <c r="E316" t="s">
        <v>478</v>
      </c>
      <c r="F316" t="s">
        <v>7</v>
      </c>
      <c r="G316" t="s">
        <v>821</v>
      </c>
      <c r="H316" s="4" t="s">
        <v>1104</v>
      </c>
      <c r="I316" t="s">
        <v>479</v>
      </c>
      <c r="J316" t="s">
        <v>796</v>
      </c>
      <c r="L316" s="4"/>
      <c r="M316" s="3" t="b">
        <f>LEFT(E316,3)="udf"</f>
        <v>0</v>
      </c>
      <c r="N316" s="3" t="str">
        <f>VLOOKUP(B316,TableMap,3,FALSE)</f>
        <v>MedicalClaims</v>
      </c>
      <c r="O316" s="3" t="str">
        <f>IF(OR(F316="varchar", F316=""),"varchar("&amp;G316&amp;")", F316) &amp; IF(LEN(TRIM(D316))&gt;0," not null ","")</f>
        <v>varchar(20)</v>
      </c>
      <c r="Q316" s="3" t="str">
        <f>IF(ISBLANK(P316),O316,P316)</f>
        <v>varchar(20)</v>
      </c>
      <c r="R316" s="3" t="str">
        <f>"alter table "&amp;SchemaName&amp;"."&amp;N316&amp;" add "&amp;E316&amp;" "&amp;Q316</f>
        <v>alter table deerwalk.MedicalClaims add svc_discharge_code varchar(20)</v>
      </c>
      <c r="S316" s="3" t="str">
        <f>IF(LEN(TRIM(I316))&gt;0,"exec db.ColumnPropertySet '"&amp;$N316&amp;"', '"&amp;$E316&amp;"', '"&amp;I316&amp;"', @tableSchema='"&amp;SchemaName&amp;"'","")</f>
        <v>exec db.ColumnPropertySet 'MedicalClaims', 'svc_discharge_code', 'Type of discharge code', @tableSchema='deerwalk'</v>
      </c>
      <c r="T316" s="3" t="str">
        <f>IF(LEN(TRIM(J316))=0,"","exec db.ColumnPropertySet '"&amp;$N316&amp;"', '"&amp;$E316&amp;"', '"&amp;J316&amp;"', @propertyName='SampleData', @tableSchema='"&amp;SchemaName&amp;"'")</f>
        <v/>
      </c>
      <c r="U316" s="3" t="str">
        <f>IF(M316,"exec db.ColumnPropertySet '"&amp;$N316&amp;"', '"&amp;$E316&amp;"', 'UserDefinedData', @propertyName='CustomAttribute', @tableSchema='"&amp;SchemaName&amp;"'", "")</f>
        <v/>
      </c>
      <c r="V316" s="3" t="str">
        <f>IF(LEN(TRIM(" "&amp;I316))&gt;0,"/// &lt;summary&gt;"&amp;I316&amp;"&lt;/summary&gt;
"&amp;"[Description("""&amp;I316&amp;""")]
","")&amp;IF(F316="date","[DataType(DataType.Date)]
","")&amp;IF(D316="1","[Required]
","")&amp;"[Column("""&amp;E316&amp;""")]
"&amp;IF(LEN(TRIM(" "&amp;J316))&gt;0,"[SampleData("""&amp;J316&amp;""")]
","")&amp;IF(LEN(TRIM(" "&amp;G316))&gt;0,"[MaxLength("&amp;G316&amp;")]
","")&amp;"public "&amp;IF(F316="","string",VLOOKUP(F316,TypeMap,2,FALSE))&amp;" "&amp;E316&amp;" { get; set; }
"</f>
        <v xml:space="preserve">/// &lt;summary&gt;Type of discharge code&lt;/summary&gt;
[Description("Type of discharge code")]
[Column("svc_discharge_code")]
[MaxLength(20)]
public string svc_discharge_code { get; set; }
</v>
      </c>
      <c r="W316" s="5" t="str">
        <f>"@Html.DescriptionListElement(model =&gt; model."&amp;E316&amp;")"</f>
        <v>@Html.DescriptionListElement(model =&gt; model.svc_discharge_code)</v>
      </c>
      <c r="X316" s="3" t="str">
        <f>SUBSTITUTE(SUBSTITUTE(PROPER(SUBSTITUTE(E316,"_"," "))&amp;" ", "Id ", "ID"), " ", "")</f>
        <v>SvcDischargeCode</v>
      </c>
      <c r="Y316" s="3" t="str">
        <f>IF(F316="date","alter table "&amp;SchemaName&amp;"."&amp;N316&amp;" add "&amp;X316&amp;"DateDimId int null references DateDimensions(DateDimensionId);  exec db.ColumnPropertySet '"&amp;$N316&amp;"', '"&amp;$X316&amp;"DateDimId', '"&amp;$E316&amp;"', @propertyName='BaseField', @tableSchema='"&amp;SchemaName&amp;"'","")</f>
        <v/>
      </c>
      <c r="AA316" s="3" t="str">
        <f>IF(LEN(TRIM(H316))=0,"","exec db.ColumnPropertySet '"&amp;$N316&amp;"', '"&amp;$E316&amp;"', '"&amp;H316&amp;"', @propertyName='DisplayName', @tableSchema='"&amp;SchemaName&amp;"'")</f>
        <v>exec db.ColumnPropertySet 'MedicalClaims', 'svc_discharge_code', 'Discharge Code', @propertyName='DisplayName', @tableSchema='deerwalk'</v>
      </c>
    </row>
    <row r="317" spans="1:27" ht="14.25" customHeight="1" x14ac:dyDescent="0.45">
      <c r="A317" s="3" t="str">
        <f>N317&amp;"."&amp;E317</f>
        <v>MedicalClaims.svc_discharge_desc</v>
      </c>
      <c r="B317" t="s">
        <v>320</v>
      </c>
      <c r="C317">
        <v>111</v>
      </c>
      <c r="D317" t="s">
        <v>796</v>
      </c>
      <c r="E317" t="s">
        <v>480</v>
      </c>
      <c r="F317" t="s">
        <v>7</v>
      </c>
      <c r="G317" t="s">
        <v>836</v>
      </c>
      <c r="H317" s="4" t="s">
        <v>1105</v>
      </c>
      <c r="I317" t="s">
        <v>481</v>
      </c>
      <c r="J317" t="s">
        <v>796</v>
      </c>
      <c r="L317" s="4"/>
      <c r="M317" s="3" t="b">
        <f>LEFT(E317,3)="udf"</f>
        <v>0</v>
      </c>
      <c r="N317" s="3" t="str">
        <f>VLOOKUP(B317,TableMap,3,FALSE)</f>
        <v>MedicalClaims</v>
      </c>
      <c r="O317" s="3" t="str">
        <f>IF(OR(F317="varchar", F317=""),"varchar("&amp;G317&amp;")", F317) &amp; IF(LEN(TRIM(D317))&gt;0," not null ","")</f>
        <v>varchar(100)</v>
      </c>
      <c r="Q317" s="3" t="str">
        <f>IF(ISBLANK(P317),O317,P317)</f>
        <v>varchar(100)</v>
      </c>
      <c r="R317" s="3" t="str">
        <f>"alter table "&amp;SchemaName&amp;"."&amp;N317&amp;" add "&amp;E317&amp;" "&amp;Q317</f>
        <v>alter table deerwalk.MedicalClaims add svc_discharge_desc varchar(100)</v>
      </c>
      <c r="S317" s="3" t="str">
        <f>IF(LEN(TRIM(I317))&gt;0,"exec db.ColumnPropertySet '"&amp;$N317&amp;"', '"&amp;$E317&amp;"', '"&amp;I317&amp;"', @tableSchema='"&amp;SchemaName&amp;"'","")</f>
        <v>exec db.ColumnPropertySet 'MedicalClaims', 'svc_discharge_desc', 'Type of discharge description', @tableSchema='deerwalk'</v>
      </c>
      <c r="T317" s="3" t="str">
        <f>IF(LEN(TRIM(J317))=0,"","exec db.ColumnPropertySet '"&amp;$N317&amp;"', '"&amp;$E317&amp;"', '"&amp;J317&amp;"', @propertyName='SampleData', @tableSchema='"&amp;SchemaName&amp;"'")</f>
        <v/>
      </c>
      <c r="U317" s="3" t="str">
        <f>IF(M317,"exec db.ColumnPropertySet '"&amp;$N317&amp;"', '"&amp;$E317&amp;"', 'UserDefinedData', @propertyName='CustomAttribute', @tableSchema='"&amp;SchemaName&amp;"'", "")</f>
        <v/>
      </c>
      <c r="V317" s="3" t="str">
        <f>IF(LEN(TRIM(" "&amp;I317))&gt;0,"/// &lt;summary&gt;"&amp;I317&amp;"&lt;/summary&gt;
"&amp;"[Description("""&amp;I317&amp;""")]
","")&amp;IF(F317="date","[DataType(DataType.Date)]
","")&amp;IF(D317="1","[Required]
","")&amp;"[Column("""&amp;E317&amp;""")]
"&amp;IF(LEN(TRIM(" "&amp;J317))&gt;0,"[SampleData("""&amp;J317&amp;""")]
","")&amp;IF(LEN(TRIM(" "&amp;G317))&gt;0,"[MaxLength("&amp;G317&amp;")]
","")&amp;"public "&amp;IF(F317="","string",VLOOKUP(F317,TypeMap,2,FALSE))&amp;" "&amp;E317&amp;" { get; set; }
"</f>
        <v xml:space="preserve">/// &lt;summary&gt;Type of discharge description&lt;/summary&gt;
[Description("Type of discharge description")]
[Column("svc_discharge_desc")]
[MaxLength(100)]
public string svc_discharge_desc { get; set; }
</v>
      </c>
      <c r="W317" s="5" t="str">
        <f>"@Html.DescriptionListElement(model =&gt; model."&amp;E317&amp;")"</f>
        <v>@Html.DescriptionListElement(model =&gt; model.svc_discharge_desc)</v>
      </c>
      <c r="X317" s="3" t="str">
        <f>SUBSTITUTE(SUBSTITUTE(PROPER(SUBSTITUTE(E317,"_"," "))&amp;" ", "Id ", "ID"), " ", "")</f>
        <v>SvcDischargeDesc</v>
      </c>
      <c r="Y317" s="3" t="str">
        <f>IF(F317="date","alter table "&amp;SchemaName&amp;"."&amp;N317&amp;" add "&amp;X317&amp;"DateDimId int null references DateDimensions(DateDimensionId);  exec db.ColumnPropertySet '"&amp;$N317&amp;"', '"&amp;$X317&amp;"DateDimId', '"&amp;$E317&amp;"', @propertyName='BaseField', @tableSchema='"&amp;SchemaName&amp;"'","")</f>
        <v/>
      </c>
      <c r="AA317" s="3" t="str">
        <f>IF(LEN(TRIM(H317))=0,"","exec db.ColumnPropertySet '"&amp;$N317&amp;"', '"&amp;$E317&amp;"', '"&amp;H317&amp;"', @propertyName='DisplayName', @tableSchema='"&amp;SchemaName&amp;"'")</f>
        <v>exec db.ColumnPropertySet 'MedicalClaims', 'svc_discharge_desc', 'Discharge', @propertyName='DisplayName', @tableSchema='deerwalk'</v>
      </c>
    </row>
    <row r="318" spans="1:27" ht="14.25" customHeight="1" x14ac:dyDescent="0.45">
      <c r="A318" s="3" t="str">
        <f>N318&amp;"."&amp;E318</f>
        <v>MedicalClaims.svc_service_qty</v>
      </c>
      <c r="B318" t="s">
        <v>320</v>
      </c>
      <c r="C318">
        <v>112</v>
      </c>
      <c r="D318" t="s">
        <v>796</v>
      </c>
      <c r="E318" t="s">
        <v>482</v>
      </c>
      <c r="F318" t="s">
        <v>263</v>
      </c>
      <c r="G318" t="s">
        <v>796</v>
      </c>
      <c r="H318" s="4" t="s">
        <v>483</v>
      </c>
      <c r="I318" t="s">
        <v>483</v>
      </c>
      <c r="J318" t="s">
        <v>796</v>
      </c>
      <c r="L318" s="4"/>
      <c r="M318" s="3" t="b">
        <f>LEFT(E318,3)="udf"</f>
        <v>0</v>
      </c>
      <c r="N318" s="3" t="str">
        <f>VLOOKUP(B318,TableMap,3,FALSE)</f>
        <v>MedicalClaims</v>
      </c>
      <c r="O318" s="3" t="str">
        <f>IF(OR(F318="varchar", F318=""),"varchar("&amp;G318&amp;")", F318) &amp; IF(LEN(TRIM(D318))&gt;0," not null ","")</f>
        <v>int</v>
      </c>
      <c r="Q318" s="3" t="str">
        <f>IF(ISBLANK(P318),O318,P318)</f>
        <v>int</v>
      </c>
      <c r="R318" s="3" t="str">
        <f>"alter table "&amp;SchemaName&amp;"."&amp;N318&amp;" add "&amp;E318&amp;" "&amp;Q318</f>
        <v>alter table deerwalk.MedicalClaims add svc_service_qty int</v>
      </c>
      <c r="S318" s="3" t="str">
        <f>IF(LEN(TRIM(I318))&gt;0,"exec db.ColumnPropertySet '"&amp;$N318&amp;"', '"&amp;$E318&amp;"', '"&amp;I318&amp;"', @tableSchema='"&amp;SchemaName&amp;"'","")</f>
        <v>exec db.ColumnPropertySet 'MedicalClaims', 'svc_service_qty', 'Service quantity', @tableSchema='deerwalk'</v>
      </c>
      <c r="T318" s="3" t="str">
        <f>IF(LEN(TRIM(J318))=0,"","exec db.ColumnPropertySet '"&amp;$N318&amp;"', '"&amp;$E318&amp;"', '"&amp;J318&amp;"', @propertyName='SampleData', @tableSchema='"&amp;SchemaName&amp;"'")</f>
        <v/>
      </c>
      <c r="U318" s="3" t="str">
        <f>IF(M318,"exec db.ColumnPropertySet '"&amp;$N318&amp;"', '"&amp;$E318&amp;"', 'UserDefinedData', @propertyName='CustomAttribute', @tableSchema='"&amp;SchemaName&amp;"'", "")</f>
        <v/>
      </c>
      <c r="V318" s="3" t="str">
        <f>IF(LEN(TRIM(" "&amp;I318))&gt;0,"/// &lt;summary&gt;"&amp;I318&amp;"&lt;/summary&gt;
"&amp;"[Description("""&amp;I318&amp;""")]
","")&amp;IF(F318="date","[DataType(DataType.Date)]
","")&amp;IF(D318="1","[Required]
","")&amp;"[Column("""&amp;E318&amp;""")]
"&amp;IF(LEN(TRIM(" "&amp;J318))&gt;0,"[SampleData("""&amp;J318&amp;""")]
","")&amp;IF(LEN(TRIM(" "&amp;G318))&gt;0,"[MaxLength("&amp;G318&amp;")]
","")&amp;"public "&amp;IF(F318="","string",VLOOKUP(F318,TypeMap,2,FALSE))&amp;" "&amp;E318&amp;" { get; set; }
"</f>
        <v xml:space="preserve">/// &lt;summary&gt;Service quantity&lt;/summary&gt;
[Description("Service quantity")]
[Column("svc_service_qty")]
public int svc_service_qty { get; set; }
</v>
      </c>
      <c r="W318" s="5" t="str">
        <f>"@Html.DescriptionListElement(model =&gt; model."&amp;E318&amp;")"</f>
        <v>@Html.DescriptionListElement(model =&gt; model.svc_service_qty)</v>
      </c>
      <c r="X318" s="3" t="str">
        <f>SUBSTITUTE(SUBSTITUTE(PROPER(SUBSTITUTE(E318,"_"," "))&amp;" ", "Id ", "ID"), " ", "")</f>
        <v>SvcServiceQty</v>
      </c>
      <c r="Y318" s="3" t="str">
        <f>IF(F318="date","alter table "&amp;SchemaName&amp;"."&amp;N318&amp;" add "&amp;X318&amp;"DateDimId int null references DateDimensions(DateDimensionId);  exec db.ColumnPropertySet '"&amp;$N318&amp;"', '"&amp;$X318&amp;"DateDimId', '"&amp;$E318&amp;"', @propertyName='BaseField', @tableSchema='"&amp;SchemaName&amp;"'","")</f>
        <v/>
      </c>
      <c r="AA318" s="3" t="str">
        <f>IF(LEN(TRIM(H318))=0,"","exec db.ColumnPropertySet '"&amp;$N318&amp;"', '"&amp;$E318&amp;"', '"&amp;H318&amp;"', @propertyName='DisplayName', @tableSchema='"&amp;SchemaName&amp;"'")</f>
        <v>exec db.ColumnPropertySet 'MedicalClaims', 'svc_service_qty', 'Service quantity', @propertyName='DisplayName', @tableSchema='deerwalk'</v>
      </c>
    </row>
    <row r="319" spans="1:27" ht="14.25" customHeight="1" x14ac:dyDescent="0.45">
      <c r="A319" s="3" t="str">
        <f>N319&amp;"."&amp;E319</f>
        <v>MedicalClaims.svc_ip_days</v>
      </c>
      <c r="B319" t="s">
        <v>320</v>
      </c>
      <c r="C319">
        <v>113</v>
      </c>
      <c r="D319" t="s">
        <v>796</v>
      </c>
      <c r="E319" t="s">
        <v>484</v>
      </c>
      <c r="F319" t="s">
        <v>263</v>
      </c>
      <c r="G319" t="s">
        <v>796</v>
      </c>
      <c r="H319" s="4" t="s">
        <v>1113</v>
      </c>
      <c r="I319" t="s">
        <v>485</v>
      </c>
      <c r="J319" t="s">
        <v>840</v>
      </c>
      <c r="L319" s="4"/>
      <c r="M319" s="3" t="b">
        <f>LEFT(E319,3)="udf"</f>
        <v>0</v>
      </c>
      <c r="N319" s="3" t="str">
        <f>VLOOKUP(B319,TableMap,3,FALSE)</f>
        <v>MedicalClaims</v>
      </c>
      <c r="O319" s="3" t="str">
        <f>IF(OR(F319="varchar", F319=""),"varchar("&amp;G319&amp;")", F319) &amp; IF(LEN(TRIM(D319))&gt;0," not null ","")</f>
        <v>int</v>
      </c>
      <c r="Q319" s="3" t="str">
        <f>IF(ISBLANK(P319),O319,P319)</f>
        <v>int</v>
      </c>
      <c r="R319" s="3" t="str">
        <f>"alter table "&amp;SchemaName&amp;"."&amp;N319&amp;" add "&amp;E319&amp;" "&amp;Q319</f>
        <v>alter table deerwalk.MedicalClaims add svc_ip_days int</v>
      </c>
      <c r="S319" s="3" t="str">
        <f>IF(LEN(TRIM(I319))&gt;0,"exec db.ColumnPropertySet '"&amp;$N319&amp;"', '"&amp;$E319&amp;"', '"&amp;I319&amp;"', @tableSchema='"&amp;SchemaName&amp;"'","")</f>
        <v>exec db.ColumnPropertySet 'MedicalClaims', 'svc_ip_days', 'Inpatient stay days', @tableSchema='deerwalk'</v>
      </c>
      <c r="T319" s="3" t="str">
        <f>IF(LEN(TRIM(J319))=0,"","exec db.ColumnPropertySet '"&amp;$N319&amp;"', '"&amp;$E319&amp;"', '"&amp;J319&amp;"', @propertyName='SampleData', @tableSchema='"&amp;SchemaName&amp;"'")</f>
        <v>exec db.ColumnPropertySet 'MedicalClaims', 'svc_ip_days', '12', @propertyName='SampleData', @tableSchema='deerwalk'</v>
      </c>
      <c r="U319" s="3" t="str">
        <f>IF(M319,"exec db.ColumnPropertySet '"&amp;$N319&amp;"', '"&amp;$E319&amp;"', 'UserDefinedData', @propertyName='CustomAttribute', @tableSchema='"&amp;SchemaName&amp;"'", "")</f>
        <v/>
      </c>
      <c r="V319" s="3" t="str">
        <f>IF(LEN(TRIM(" "&amp;I319))&gt;0,"/// &lt;summary&gt;"&amp;I319&amp;"&lt;/summary&gt;
"&amp;"[Description("""&amp;I319&amp;""")]
","")&amp;IF(F319="date","[DataType(DataType.Date)]
","")&amp;IF(D319="1","[Required]
","")&amp;"[Column("""&amp;E319&amp;""")]
"&amp;IF(LEN(TRIM(" "&amp;J319))&gt;0,"[SampleData("""&amp;J319&amp;""")]
","")&amp;IF(LEN(TRIM(" "&amp;G319))&gt;0,"[MaxLength("&amp;G319&amp;")]
","")&amp;"public "&amp;IF(F319="","string",VLOOKUP(F319,TypeMap,2,FALSE))&amp;" "&amp;E319&amp;" { get; set; }
"</f>
        <v xml:space="preserve">/// &lt;summary&gt;Inpatient stay days&lt;/summary&gt;
[Description("Inpatient stay days")]
[Column("svc_ip_days")]
[SampleData("12")]
public int svc_ip_days { get; set; }
</v>
      </c>
      <c r="W319" s="5" t="str">
        <f>"@Html.DescriptionListElement(model =&gt; model."&amp;E319&amp;")"</f>
        <v>@Html.DescriptionListElement(model =&gt; model.svc_ip_days)</v>
      </c>
      <c r="X319" s="3" t="str">
        <f>SUBSTITUTE(SUBSTITUTE(PROPER(SUBSTITUTE(E319,"_"," "))&amp;" ", "Id ", "ID"), " ", "")</f>
        <v>SvcIpDays</v>
      </c>
      <c r="Y319" s="3" t="str">
        <f>IF(F319="date","alter table "&amp;SchemaName&amp;"."&amp;N319&amp;" add "&amp;X319&amp;"DateDimId int null references DateDimensions(DateDimensionId);  exec db.ColumnPropertySet '"&amp;$N319&amp;"', '"&amp;$X319&amp;"DateDimId', '"&amp;$E319&amp;"', @propertyName='BaseField', @tableSchema='"&amp;SchemaName&amp;"'","")</f>
        <v/>
      </c>
      <c r="AA319" s="3" t="str">
        <f>IF(LEN(TRIM(H319))=0,"","exec db.ColumnPropertySet '"&amp;$N319&amp;"', '"&amp;$E319&amp;"', '"&amp;H319&amp;"', @propertyName='DisplayName', @tableSchema='"&amp;SchemaName&amp;"'")</f>
        <v>exec db.ColumnPropertySet 'MedicalClaims', 'svc_ip_days', 'Inpatient Stay Days', @propertyName='DisplayName', @tableSchema='deerwalk'</v>
      </c>
    </row>
    <row r="320" spans="1:27" ht="14.25" customHeight="1" x14ac:dyDescent="0.45">
      <c r="A320" s="3" t="str">
        <f>N320&amp;"."&amp;E320</f>
        <v>MedicalClaims.svc_covered_days</v>
      </c>
      <c r="B320" t="s">
        <v>320</v>
      </c>
      <c r="C320">
        <v>114</v>
      </c>
      <c r="D320" t="s">
        <v>796</v>
      </c>
      <c r="E320" t="s">
        <v>486</v>
      </c>
      <c r="F320" t="s">
        <v>263</v>
      </c>
      <c r="G320" t="s">
        <v>796</v>
      </c>
      <c r="H320" s="4" t="s">
        <v>936</v>
      </c>
      <c r="I320" t="s">
        <v>487</v>
      </c>
      <c r="J320" t="s">
        <v>841</v>
      </c>
      <c r="L320" s="4"/>
      <c r="M320" s="3" t="b">
        <f>LEFT(E320,3)="udf"</f>
        <v>0</v>
      </c>
      <c r="N320" s="3" t="str">
        <f>VLOOKUP(B320,TableMap,3,FALSE)</f>
        <v>MedicalClaims</v>
      </c>
      <c r="O320" s="3" t="str">
        <f>IF(OR(F320="varchar", F320=""),"varchar("&amp;G320&amp;")", F320) &amp; IF(LEN(TRIM(D320))&gt;0," not null ","")</f>
        <v>int</v>
      </c>
      <c r="Q320" s="3" t="str">
        <f>IF(ISBLANK(P320),O320,P320)</f>
        <v>int</v>
      </c>
      <c r="R320" s="3" t="str">
        <f>"alter table "&amp;SchemaName&amp;"."&amp;N320&amp;" add "&amp;E320&amp;" "&amp;Q320</f>
        <v>alter table deerwalk.MedicalClaims add svc_covered_days int</v>
      </c>
      <c r="S320" s="3" t="str">
        <f>IF(LEN(TRIM(I320))&gt;0,"exec db.ColumnPropertySet '"&amp;$N320&amp;"', '"&amp;$E320&amp;"', '"&amp;I320&amp;"', @tableSchema='"&amp;SchemaName&amp;"'","")</f>
        <v>exec db.ColumnPropertySet 'MedicalClaims', 'svc_covered_days', 'IP days covered by the insurance', @tableSchema='deerwalk'</v>
      </c>
      <c r="T320" s="3" t="str">
        <f>IF(LEN(TRIM(J320))=0,"","exec db.ColumnPropertySet '"&amp;$N320&amp;"', '"&amp;$E320&amp;"', '"&amp;J320&amp;"', @propertyName='SampleData', @tableSchema='"&amp;SchemaName&amp;"'")</f>
        <v>exec db.ColumnPropertySet 'MedicalClaims', 'svc_covered_days', '3', @propertyName='SampleData', @tableSchema='deerwalk'</v>
      </c>
      <c r="U320" s="3" t="str">
        <f>IF(M320,"exec db.ColumnPropertySet '"&amp;$N320&amp;"', '"&amp;$E320&amp;"', 'UserDefinedData', @propertyName='CustomAttribute', @tableSchema='"&amp;SchemaName&amp;"'", "")</f>
        <v/>
      </c>
      <c r="V320" s="3" t="str">
        <f>IF(LEN(TRIM(" "&amp;I320))&gt;0,"/// &lt;summary&gt;"&amp;I320&amp;"&lt;/summary&gt;
"&amp;"[Description("""&amp;I320&amp;""")]
","")&amp;IF(F320="date","[DataType(DataType.Date)]
","")&amp;IF(D320="1","[Required]
","")&amp;"[Column("""&amp;E320&amp;""")]
"&amp;IF(LEN(TRIM(" "&amp;J320))&gt;0,"[SampleData("""&amp;J320&amp;""")]
","")&amp;IF(LEN(TRIM(" "&amp;G320))&gt;0,"[MaxLength("&amp;G320&amp;")]
","")&amp;"public "&amp;IF(F320="","string",VLOOKUP(F320,TypeMap,2,FALSE))&amp;" "&amp;E320&amp;" { get; set; }
"</f>
        <v xml:space="preserve">/// &lt;summary&gt;IP days covered by the insurance&lt;/summary&gt;
[Description("IP days covered by the insurance")]
[Column("svc_covered_days")]
[SampleData("3")]
public int svc_covered_days { get; set; }
</v>
      </c>
      <c r="W320" s="5" t="str">
        <f>"@Html.DescriptionListElement(model =&gt; model."&amp;E320&amp;")"</f>
        <v>@Html.DescriptionListElement(model =&gt; model.svc_covered_days)</v>
      </c>
      <c r="X320" s="3" t="str">
        <f>SUBSTITUTE(SUBSTITUTE(PROPER(SUBSTITUTE(E320,"_"," "))&amp;" ", "Id ", "ID"), " ", "")</f>
        <v>SvcCoveredDays</v>
      </c>
      <c r="Y320" s="3" t="str">
        <f>IF(F320="date","alter table "&amp;SchemaName&amp;"."&amp;N320&amp;" add "&amp;X320&amp;"DateDimId int null references DateDimensions(DateDimensionId);  exec db.ColumnPropertySet '"&amp;$N320&amp;"', '"&amp;$X320&amp;"DateDimId', '"&amp;$E320&amp;"', @propertyName='BaseField', @tableSchema='"&amp;SchemaName&amp;"'","")</f>
        <v/>
      </c>
      <c r="AA320" s="3" t="str">
        <f>IF(LEN(TRIM(H320))=0,"","exec db.ColumnPropertySet '"&amp;$N320&amp;"', '"&amp;$E320&amp;"', '"&amp;H320&amp;"', @propertyName='DisplayName', @tableSchema='"&amp;SchemaName&amp;"'")</f>
        <v>exec db.ColumnPropertySet 'MedicalClaims', 'svc_covered_days', 'IP days', @propertyName='DisplayName', @tableSchema='deerwalk'</v>
      </c>
    </row>
    <row r="321" spans="1:27" ht="14.25" customHeight="1" x14ac:dyDescent="0.45">
      <c r="A321" s="3" t="str">
        <f>N321&amp;"."&amp;E321</f>
        <v>MedicalClaims.svc_admit_type</v>
      </c>
      <c r="B321" t="s">
        <v>320</v>
      </c>
      <c r="C321">
        <v>115</v>
      </c>
      <c r="D321" t="s">
        <v>796</v>
      </c>
      <c r="E321" t="s">
        <v>488</v>
      </c>
      <c r="F321" t="s">
        <v>7</v>
      </c>
      <c r="G321" t="s">
        <v>820</v>
      </c>
      <c r="H321" s="4" t="s">
        <v>489</v>
      </c>
      <c r="I321" t="s">
        <v>489</v>
      </c>
      <c r="J321" t="s">
        <v>796</v>
      </c>
      <c r="L321" s="4"/>
      <c r="M321" s="3" t="b">
        <f>LEFT(E321,3)="udf"</f>
        <v>0</v>
      </c>
      <c r="N321" s="3" t="str">
        <f>VLOOKUP(B321,TableMap,3,FALSE)</f>
        <v>MedicalClaims</v>
      </c>
      <c r="O321" s="3" t="str">
        <f>IF(OR(F321="varchar", F321=""),"varchar("&amp;G321&amp;")", F321) &amp; IF(LEN(TRIM(D321))&gt;0," not null ","")</f>
        <v>varchar(6)</v>
      </c>
      <c r="Q321" s="3" t="str">
        <f>IF(ISBLANK(P321),O321,P321)</f>
        <v>varchar(6)</v>
      </c>
      <c r="R321" s="3" t="str">
        <f>"alter table "&amp;SchemaName&amp;"."&amp;N321&amp;" add "&amp;E321&amp;" "&amp;Q321</f>
        <v>alter table deerwalk.MedicalClaims add svc_admit_type varchar(6)</v>
      </c>
      <c r="S321" s="3" t="str">
        <f>IF(LEN(TRIM(I321))&gt;0,"exec db.ColumnPropertySet '"&amp;$N321&amp;"', '"&amp;$E321&amp;"', '"&amp;I321&amp;"', @tableSchema='"&amp;SchemaName&amp;"'","")</f>
        <v>exec db.ColumnPropertySet 'MedicalClaims', 'svc_admit_type', 'Internal codes', @tableSchema='deerwalk'</v>
      </c>
      <c r="T321" s="3" t="str">
        <f>IF(LEN(TRIM(J321))=0,"","exec db.ColumnPropertySet '"&amp;$N321&amp;"', '"&amp;$E321&amp;"', '"&amp;J321&amp;"', @propertyName='SampleData', @tableSchema='"&amp;SchemaName&amp;"'")</f>
        <v/>
      </c>
      <c r="U321" s="3" t="str">
        <f>IF(M321,"exec db.ColumnPropertySet '"&amp;$N321&amp;"', '"&amp;$E321&amp;"', 'UserDefinedData', @propertyName='CustomAttribute', @tableSchema='"&amp;SchemaName&amp;"'", "")</f>
        <v/>
      </c>
      <c r="V321" s="3" t="str">
        <f>IF(LEN(TRIM(" "&amp;I321))&gt;0,"/// &lt;summary&gt;"&amp;I321&amp;"&lt;/summary&gt;
"&amp;"[Description("""&amp;I321&amp;""")]
","")&amp;IF(F321="date","[DataType(DataType.Date)]
","")&amp;IF(D321="1","[Required]
","")&amp;"[Column("""&amp;E321&amp;""")]
"&amp;IF(LEN(TRIM(" "&amp;J321))&gt;0,"[SampleData("""&amp;J321&amp;""")]
","")&amp;IF(LEN(TRIM(" "&amp;G321))&gt;0,"[MaxLength("&amp;G321&amp;")]
","")&amp;"public "&amp;IF(F321="","string",VLOOKUP(F321,TypeMap,2,FALSE))&amp;" "&amp;E321&amp;" { get; set; }
"</f>
        <v xml:space="preserve">/// &lt;summary&gt;Internal codes&lt;/summary&gt;
[Description("Internal codes")]
[Column("svc_admit_type")]
[MaxLength(6)]
public string svc_admit_type { get; set; }
</v>
      </c>
      <c r="W321" s="5" t="str">
        <f>"@Html.DescriptionListElement(model =&gt; model."&amp;E321&amp;")"</f>
        <v>@Html.DescriptionListElement(model =&gt; model.svc_admit_type)</v>
      </c>
      <c r="X321" s="3" t="str">
        <f>SUBSTITUTE(SUBSTITUTE(PROPER(SUBSTITUTE(E321,"_"," "))&amp;" ", "Id ", "ID"), " ", "")</f>
        <v>SvcAdmitType</v>
      </c>
      <c r="Y321" s="3" t="str">
        <f>IF(F321="date","alter table "&amp;SchemaName&amp;"."&amp;N321&amp;" add "&amp;X321&amp;"DateDimId int null references DateDimensions(DateDimensionId);  exec db.ColumnPropertySet '"&amp;$N321&amp;"', '"&amp;$X321&amp;"DateDimId', '"&amp;$E321&amp;"', @propertyName='BaseField', @tableSchema='"&amp;SchemaName&amp;"'","")</f>
        <v/>
      </c>
      <c r="AA321" s="3" t="str">
        <f>IF(LEN(TRIM(H321))=0,"","exec db.ColumnPropertySet '"&amp;$N321&amp;"', '"&amp;$E321&amp;"', '"&amp;H321&amp;"', @propertyName='DisplayName', @tableSchema='"&amp;SchemaName&amp;"'")</f>
        <v>exec db.ColumnPropertySet 'MedicalClaims', 'svc_admit_type', 'Internal codes', @propertyName='DisplayName', @tableSchema='deerwalk'</v>
      </c>
    </row>
    <row r="322" spans="1:27" ht="14.25" customHeight="1" x14ac:dyDescent="0.45">
      <c r="A322" s="3" t="str">
        <f>N322&amp;"."&amp;E322</f>
        <v>MedicalClaims.svc_service_frm_date</v>
      </c>
      <c r="B322" t="s">
        <v>320</v>
      </c>
      <c r="C322">
        <v>116</v>
      </c>
      <c r="D322" t="s">
        <v>801</v>
      </c>
      <c r="E322" t="s">
        <v>490</v>
      </c>
      <c r="F322" t="s">
        <v>30</v>
      </c>
      <c r="G322" t="s">
        <v>796</v>
      </c>
      <c r="H322" s="4" t="s">
        <v>491</v>
      </c>
      <c r="I322" t="s">
        <v>491</v>
      </c>
      <c r="J322" s="1" t="s">
        <v>842</v>
      </c>
      <c r="K322" s="6"/>
      <c r="L322" s="4"/>
      <c r="M322" s="3" t="b">
        <f>LEFT(E322,3)="udf"</f>
        <v>0</v>
      </c>
      <c r="N322" s="3" t="str">
        <f>VLOOKUP(B322,TableMap,3,FALSE)</f>
        <v>MedicalClaims</v>
      </c>
      <c r="O322" s="3" t="str">
        <f>IF(OR(F322="varchar", F322=""),"varchar("&amp;G322&amp;")", F322) &amp; IF(LEN(TRIM(D322))&gt;0," not null ","")</f>
        <v xml:space="preserve">date not null </v>
      </c>
      <c r="Q322" s="3" t="str">
        <f>IF(ISBLANK(P322),O322,P322)</f>
        <v xml:space="preserve">date not null </v>
      </c>
      <c r="R322" s="3" t="str">
        <f>"alter table "&amp;SchemaName&amp;"."&amp;N322&amp;" add "&amp;E322&amp;" "&amp;Q322</f>
        <v xml:space="preserve">alter table deerwalk.MedicalClaims add svc_service_frm_date date not null </v>
      </c>
      <c r="S322" s="3" t="str">
        <f>IF(LEN(TRIM(I322))&gt;0,"exec db.ColumnPropertySet '"&amp;$N322&amp;"', '"&amp;$E322&amp;"', '"&amp;I322&amp;"', @tableSchema='"&amp;SchemaName&amp;"'","")</f>
        <v>exec db.ColumnPropertySet 'MedicalClaims', 'svc_service_frm_date', 'From date', @tableSchema='deerwalk'</v>
      </c>
      <c r="T322" s="3" t="str">
        <f>IF(LEN(TRIM(J322))=0,"","exec db.ColumnPropertySet '"&amp;$N322&amp;"', '"&amp;$E322&amp;"', '"&amp;J322&amp;"', @propertyName='SampleData', @tableSchema='"&amp;SchemaName&amp;"'")</f>
        <v>exec db.ColumnPropertySet 'MedicalClaims', 'svc_service_frm_date', '39823', @propertyName='SampleData', @tableSchema='deerwalk'</v>
      </c>
      <c r="U322" s="3" t="str">
        <f>IF(M322,"exec db.ColumnPropertySet '"&amp;$N322&amp;"', '"&amp;$E322&amp;"', 'UserDefinedData', @propertyName='CustomAttribute', @tableSchema='"&amp;SchemaName&amp;"'", "")</f>
        <v/>
      </c>
      <c r="V322" s="3" t="str">
        <f>IF(LEN(TRIM(" "&amp;I322))&gt;0,"/// &lt;summary&gt;"&amp;I322&amp;"&lt;/summary&gt;
"&amp;"[Description("""&amp;I322&amp;""")]
","")&amp;IF(F322="date","[DataType(DataType.Date)]
","")&amp;IF(D322="1","[Required]
","")&amp;"[Column("""&amp;E322&amp;""")]
"&amp;IF(LEN(TRIM(" "&amp;J322))&gt;0,"[SampleData("""&amp;J322&amp;""")]
","")&amp;IF(LEN(TRIM(" "&amp;G322))&gt;0,"[MaxLength("&amp;G322&amp;")]
","")&amp;"public "&amp;IF(F322="","string",VLOOKUP(F322,TypeMap,2,FALSE))&amp;" "&amp;E322&amp;" { get; set; }
"</f>
        <v xml:space="preserve">/// &lt;summary&gt;From date&lt;/summary&gt;
[Description("From date")]
[DataType(DataType.Date)]
[Required]
[Column("svc_service_frm_date")]
[SampleData("39823")]
public DateTime svc_service_frm_date { get; set; }
</v>
      </c>
      <c r="W322" s="5" t="str">
        <f>"@Html.DescriptionListElement(model =&gt; model."&amp;E322&amp;")"</f>
        <v>@Html.DescriptionListElement(model =&gt; model.svc_service_frm_date)</v>
      </c>
      <c r="X322" s="3" t="str">
        <f>SUBSTITUTE(SUBSTITUTE(PROPER(SUBSTITUTE(E322,"_"," "))&amp;" ", "Id ", "ID"), " ", "")</f>
        <v>SvcServiceFrmDate</v>
      </c>
      <c r="Y322" s="3" t="str">
        <f>IF(F322="date","alter table "&amp;SchemaName&amp;"."&amp;N322&amp;" add "&amp;X322&amp;"DateDimId int null references DateDimensions(DateDimensionId);  exec db.ColumnPropertySet '"&amp;$N322&amp;"', '"&amp;$X322&amp;"DateDimId', '"&amp;$E322&amp;"', @propertyName='BaseField', @tableSchema='"&amp;SchemaName&amp;"'","")</f>
        <v>alter table deerwalk.MedicalClaims add SvcServiceFrmDateDateDimId int null references DateDimensions(DateDimensionId);  exec db.ColumnPropertySet 'MedicalClaims', 'SvcServiceFrmDateDateDimId', 'svc_service_frm_date', @propertyName='BaseField', @tableSchema='deerwalk'</v>
      </c>
      <c r="Z322" t="str">
        <f>"update dw set "&amp;X322&amp;"DateDimId=dd.DateDimensionId from deerwalk."&amp;N322&amp;" dw inner join dbo.datedimensions dd on dw."&amp;E322&amp;"=dd.calendardate and dd.TenantId=@tenantId where dw."&amp;X322&amp;"DateDimId is null and dw."&amp;E322&amp;" is not null;
exec db.PrintNow 'Updated {n0} deerwalk."&amp;N322&amp;"."&amp;X322&amp;"DateDimId fields', @@rowcount;
"</f>
        <v xml:space="preserve">update dw set SvcServiceFrmDateDateDimId=dd.DateDimensionId from deerwalk.MedicalClaims dw inner join dbo.datedimensions dd on dw.svc_service_frm_date=dd.calendardate and dd.TenantId=@tenantId where dw.SvcServiceFrmDateDateDimId is null and dw.svc_service_frm_date is not null;
exec db.PrintNow 'Updated {n0} deerwalk.MedicalClaims.SvcServiceFrmDateDateDimId fields', @@rowcount;
</v>
      </c>
      <c r="AA322" s="3" t="str">
        <f>IF(LEN(TRIM(H322))=0,"","exec db.ColumnPropertySet '"&amp;$N322&amp;"', '"&amp;$E322&amp;"', '"&amp;H322&amp;"', @propertyName='DisplayName', @tableSchema='"&amp;SchemaName&amp;"'")</f>
        <v>exec db.ColumnPropertySet 'MedicalClaims', 'svc_service_frm_date', 'From date', @propertyName='DisplayName', @tableSchema='deerwalk'</v>
      </c>
    </row>
    <row r="323" spans="1:27" ht="14.25" customHeight="1" x14ac:dyDescent="0.45">
      <c r="A323" s="3" t="str">
        <f>N323&amp;"."&amp;E323</f>
        <v>MedicalClaims.svc_service_to_date</v>
      </c>
      <c r="B323" t="s">
        <v>320</v>
      </c>
      <c r="C323">
        <v>117</v>
      </c>
      <c r="D323" t="s">
        <v>796</v>
      </c>
      <c r="E323" t="s">
        <v>492</v>
      </c>
      <c r="F323" t="s">
        <v>30</v>
      </c>
      <c r="G323" t="s">
        <v>796</v>
      </c>
      <c r="H323" s="4" t="s">
        <v>937</v>
      </c>
      <c r="I323" t="s">
        <v>493</v>
      </c>
      <c r="J323" s="1" t="s">
        <v>843</v>
      </c>
      <c r="K323" s="6"/>
      <c r="L323" s="4"/>
      <c r="M323" s="3" t="b">
        <f>LEFT(E323,3)="udf"</f>
        <v>0</v>
      </c>
      <c r="N323" s="3" t="str">
        <f>VLOOKUP(B323,TableMap,3,FALSE)</f>
        <v>MedicalClaims</v>
      </c>
      <c r="O323" s="3" t="str">
        <f>IF(OR(F323="varchar", F323=""),"varchar("&amp;G323&amp;")", F323) &amp; IF(LEN(TRIM(D323))&gt;0," not null ","")</f>
        <v>date</v>
      </c>
      <c r="Q323" s="3" t="str">
        <f>IF(ISBLANK(P323),O323,P323)</f>
        <v>date</v>
      </c>
      <c r="R323" s="3" t="str">
        <f>"alter table "&amp;SchemaName&amp;"."&amp;N323&amp;" add "&amp;E323&amp;" "&amp;Q323</f>
        <v>alter table deerwalk.MedicalClaims add svc_service_to_date date</v>
      </c>
      <c r="S323" s="3" t="str">
        <f>IF(LEN(TRIM(I323))&gt;0,"exec db.ColumnPropertySet '"&amp;$N323&amp;"', '"&amp;$E323&amp;"', '"&amp;I323&amp;"', @tableSchema='"&amp;SchemaName&amp;"'","")</f>
        <v>exec db.ColumnPropertySet 'MedicalClaims', 'svc_service_to_date', 'To date / Thru date', @tableSchema='deerwalk'</v>
      </c>
      <c r="T323" s="3" t="str">
        <f>IF(LEN(TRIM(J323))=0,"","exec db.ColumnPropertySet '"&amp;$N323&amp;"', '"&amp;$E323&amp;"', '"&amp;J323&amp;"', @propertyName='SampleData', @tableSchema='"&amp;SchemaName&amp;"'")</f>
        <v>exec db.ColumnPropertySet 'MedicalClaims', 'svc_service_to_date', '40128', @propertyName='SampleData', @tableSchema='deerwalk'</v>
      </c>
      <c r="U323" s="3" t="str">
        <f>IF(M323,"exec db.ColumnPropertySet '"&amp;$N323&amp;"', '"&amp;$E323&amp;"', 'UserDefinedData', @propertyName='CustomAttribute', @tableSchema='"&amp;SchemaName&amp;"'", "")</f>
        <v/>
      </c>
      <c r="V323" s="3" t="str">
        <f>IF(LEN(TRIM(" "&amp;I323))&gt;0,"/// &lt;summary&gt;"&amp;I323&amp;"&lt;/summary&gt;
"&amp;"[Description("""&amp;I323&amp;""")]
","")&amp;IF(F323="date","[DataType(DataType.Date)]
","")&amp;IF(D323="1","[Required]
","")&amp;"[Column("""&amp;E323&amp;""")]
"&amp;IF(LEN(TRIM(" "&amp;J323))&gt;0,"[SampleData("""&amp;J323&amp;""")]
","")&amp;IF(LEN(TRIM(" "&amp;G323))&gt;0,"[MaxLength("&amp;G323&amp;")]
","")&amp;"public "&amp;IF(F323="","string",VLOOKUP(F323,TypeMap,2,FALSE))&amp;" "&amp;E323&amp;" { get; set; }
"</f>
        <v xml:space="preserve">/// &lt;summary&gt;To date / Thru date&lt;/summary&gt;
[Description("To date / Thru date")]
[DataType(DataType.Date)]
[Column("svc_service_to_date")]
[SampleData("40128")]
public DateTime svc_service_to_date { get; set; }
</v>
      </c>
      <c r="W323" s="5" t="str">
        <f>"@Html.DescriptionListElement(model =&gt; model."&amp;E323&amp;")"</f>
        <v>@Html.DescriptionListElement(model =&gt; model.svc_service_to_date)</v>
      </c>
      <c r="X323" s="3" t="str">
        <f>SUBSTITUTE(SUBSTITUTE(PROPER(SUBSTITUTE(E323,"_"," "))&amp;" ", "Id ", "ID"), " ", "")</f>
        <v>SvcServiceToDate</v>
      </c>
      <c r="Y323" s="3" t="str">
        <f>IF(F323="date","alter table "&amp;SchemaName&amp;"."&amp;N323&amp;" add "&amp;X323&amp;"DateDimId int null references DateDimensions(DateDimensionId);  exec db.ColumnPropertySet '"&amp;$N323&amp;"', '"&amp;$X323&amp;"DateDimId', '"&amp;$E323&amp;"', @propertyName='BaseField', @tableSchema='"&amp;SchemaName&amp;"'","")</f>
        <v>alter table deerwalk.MedicalClaims add SvcServiceToDateDateDimId int null references DateDimensions(DateDimensionId);  exec db.ColumnPropertySet 'MedicalClaims', 'SvcServiceToDateDateDimId', 'svc_service_to_date', @propertyName='BaseField', @tableSchema='deerwalk'</v>
      </c>
      <c r="Z323" t="str">
        <f>"update dw set "&amp;X323&amp;"DateDimId=dd.DateDimensionId from deerwalk."&amp;N323&amp;" dw inner join dbo.datedimensions dd on dw."&amp;E323&amp;"=dd.calendardate and dd.TenantId=@tenantId where dw."&amp;X323&amp;"DateDimId is null and dw."&amp;E323&amp;" is not null;
exec db.PrintNow 'Updated {n0} deerwalk."&amp;N323&amp;"."&amp;X323&amp;"DateDimId fields', @@rowcount;
"</f>
        <v xml:space="preserve">update dw set SvcServiceToDateDateDimId=dd.DateDimensionId from deerwalk.MedicalClaims dw inner join dbo.datedimensions dd on dw.svc_service_to_date=dd.calendardate and dd.TenantId=@tenantId where dw.SvcServiceToDateDateDimId is null and dw.svc_service_to_date is not null;
exec db.PrintNow 'Updated {n0} deerwalk.MedicalClaims.SvcServiceToDateDateDimId fields', @@rowcount;
</v>
      </c>
      <c r="AA323" s="3" t="str">
        <f>IF(LEN(TRIM(H323))=0,"","exec db.ColumnPropertySet '"&amp;$N323&amp;"', '"&amp;$E323&amp;"', '"&amp;H323&amp;"', @propertyName='DisplayName', @tableSchema='"&amp;SchemaName&amp;"'")</f>
        <v>exec db.ColumnPropertySet 'MedicalClaims', 'svc_service_to_date', 'To date', @propertyName='DisplayName', @tableSchema='deerwalk'</v>
      </c>
    </row>
    <row r="324" spans="1:27" ht="14.25" customHeight="1" x14ac:dyDescent="0.45">
      <c r="A324" s="3" t="str">
        <f>N324&amp;"."&amp;E324</f>
        <v>MedicalClaims.rev_adjudication_date</v>
      </c>
      <c r="B324" t="s">
        <v>320</v>
      </c>
      <c r="C324">
        <v>118</v>
      </c>
      <c r="D324" t="s">
        <v>796</v>
      </c>
      <c r="E324" t="s">
        <v>494</v>
      </c>
      <c r="F324" t="s">
        <v>30</v>
      </c>
      <c r="G324" t="s">
        <v>796</v>
      </c>
      <c r="H324" s="4" t="s">
        <v>938</v>
      </c>
      <c r="I324" t="s">
        <v>495</v>
      </c>
      <c r="J324" s="1" t="s">
        <v>844</v>
      </c>
      <c r="K324" s="6"/>
      <c r="L324" s="4"/>
      <c r="M324" s="3" t="b">
        <f>LEFT(E324,3)="udf"</f>
        <v>0</v>
      </c>
      <c r="N324" s="3" t="str">
        <f>VLOOKUP(B324,TableMap,3,FALSE)</f>
        <v>MedicalClaims</v>
      </c>
      <c r="O324" s="3" t="str">
        <f>IF(OR(F324="varchar", F324=""),"varchar("&amp;G324&amp;")", F324) &amp; IF(LEN(TRIM(D324))&gt;0," not null ","")</f>
        <v>date</v>
      </c>
      <c r="Q324" s="3" t="str">
        <f>IF(ISBLANK(P324),O324,P324)</f>
        <v>date</v>
      </c>
      <c r="R324" s="3" t="str">
        <f>"alter table "&amp;SchemaName&amp;"."&amp;N324&amp;" add "&amp;E324&amp;" "&amp;Q324</f>
        <v>alter table deerwalk.MedicalClaims add rev_adjudication_date date</v>
      </c>
      <c r="S324" s="3" t="str">
        <f>IF(LEN(TRIM(I324))&gt;0,"exec db.ColumnPropertySet '"&amp;$N324&amp;"', '"&amp;$E324&amp;"', '"&amp;I324&amp;"', @tableSchema='"&amp;SchemaName&amp;"'","")</f>
        <v>exec db.ColumnPropertySet 'MedicalClaims', 'rev_adjudication_date', 'date the claim was adjudicated', @tableSchema='deerwalk'</v>
      </c>
      <c r="T324" s="3" t="str">
        <f>IF(LEN(TRIM(J324))=0,"","exec db.ColumnPropertySet '"&amp;$N324&amp;"', '"&amp;$E324&amp;"', '"&amp;J324&amp;"', @propertyName='SampleData', @tableSchema='"&amp;SchemaName&amp;"'")</f>
        <v>exec db.ColumnPropertySet 'MedicalClaims', 'rev_adjudication_date', '40211', @propertyName='SampleData', @tableSchema='deerwalk'</v>
      </c>
      <c r="U324" s="3" t="str">
        <f>IF(M324,"exec db.ColumnPropertySet '"&amp;$N324&amp;"', '"&amp;$E324&amp;"', 'UserDefinedData', @propertyName='CustomAttribute', @tableSchema='"&amp;SchemaName&amp;"'", "")</f>
        <v/>
      </c>
      <c r="V324" s="3" t="str">
        <f>IF(LEN(TRIM(" "&amp;I324))&gt;0,"/// &lt;summary&gt;"&amp;I324&amp;"&lt;/summary&gt;
"&amp;"[Description("""&amp;I324&amp;""")]
","")&amp;IF(F324="date","[DataType(DataType.Date)]
","")&amp;IF(D324="1","[Required]
","")&amp;"[Column("""&amp;E324&amp;""")]
"&amp;IF(LEN(TRIM(" "&amp;J324))&gt;0,"[SampleData("""&amp;J324&amp;""")]
","")&amp;IF(LEN(TRIM(" "&amp;G324))&gt;0,"[MaxLength("&amp;G324&amp;")]
","")&amp;"public "&amp;IF(F324="","string",VLOOKUP(F324,TypeMap,2,FALSE))&amp;" "&amp;E324&amp;" { get; set; }
"</f>
        <v xml:space="preserve">/// &lt;summary&gt;date the claim was adjudicated&lt;/summary&gt;
[Description("date the claim was adjudicated")]
[DataType(DataType.Date)]
[Column("rev_adjudication_date")]
[SampleData("40211")]
public DateTime rev_adjudication_date { get; set; }
</v>
      </c>
      <c r="W324" s="5" t="str">
        <f>"@Html.DescriptionListElement(model =&gt; model."&amp;E324&amp;")"</f>
        <v>@Html.DescriptionListElement(model =&gt; model.rev_adjudication_date)</v>
      </c>
      <c r="X324" s="3" t="str">
        <f>SUBSTITUTE(SUBSTITUTE(PROPER(SUBSTITUTE(E324,"_"," "))&amp;" ", "Id ", "ID"), " ", "")</f>
        <v>RevAdjudicationDate</v>
      </c>
      <c r="Y324" s="3" t="str">
        <f>IF(F324="date","alter table "&amp;SchemaName&amp;"."&amp;N324&amp;" add "&amp;X324&amp;"DateDimId int null references DateDimensions(DateDimensionId);  exec db.ColumnPropertySet '"&amp;$N324&amp;"', '"&amp;$X324&amp;"DateDimId', '"&amp;$E324&amp;"', @propertyName='BaseField', @tableSchema='"&amp;SchemaName&amp;"'","")</f>
        <v>alter table deerwalk.MedicalClaims add RevAdjudicationDateDateDimId int null references DateDimensions(DateDimensionId);  exec db.ColumnPropertySet 'MedicalClaims', 'RevAdjudicationDateDateDimId', 'rev_adjudication_date', @propertyName='BaseField', @tableSchema='deerwalk'</v>
      </c>
      <c r="Z324" t="str">
        <f>"update dw set "&amp;X324&amp;"DateDimId=dd.DateDimensionId from deerwalk."&amp;N324&amp;" dw inner join dbo.datedimensions dd on dw."&amp;E324&amp;"=dd.calendardate and dd.TenantId=@tenantId where dw."&amp;X324&amp;"DateDimId is null and dw."&amp;E324&amp;" is not null;
exec db.PrintNow 'Updated {n0} deerwalk."&amp;N324&amp;"."&amp;X324&amp;"DateDimId fields', @@rowcount;
"</f>
        <v xml:space="preserve">update dw set RevAdjudicationDateDateDimId=dd.DateDimensionId from deerwalk.MedicalClaims dw inner join dbo.datedimensions dd on dw.rev_adjudication_date=dd.calendardate and dd.TenantId=@tenantId where dw.RevAdjudicationDateDateDimId is null and dw.rev_adjudication_date is not null;
exec db.PrintNow 'Updated {n0} deerwalk.MedicalClaims.RevAdjudicationDateDateDimId fields', @@rowcount;
</v>
      </c>
      <c r="AA324" s="3" t="str">
        <f>IF(LEN(TRIM(H324))=0,"","exec db.ColumnPropertySet '"&amp;$N324&amp;"', '"&amp;$E324&amp;"', '"&amp;H324&amp;"', @propertyName='DisplayName', @tableSchema='"&amp;SchemaName&amp;"'")</f>
        <v>exec db.ColumnPropertySet 'MedicalClaims', 'rev_adjudication_date', 'date the', @propertyName='DisplayName', @tableSchema='deerwalk'</v>
      </c>
    </row>
    <row r="325" spans="1:27" ht="14.25" customHeight="1" x14ac:dyDescent="0.45">
      <c r="A325" s="3" t="str">
        <f>N325&amp;"."&amp;E325</f>
        <v>MedicalClaims.rev_paid_date</v>
      </c>
      <c r="B325" t="s">
        <v>320</v>
      </c>
      <c r="C325">
        <v>119</v>
      </c>
      <c r="D325" t="s">
        <v>796</v>
      </c>
      <c r="E325" t="s">
        <v>242</v>
      </c>
      <c r="F325" t="s">
        <v>30</v>
      </c>
      <c r="G325" t="s">
        <v>796</v>
      </c>
      <c r="H325" s="4" t="s">
        <v>1079</v>
      </c>
      <c r="I325" t="s">
        <v>243</v>
      </c>
      <c r="J325" s="1" t="s">
        <v>845</v>
      </c>
      <c r="K325" s="6"/>
      <c r="L325" s="4"/>
      <c r="M325" s="3" t="b">
        <f>LEFT(E325,3)="udf"</f>
        <v>0</v>
      </c>
      <c r="N325" s="3" t="str">
        <f>VLOOKUP(B325,TableMap,3,FALSE)</f>
        <v>MedicalClaims</v>
      </c>
      <c r="O325" s="3" t="str">
        <f>IF(OR(F325="varchar", F325=""),"varchar("&amp;G325&amp;")", F325) &amp; IF(LEN(TRIM(D325))&gt;0," not null ","")</f>
        <v>date</v>
      </c>
      <c r="Q325" s="3" t="str">
        <f>IF(ISBLANK(P325),O325,P325)</f>
        <v>date</v>
      </c>
      <c r="R325" s="3" t="str">
        <f>"alter table "&amp;SchemaName&amp;"."&amp;N325&amp;" add "&amp;E325&amp;" "&amp;Q325</f>
        <v>alter table deerwalk.MedicalClaims add rev_paid_date date</v>
      </c>
      <c r="S325" s="3" t="str">
        <f>IF(LEN(TRIM(I325))&gt;0,"exec db.ColumnPropertySet '"&amp;$N325&amp;"', '"&amp;$E325&amp;"', '"&amp;I325&amp;"', @tableSchema='"&amp;SchemaName&amp;"'","")</f>
        <v>exec db.ColumnPropertySet 'MedicalClaims', 'rev_paid_date', 'date of payment', @tableSchema='deerwalk'</v>
      </c>
      <c r="T325" s="3" t="str">
        <f>IF(LEN(TRIM(J325))=0,"","exec db.ColumnPropertySet '"&amp;$N325&amp;"', '"&amp;$E325&amp;"', '"&amp;J325&amp;"', @propertyName='SampleData', @tableSchema='"&amp;SchemaName&amp;"'")</f>
        <v>exec db.ColumnPropertySet 'MedicalClaims', 'rev_paid_date', '40239', @propertyName='SampleData', @tableSchema='deerwalk'</v>
      </c>
      <c r="U325" s="3" t="str">
        <f>IF(M325,"exec db.ColumnPropertySet '"&amp;$N325&amp;"', '"&amp;$E325&amp;"', 'UserDefinedData', @propertyName='CustomAttribute', @tableSchema='"&amp;SchemaName&amp;"'", "")</f>
        <v/>
      </c>
      <c r="V325" s="3" t="str">
        <f>IF(LEN(TRIM(" "&amp;I325))&gt;0,"/// &lt;summary&gt;"&amp;I325&amp;"&lt;/summary&gt;
"&amp;"[Description("""&amp;I325&amp;""")]
","")&amp;IF(F325="date","[DataType(DataType.Date)]
","")&amp;IF(D325="1","[Required]
","")&amp;"[Column("""&amp;E325&amp;""")]
"&amp;IF(LEN(TRIM(" "&amp;J325))&gt;0,"[SampleData("""&amp;J325&amp;""")]
","")&amp;IF(LEN(TRIM(" "&amp;G325))&gt;0,"[MaxLength("&amp;G325&amp;")]
","")&amp;"public "&amp;IF(F325="","string",VLOOKUP(F325,TypeMap,2,FALSE))&amp;" "&amp;E325&amp;" { get; set; }
"</f>
        <v xml:space="preserve">/// &lt;summary&gt;date of payment&lt;/summary&gt;
[Description("date of payment")]
[DataType(DataType.Date)]
[Column("rev_paid_date")]
[SampleData("40239")]
public DateTime rev_paid_date { get; set; }
</v>
      </c>
      <c r="W325" s="5" t="str">
        <f>"@Html.DescriptionListElement(model =&gt; model."&amp;E325&amp;")"</f>
        <v>@Html.DescriptionListElement(model =&gt; model.rev_paid_date)</v>
      </c>
      <c r="X325" s="3" t="str">
        <f>SUBSTITUTE(SUBSTITUTE(PROPER(SUBSTITUTE(E325,"_"," "))&amp;" ", "Id ", "ID"), " ", "")</f>
        <v>RevPaidDate</v>
      </c>
      <c r="Y325" s="3" t="str">
        <f>IF(F325="date","alter table "&amp;SchemaName&amp;"."&amp;N325&amp;" add "&amp;X325&amp;"DateDimId int null references DateDimensions(DateDimensionId);  exec db.ColumnPropertySet '"&amp;$N325&amp;"', '"&amp;$X325&amp;"DateDimId', '"&amp;$E325&amp;"', @propertyName='BaseField', @tableSchema='"&amp;SchemaName&amp;"'","")</f>
        <v>alter table deerwalk.MedicalClaims add RevPaidDateDateDimId int null references DateDimensions(DateDimensionId);  exec db.ColumnPropertySet 'MedicalClaims', 'RevPaidDateDateDimId', 'rev_paid_date', @propertyName='BaseField', @tableSchema='deerwalk'</v>
      </c>
      <c r="Z325" t="str">
        <f>"update dw set "&amp;X325&amp;"DateDimId=dd.DateDimensionId from deerwalk."&amp;N325&amp;" dw inner join dbo.datedimensions dd on dw."&amp;E325&amp;"=dd.calendardate and dd.TenantId=@tenantId where dw."&amp;X325&amp;"DateDimId is null and dw."&amp;E325&amp;" is not null;
exec db.PrintNow 'Updated {n0} deerwalk."&amp;N325&amp;"."&amp;X325&amp;"DateDimId fields', @@rowcount;
"</f>
        <v xml:space="preserve">update dw set RevPaidDateDateDimId=dd.DateDimensionId from deerwalk.MedicalClaims dw inner join dbo.datedimensions dd on dw.rev_paid_date=dd.calendardate and dd.TenantId=@tenantId where dw.RevPaidDateDateDimId is null and dw.rev_paid_date is not null;
exec db.PrintNow 'Updated {n0} deerwalk.MedicalClaims.RevPaidDateDateDimId fields', @@rowcount;
</v>
      </c>
      <c r="AA325" s="3" t="str">
        <f>IF(LEN(TRIM(H325))=0,"","exec db.ColumnPropertySet '"&amp;$N325&amp;"', '"&amp;$E325&amp;"', '"&amp;H325&amp;"', @propertyName='DisplayName', @tableSchema='"&amp;SchemaName&amp;"'")</f>
        <v>exec db.ColumnPropertySet 'MedicalClaims', 'rev_paid_date', 'Date Paid', @propertyName='DisplayName', @tableSchema='deerwalk'</v>
      </c>
    </row>
    <row r="326" spans="1:27" ht="14.25" customHeight="1" x14ac:dyDescent="0.45">
      <c r="A326" s="3" t="str">
        <f>N326&amp;"."&amp;E326</f>
        <v>MedicalClaims.svc_benefit_code</v>
      </c>
      <c r="B326" t="s">
        <v>320</v>
      </c>
      <c r="C326">
        <v>120</v>
      </c>
      <c r="D326" t="s">
        <v>796</v>
      </c>
      <c r="E326" t="s">
        <v>496</v>
      </c>
      <c r="F326" t="s">
        <v>7</v>
      </c>
      <c r="G326" t="s">
        <v>817</v>
      </c>
      <c r="H326" s="4" t="s">
        <v>497</v>
      </c>
      <c r="I326" t="s">
        <v>497</v>
      </c>
      <c r="J326" t="s">
        <v>846</v>
      </c>
      <c r="L326" s="4"/>
      <c r="M326" s="3" t="b">
        <f>LEFT(E326,3)="udf"</f>
        <v>0</v>
      </c>
      <c r="N326" s="3" t="str">
        <f>VLOOKUP(B326,TableMap,3,FALSE)</f>
        <v>MedicalClaims</v>
      </c>
      <c r="O326" s="3" t="str">
        <f>IF(OR(F326="varchar", F326=""),"varchar("&amp;G326&amp;")", F326) &amp; IF(LEN(TRIM(D326))&gt;0," not null ","")</f>
        <v>varchar(10)</v>
      </c>
      <c r="Q326" s="3" t="str">
        <f>IF(ISBLANK(P326),O326,P326)</f>
        <v>varchar(10)</v>
      </c>
      <c r="R326" s="3" t="str">
        <f>"alter table "&amp;SchemaName&amp;"."&amp;N326&amp;" add "&amp;E326&amp;" "&amp;Q326</f>
        <v>alter table deerwalk.MedicalClaims add svc_benefit_code varchar(10)</v>
      </c>
      <c r="S326" s="3" t="str">
        <f>IF(LEN(TRIM(I326))&gt;0,"exec db.ColumnPropertySet '"&amp;$N326&amp;"', '"&amp;$E326&amp;"', '"&amp;I326&amp;"', @tableSchema='"&amp;SchemaName&amp;"'","")</f>
        <v>exec db.ColumnPropertySet 'MedicalClaims', 'svc_benefit_code', 'Benefit Code', @tableSchema='deerwalk'</v>
      </c>
      <c r="T326" s="3" t="str">
        <f>IF(LEN(TRIM(J326))=0,"","exec db.ColumnPropertySet '"&amp;$N326&amp;"', '"&amp;$E326&amp;"', '"&amp;J326&amp;"', @propertyName='SampleData', @tableSchema='"&amp;SchemaName&amp;"'")</f>
        <v>exec db.ColumnPropertySet 'MedicalClaims', 'svc_benefit_code', '105', @propertyName='SampleData', @tableSchema='deerwalk'</v>
      </c>
      <c r="U326" s="3" t="str">
        <f>IF(M326,"exec db.ColumnPropertySet '"&amp;$N326&amp;"', '"&amp;$E326&amp;"', 'UserDefinedData', @propertyName='CustomAttribute', @tableSchema='"&amp;SchemaName&amp;"'", "")</f>
        <v/>
      </c>
      <c r="V326" s="3" t="str">
        <f>IF(LEN(TRIM(" "&amp;I326))&gt;0,"/// &lt;summary&gt;"&amp;I326&amp;"&lt;/summary&gt;
"&amp;"[Description("""&amp;I326&amp;""")]
","")&amp;IF(F326="date","[DataType(DataType.Date)]
","")&amp;IF(D326="1","[Required]
","")&amp;"[Column("""&amp;E326&amp;""")]
"&amp;IF(LEN(TRIM(" "&amp;J326))&gt;0,"[SampleData("""&amp;J326&amp;""")]
","")&amp;IF(LEN(TRIM(" "&amp;G326))&gt;0,"[MaxLength("&amp;G326&amp;")]
","")&amp;"public "&amp;IF(F326="","string",VLOOKUP(F326,TypeMap,2,FALSE))&amp;" "&amp;E326&amp;" { get; set; }
"</f>
        <v xml:space="preserve">/// &lt;summary&gt;Benefit Code&lt;/summary&gt;
[Description("Benefit Code")]
[Column("svc_benefit_code")]
[SampleData("105")]
[MaxLength(10)]
public string svc_benefit_code { get; set; }
</v>
      </c>
      <c r="W326" s="5" t="str">
        <f>"@Html.DescriptionListElement(model =&gt; model."&amp;E326&amp;")"</f>
        <v>@Html.DescriptionListElement(model =&gt; model.svc_benefit_code)</v>
      </c>
      <c r="X326" s="3" t="str">
        <f>SUBSTITUTE(SUBSTITUTE(PROPER(SUBSTITUTE(E326,"_"," "))&amp;" ", "Id ", "ID"), " ", "")</f>
        <v>SvcBenefitCode</v>
      </c>
      <c r="Y326" s="3" t="str">
        <f>IF(F326="date","alter table "&amp;SchemaName&amp;"."&amp;N326&amp;" add "&amp;X326&amp;"DateDimId int null references DateDimensions(DateDimensionId);  exec db.ColumnPropertySet '"&amp;$N326&amp;"', '"&amp;$X326&amp;"DateDimId', '"&amp;$E326&amp;"', @propertyName='BaseField', @tableSchema='"&amp;SchemaName&amp;"'","")</f>
        <v/>
      </c>
      <c r="AA326" s="3" t="str">
        <f>IF(LEN(TRIM(H326))=0,"","exec db.ColumnPropertySet '"&amp;$N326&amp;"', '"&amp;$E326&amp;"', '"&amp;H326&amp;"', @propertyName='DisplayName', @tableSchema='"&amp;SchemaName&amp;"'")</f>
        <v>exec db.ColumnPropertySet 'MedicalClaims', 'svc_benefit_code', 'Benefit Code', @propertyName='DisplayName', @tableSchema='deerwalk'</v>
      </c>
    </row>
    <row r="327" spans="1:27" ht="14.25" customHeight="1" x14ac:dyDescent="0.45">
      <c r="A327" s="3" t="str">
        <f>N327&amp;"."&amp;E327</f>
        <v>MedicalClaims.svc_benefit_desc</v>
      </c>
      <c r="B327" t="s">
        <v>320</v>
      </c>
      <c r="C327">
        <v>121</v>
      </c>
      <c r="D327" t="s">
        <v>796</v>
      </c>
      <c r="E327" t="s">
        <v>498</v>
      </c>
      <c r="F327" t="s">
        <v>7</v>
      </c>
      <c r="G327" t="s">
        <v>836</v>
      </c>
      <c r="H327" s="4" t="s">
        <v>497</v>
      </c>
      <c r="I327" t="s">
        <v>499</v>
      </c>
      <c r="J327" t="s">
        <v>500</v>
      </c>
      <c r="L327" s="4"/>
      <c r="M327" s="3" t="b">
        <f>LEFT(E327,3)="udf"</f>
        <v>0</v>
      </c>
      <c r="N327" s="3" t="str">
        <f>VLOOKUP(B327,TableMap,3,FALSE)</f>
        <v>MedicalClaims</v>
      </c>
      <c r="O327" s="3" t="str">
        <f>IF(OR(F327="varchar", F327=""),"varchar("&amp;G327&amp;")", F327) &amp; IF(LEN(TRIM(D327))&gt;0," not null ","")</f>
        <v>varchar(100)</v>
      </c>
      <c r="Q327" s="3" t="str">
        <f>IF(ISBLANK(P327),O327,P327)</f>
        <v>varchar(100)</v>
      </c>
      <c r="R327" s="3" t="str">
        <f>"alter table "&amp;SchemaName&amp;"."&amp;N327&amp;" add "&amp;E327&amp;" "&amp;Q327</f>
        <v>alter table deerwalk.MedicalClaims add svc_benefit_desc varchar(100)</v>
      </c>
      <c r="S327" s="3" t="str">
        <f>IF(LEN(TRIM(I327))&gt;0,"exec db.ColumnPropertySet '"&amp;$N327&amp;"', '"&amp;$E327&amp;"', '"&amp;I327&amp;"', @tableSchema='"&amp;SchemaName&amp;"'","")</f>
        <v>exec db.ColumnPropertySet 'MedicalClaims', 'svc_benefit_desc', 'Benefit Code description', @tableSchema='deerwalk'</v>
      </c>
      <c r="T327" s="3" t="str">
        <f>IF(LEN(TRIM(J327))=0,"","exec db.ColumnPropertySet '"&amp;$N327&amp;"', '"&amp;$E327&amp;"', '"&amp;J327&amp;"', @propertyName='SampleData', @tableSchema='"&amp;SchemaName&amp;"'")</f>
        <v>exec db.ColumnPropertySet 'MedicalClaims', 'svc_benefit_desc', 'Emergency and Urgent Care Services', @propertyName='SampleData', @tableSchema='deerwalk'</v>
      </c>
      <c r="U327" s="3" t="str">
        <f>IF(M327,"exec db.ColumnPropertySet '"&amp;$N327&amp;"', '"&amp;$E327&amp;"', 'UserDefinedData', @propertyName='CustomAttribute', @tableSchema='"&amp;SchemaName&amp;"'", "")</f>
        <v/>
      </c>
      <c r="V327" s="3" t="str">
        <f>IF(LEN(TRIM(" "&amp;I327))&gt;0,"/// &lt;summary&gt;"&amp;I327&amp;"&lt;/summary&gt;
"&amp;"[Description("""&amp;I327&amp;""")]
","")&amp;IF(F327="date","[DataType(DataType.Date)]
","")&amp;IF(D327="1","[Required]
","")&amp;"[Column("""&amp;E327&amp;""")]
"&amp;IF(LEN(TRIM(" "&amp;J327))&gt;0,"[SampleData("""&amp;J327&amp;""")]
","")&amp;IF(LEN(TRIM(" "&amp;G327))&gt;0,"[MaxLength("&amp;G327&amp;")]
","")&amp;"public "&amp;IF(F327="","string",VLOOKUP(F327,TypeMap,2,FALSE))&amp;" "&amp;E327&amp;" { get; set; }
"</f>
        <v xml:space="preserve">/// &lt;summary&gt;Benefit Code description&lt;/summary&gt;
[Description("Benefit Code description")]
[Column("svc_benefit_desc")]
[SampleData("Emergency and Urgent Care Services")]
[MaxLength(100)]
public string svc_benefit_desc { get; set; }
</v>
      </c>
      <c r="W327" s="5" t="str">
        <f>"@Html.DescriptionListElement(model =&gt; model."&amp;E327&amp;")"</f>
        <v>@Html.DescriptionListElement(model =&gt; model.svc_benefit_desc)</v>
      </c>
      <c r="X327" s="3" t="str">
        <f>SUBSTITUTE(SUBSTITUTE(PROPER(SUBSTITUTE(E327,"_"," "))&amp;" ", "Id ", "ID"), " ", "")</f>
        <v>SvcBenefitDesc</v>
      </c>
      <c r="Y327" s="3" t="str">
        <f>IF(F327="date","alter table "&amp;SchemaName&amp;"."&amp;N327&amp;" add "&amp;X327&amp;"DateDimId int null references DateDimensions(DateDimensionId);  exec db.ColumnPropertySet '"&amp;$N327&amp;"', '"&amp;$X327&amp;"DateDimId', '"&amp;$E327&amp;"', @propertyName='BaseField', @tableSchema='"&amp;SchemaName&amp;"'","")</f>
        <v/>
      </c>
      <c r="AA327" s="3" t="str">
        <f>IF(LEN(TRIM(H327))=0,"","exec db.ColumnPropertySet '"&amp;$N327&amp;"', '"&amp;$E327&amp;"', '"&amp;H327&amp;"', @propertyName='DisplayName', @tableSchema='"&amp;SchemaName&amp;"'")</f>
        <v>exec db.ColumnPropertySet 'MedicalClaims', 'svc_benefit_desc', 'Benefit Code', @propertyName='DisplayName', @tableSchema='deerwalk'</v>
      </c>
    </row>
    <row r="328" spans="1:27" ht="14.25" customHeight="1" x14ac:dyDescent="0.45">
      <c r="A328" s="3" t="str">
        <f>N328&amp;"."&amp;E328</f>
        <v>MedicalClaims.rev_allowed_amt</v>
      </c>
      <c r="B328" t="s">
        <v>320</v>
      </c>
      <c r="C328">
        <v>122</v>
      </c>
      <c r="D328" t="s">
        <v>796</v>
      </c>
      <c r="E328" t="s">
        <v>289</v>
      </c>
      <c r="F328" t="s">
        <v>290</v>
      </c>
      <c r="G328" t="s">
        <v>293</v>
      </c>
      <c r="H328" s="4" t="s">
        <v>1071</v>
      </c>
      <c r="I328" t="s">
        <v>291</v>
      </c>
      <c r="J328" t="s">
        <v>847</v>
      </c>
      <c r="L328" s="4"/>
      <c r="M328" s="3" t="b">
        <f>LEFT(E328,3)="udf"</f>
        <v>0</v>
      </c>
      <c r="N328" s="3" t="str">
        <f>VLOOKUP(B328,TableMap,3,FALSE)</f>
        <v>MedicalClaims</v>
      </c>
      <c r="O328" s="3" t="str">
        <f>IF(OR(F328="varchar", F328=""),"varchar("&amp;G328&amp;")", F328) &amp; IF(LEN(TRIM(D328))&gt;0," not null ","")</f>
        <v>numeric</v>
      </c>
      <c r="P328" s="4" t="s">
        <v>883</v>
      </c>
      <c r="Q328" s="3" t="str">
        <f>IF(ISBLANK(P328),O328,P328)</f>
        <v>money</v>
      </c>
      <c r="R328" s="3" t="str">
        <f>"alter table "&amp;SchemaName&amp;"."&amp;N328&amp;" add "&amp;E328&amp;" "&amp;Q328</f>
        <v>alter table deerwalk.MedicalClaims add rev_allowed_amt money</v>
      </c>
      <c r="S328" s="3" t="str">
        <f>IF(LEN(TRIM(I328))&gt;0,"exec db.ColumnPropertySet '"&amp;$N328&amp;"', '"&amp;$E328&amp;"', '"&amp;I328&amp;"', @tableSchema='"&amp;SchemaName&amp;"'","")</f>
        <v>exec db.ColumnPropertySet 'MedicalClaims', 'rev_allowed_amt', 'Amount allowed under contract', @tableSchema='deerwalk'</v>
      </c>
      <c r="T328" s="3" t="str">
        <f>IF(LEN(TRIM(J328))=0,"","exec db.ColumnPropertySet '"&amp;$N328&amp;"', '"&amp;$E328&amp;"', '"&amp;J328&amp;"', @propertyName='SampleData', @tableSchema='"&amp;SchemaName&amp;"'")</f>
        <v>exec db.ColumnPropertySet 'MedicalClaims', 'rev_allowed_amt', '180', @propertyName='SampleData', @tableSchema='deerwalk'</v>
      </c>
      <c r="U328" s="3" t="str">
        <f>IF(M328,"exec db.ColumnPropertySet '"&amp;$N328&amp;"', '"&amp;$E328&amp;"', 'UserDefinedData', @propertyName='CustomAttribute', @tableSchema='"&amp;SchemaName&amp;"'", "")</f>
        <v/>
      </c>
      <c r="V328" s="3" t="str">
        <f>IF(LEN(TRIM(" "&amp;I328))&gt;0,"/// &lt;summary&gt;"&amp;I328&amp;"&lt;/summary&gt;
"&amp;"[Description("""&amp;I328&amp;""")]
","")&amp;IF(F328="date","[DataType(DataType.Date)]
","")&amp;IF(D328="1","[Required]
","")&amp;"[Column("""&amp;E328&amp;""")]
"&amp;IF(LEN(TRIM(" "&amp;J328))&gt;0,"[SampleData("""&amp;J328&amp;""")]
","")&amp;IF(LEN(TRIM(" "&amp;G328))&gt;0,"[MaxLength("&amp;G328&amp;")]
","")&amp;"public "&amp;IF(F328="","string",VLOOKUP(F328,TypeMap,2,FALSE))&amp;" "&amp;E328&amp;" { get; set; }
"</f>
        <v xml:space="preserve">/// &lt;summary&gt;Amount allowed under contract&lt;/summary&gt;
[Description("Amount allowed under contract")]
[Column("rev_allowed_amt")]
[SampleData("180")]
[MaxLength(19,2)]
public double rev_allowed_amt { get; set; }
</v>
      </c>
      <c r="W328" s="5" t="str">
        <f>"@Html.DescriptionListElement(model =&gt; model."&amp;E328&amp;")"</f>
        <v>@Html.DescriptionListElement(model =&gt; model.rev_allowed_amt)</v>
      </c>
      <c r="X328" s="3" t="str">
        <f>SUBSTITUTE(SUBSTITUTE(PROPER(SUBSTITUTE(E328,"_"," "))&amp;" ", "Id ", "ID"), " ", "")</f>
        <v>RevAllowedAmt</v>
      </c>
      <c r="Y328" s="3" t="str">
        <f>IF(F328="date","alter table "&amp;SchemaName&amp;"."&amp;N328&amp;" add "&amp;X328&amp;"DateDimId int null references DateDimensions(DateDimensionId);  exec db.ColumnPropertySet '"&amp;$N328&amp;"', '"&amp;$X328&amp;"DateDimId', '"&amp;$E328&amp;"', @propertyName='BaseField', @tableSchema='"&amp;SchemaName&amp;"'","")</f>
        <v/>
      </c>
      <c r="AA328" s="3" t="str">
        <f>IF(LEN(TRIM(H328))=0,"","exec db.ColumnPropertySet '"&amp;$N328&amp;"', '"&amp;$E328&amp;"', '"&amp;H328&amp;"', @propertyName='DisplayName', @tableSchema='"&amp;SchemaName&amp;"'")</f>
        <v>exec db.ColumnPropertySet 'MedicalClaims', 'rev_allowed_amt', 'Amount Allowed', @propertyName='DisplayName', @tableSchema='deerwalk'</v>
      </c>
    </row>
    <row r="329" spans="1:27" ht="14.25" customHeight="1" x14ac:dyDescent="0.45">
      <c r="A329" s="3" t="str">
        <f>N329&amp;"."&amp;E329</f>
        <v>MedicalClaims.rev_billed_amt</v>
      </c>
      <c r="B329" t="s">
        <v>320</v>
      </c>
      <c r="C329">
        <v>123</v>
      </c>
      <c r="D329" t="s">
        <v>796</v>
      </c>
      <c r="E329" t="s">
        <v>292</v>
      </c>
      <c r="F329" t="s">
        <v>290</v>
      </c>
      <c r="G329" t="s">
        <v>293</v>
      </c>
      <c r="H329" s="4" t="s">
        <v>1074</v>
      </c>
      <c r="I329" t="s">
        <v>294</v>
      </c>
      <c r="J329" t="s">
        <v>836</v>
      </c>
      <c r="L329" s="4"/>
      <c r="M329" s="3" t="b">
        <f>LEFT(E329,3)="udf"</f>
        <v>0</v>
      </c>
      <c r="N329" s="3" t="str">
        <f>VLOOKUP(B329,TableMap,3,FALSE)</f>
        <v>MedicalClaims</v>
      </c>
      <c r="O329" s="3" t="str">
        <f>IF(OR(F329="varchar", F329=""),"varchar("&amp;G329&amp;")", F329) &amp; IF(LEN(TRIM(D329))&gt;0," not null ","")</f>
        <v>numeric</v>
      </c>
      <c r="P329" s="4" t="s">
        <v>883</v>
      </c>
      <c r="Q329" s="3" t="str">
        <f>IF(ISBLANK(P329),O329,P329)</f>
        <v>money</v>
      </c>
      <c r="R329" s="3" t="str">
        <f>"alter table "&amp;SchemaName&amp;"."&amp;N329&amp;" add "&amp;E329&amp;" "&amp;Q329</f>
        <v>alter table deerwalk.MedicalClaims add rev_billed_amt money</v>
      </c>
      <c r="S329" s="3" t="str">
        <f>IF(LEN(TRIM(I329))&gt;0,"exec db.ColumnPropertySet '"&amp;$N329&amp;"', '"&amp;$E329&amp;"', '"&amp;I329&amp;"', @tableSchema='"&amp;SchemaName&amp;"'","")</f>
        <v>exec db.ColumnPropertySet 'MedicalClaims', 'rev_billed_amt', 'Gross charges', @tableSchema='deerwalk'</v>
      </c>
      <c r="T329" s="3" t="str">
        <f>IF(LEN(TRIM(J329))=0,"","exec db.ColumnPropertySet '"&amp;$N329&amp;"', '"&amp;$E329&amp;"', '"&amp;J329&amp;"', @propertyName='SampleData', @tableSchema='"&amp;SchemaName&amp;"'")</f>
        <v>exec db.ColumnPropertySet 'MedicalClaims', 'rev_billed_amt', '100', @propertyName='SampleData', @tableSchema='deerwalk'</v>
      </c>
      <c r="U329" s="3" t="str">
        <f>IF(M329,"exec db.ColumnPropertySet '"&amp;$N329&amp;"', '"&amp;$E329&amp;"', 'UserDefinedData', @propertyName='CustomAttribute', @tableSchema='"&amp;SchemaName&amp;"'", "")</f>
        <v/>
      </c>
      <c r="V329" s="3" t="str">
        <f>IF(LEN(TRIM(" "&amp;I329))&gt;0,"/// &lt;summary&gt;"&amp;I329&amp;"&lt;/summary&gt;
"&amp;"[Description("""&amp;I329&amp;""")]
","")&amp;IF(F329="date","[DataType(DataType.Date)]
","")&amp;IF(D329="1","[Required]
","")&amp;"[Column("""&amp;E329&amp;""")]
"&amp;IF(LEN(TRIM(" "&amp;J329))&gt;0,"[SampleData("""&amp;J329&amp;""")]
","")&amp;IF(LEN(TRIM(" "&amp;G329))&gt;0,"[MaxLength("&amp;G329&amp;")]
","")&amp;"public "&amp;IF(F329="","string",VLOOKUP(F329,TypeMap,2,FALSE))&amp;" "&amp;E329&amp;" { get; set; }
"</f>
        <v xml:space="preserve">/// &lt;summary&gt;Gross charges&lt;/summary&gt;
[Description("Gross charges")]
[Column("rev_billed_amt")]
[SampleData("100")]
[MaxLength(19,2)]
public double rev_billed_amt { get; set; }
</v>
      </c>
      <c r="W329" s="5" t="str">
        <f>"@Html.DescriptionListElement(model =&gt; model."&amp;E329&amp;")"</f>
        <v>@Html.DescriptionListElement(model =&gt; model.rev_billed_amt)</v>
      </c>
      <c r="X329" s="3" t="str">
        <f>SUBSTITUTE(SUBSTITUTE(PROPER(SUBSTITUTE(E329,"_"," "))&amp;" ", "Id ", "ID"), " ", "")</f>
        <v>RevBilledAmt</v>
      </c>
      <c r="Y329" s="3" t="str">
        <f>IF(F329="date","alter table "&amp;SchemaName&amp;"."&amp;N329&amp;" add "&amp;X329&amp;"DateDimId int null references DateDimensions(DateDimensionId);  exec db.ColumnPropertySet '"&amp;$N329&amp;"', '"&amp;$X329&amp;"DateDimId', '"&amp;$E329&amp;"', @propertyName='BaseField', @tableSchema='"&amp;SchemaName&amp;"'","")</f>
        <v/>
      </c>
      <c r="AA329" s="3" t="str">
        <f>IF(LEN(TRIM(H329))=0,"","exec db.ColumnPropertySet '"&amp;$N329&amp;"', '"&amp;$E329&amp;"', '"&amp;H329&amp;"', @propertyName='DisplayName', @tableSchema='"&amp;SchemaName&amp;"'")</f>
        <v>exec db.ColumnPropertySet 'MedicalClaims', 'rev_billed_amt', 'Gross Charges', @propertyName='DisplayName', @tableSchema='deerwalk'</v>
      </c>
    </row>
    <row r="330" spans="1:27" ht="14.25" customHeight="1" x14ac:dyDescent="0.45">
      <c r="A330" s="3" t="str">
        <f>N330&amp;"."&amp;E330</f>
        <v>MedicalClaims.rev_cob_paid_amt</v>
      </c>
      <c r="B330" t="s">
        <v>320</v>
      </c>
      <c r="C330">
        <v>124</v>
      </c>
      <c r="D330" t="s">
        <v>796</v>
      </c>
      <c r="E330" t="s">
        <v>501</v>
      </c>
      <c r="F330" t="s">
        <v>290</v>
      </c>
      <c r="G330" t="s">
        <v>293</v>
      </c>
      <c r="H330" s="4" t="s">
        <v>939</v>
      </c>
      <c r="I330" t="s">
        <v>502</v>
      </c>
      <c r="J330" t="s">
        <v>817</v>
      </c>
      <c r="L330" s="4"/>
      <c r="M330" s="3" t="b">
        <f>LEFT(E330,3)="udf"</f>
        <v>0</v>
      </c>
      <c r="N330" s="3" t="str">
        <f>VLOOKUP(B330,TableMap,3,FALSE)</f>
        <v>MedicalClaims</v>
      </c>
      <c r="O330" s="3" t="str">
        <f>IF(OR(F330="varchar", F330=""),"varchar("&amp;G330&amp;")", F330) &amp; IF(LEN(TRIM(D330))&gt;0," not null ","")</f>
        <v>numeric</v>
      </c>
      <c r="P330" s="4" t="s">
        <v>883</v>
      </c>
      <c r="Q330" s="3" t="str">
        <f>IF(ISBLANK(P330),O330,P330)</f>
        <v>money</v>
      </c>
      <c r="R330" s="3" t="str">
        <f>"alter table "&amp;SchemaName&amp;"."&amp;N330&amp;" add "&amp;E330&amp;" "&amp;Q330</f>
        <v>alter table deerwalk.MedicalClaims add rev_cob_paid_amt money</v>
      </c>
      <c r="S330" s="3" t="str">
        <f>IF(LEN(TRIM(I330))&gt;0,"exec db.ColumnPropertySet '"&amp;$N330&amp;"', '"&amp;$E330&amp;"', '"&amp;I330&amp;"', @tableSchema='"&amp;SchemaName&amp;"'","")</f>
        <v>exec db.ColumnPropertySet 'MedicalClaims', 'rev_cob_paid_amt', 'Coordination of benefits on the medical plan', @tableSchema='deerwalk'</v>
      </c>
      <c r="T330" s="3" t="str">
        <f>IF(LEN(TRIM(J330))=0,"","exec db.ColumnPropertySet '"&amp;$N330&amp;"', '"&amp;$E330&amp;"', '"&amp;J330&amp;"', @propertyName='SampleData', @tableSchema='"&amp;SchemaName&amp;"'")</f>
        <v>exec db.ColumnPropertySet 'MedicalClaims', 'rev_cob_paid_amt', '10', @propertyName='SampleData', @tableSchema='deerwalk'</v>
      </c>
      <c r="U330" s="3" t="str">
        <f>IF(M330,"exec db.ColumnPropertySet '"&amp;$N330&amp;"', '"&amp;$E330&amp;"', 'UserDefinedData', @propertyName='CustomAttribute', @tableSchema='"&amp;SchemaName&amp;"'", "")</f>
        <v/>
      </c>
      <c r="V330" s="3" t="str">
        <f>IF(LEN(TRIM(" "&amp;I330))&gt;0,"/// &lt;summary&gt;"&amp;I330&amp;"&lt;/summary&gt;
"&amp;"[Description("""&amp;I330&amp;""")]
","")&amp;IF(F330="date","[DataType(DataType.Date)]
","")&amp;IF(D330="1","[Required]
","")&amp;"[Column("""&amp;E330&amp;""")]
"&amp;IF(LEN(TRIM(" "&amp;J330))&gt;0,"[SampleData("""&amp;J330&amp;""")]
","")&amp;IF(LEN(TRIM(" "&amp;G330))&gt;0,"[MaxLength("&amp;G330&amp;")]
","")&amp;"public "&amp;IF(F330="","string",VLOOKUP(F330,TypeMap,2,FALSE))&amp;" "&amp;E330&amp;" { get; set; }
"</f>
        <v xml:space="preserve">/// &lt;summary&gt;Coordination of benefits on the medical plan&lt;/summary&gt;
[Description("Coordination of benefits on the medical plan")]
[Column("rev_cob_paid_amt")]
[SampleData("10")]
[MaxLength(19,2)]
public double rev_cob_paid_amt { get; set; }
</v>
      </c>
      <c r="W330" s="5" t="str">
        <f>"@Html.DescriptionListElement(model =&gt; model."&amp;E330&amp;")"</f>
        <v>@Html.DescriptionListElement(model =&gt; model.rev_cob_paid_amt)</v>
      </c>
      <c r="X330" s="3" t="str">
        <f>SUBSTITUTE(SUBSTITUTE(PROPER(SUBSTITUTE(E330,"_"," "))&amp;" ", "Id ", "ID"), " ", "")</f>
        <v>RevCobPaidAmt</v>
      </c>
      <c r="Y330" s="3" t="str">
        <f>IF(F330="date","alter table "&amp;SchemaName&amp;"."&amp;N330&amp;" add "&amp;X330&amp;"DateDimId int null references DateDimensions(DateDimensionId);  exec db.ColumnPropertySet '"&amp;$N330&amp;"', '"&amp;$X330&amp;"DateDimId', '"&amp;$E330&amp;"', @propertyName='BaseField', @tableSchema='"&amp;SchemaName&amp;"'","")</f>
        <v/>
      </c>
      <c r="AA330" s="3" t="str">
        <f>IF(LEN(TRIM(H330))=0,"","exec db.ColumnPropertySet '"&amp;$N330&amp;"', '"&amp;$E330&amp;"', '"&amp;H330&amp;"', @propertyName='DisplayName', @tableSchema='"&amp;SchemaName&amp;"'")</f>
        <v>exec db.ColumnPropertySet 'MedicalClaims', 'rev_cob_paid_amt', 'Coordination of', @propertyName='DisplayName', @tableSchema='deerwalk'</v>
      </c>
    </row>
    <row r="331" spans="1:27" ht="14.25" customHeight="1" x14ac:dyDescent="0.45">
      <c r="A331" s="3" t="str">
        <f>N331&amp;"."&amp;E331</f>
        <v>MedicalClaims.rev_coinsurance_amt</v>
      </c>
      <c r="B331" t="s">
        <v>320</v>
      </c>
      <c r="C331">
        <v>125</v>
      </c>
      <c r="D331" t="s">
        <v>796</v>
      </c>
      <c r="E331" t="s">
        <v>295</v>
      </c>
      <c r="F331" t="s">
        <v>290</v>
      </c>
      <c r="G331" t="s">
        <v>293</v>
      </c>
      <c r="H331" s="4" t="s">
        <v>1076</v>
      </c>
      <c r="I331" t="s">
        <v>296</v>
      </c>
      <c r="J331" t="s">
        <v>816</v>
      </c>
      <c r="L331" s="4"/>
      <c r="M331" s="3" t="b">
        <f>LEFT(E331,3)="udf"</f>
        <v>0</v>
      </c>
      <c r="N331" s="3" t="str">
        <f>VLOOKUP(B331,TableMap,3,FALSE)</f>
        <v>MedicalClaims</v>
      </c>
      <c r="O331" s="3" t="str">
        <f>IF(OR(F331="varchar", F331=""),"varchar("&amp;G331&amp;")", F331) &amp; IF(LEN(TRIM(D331))&gt;0," not null ","")</f>
        <v>numeric</v>
      </c>
      <c r="P331" s="4" t="s">
        <v>883</v>
      </c>
      <c r="Q331" s="3" t="str">
        <f>IF(ISBLANK(P331),O331,P331)</f>
        <v>money</v>
      </c>
      <c r="R331" s="3" t="str">
        <f>"alter table "&amp;SchemaName&amp;"."&amp;N331&amp;" add "&amp;E331&amp;" "&amp;Q331</f>
        <v>alter table deerwalk.MedicalClaims add rev_coinsurance_amt money</v>
      </c>
      <c r="S331" s="3" t="str">
        <f>IF(LEN(TRIM(I331))&gt;0,"exec db.ColumnPropertySet '"&amp;$N331&amp;"', '"&amp;$E331&amp;"', '"&amp;I331&amp;"', @tableSchema='"&amp;SchemaName&amp;"'","")</f>
        <v>exec db.ColumnPropertySet 'MedicalClaims', 'rev_coinsurance_amt', 'Coinsurance due from patient', @tableSchema='deerwalk'</v>
      </c>
      <c r="T331" s="3" t="str">
        <f>IF(LEN(TRIM(J331))=0,"","exec db.ColumnPropertySet '"&amp;$N331&amp;"', '"&amp;$E331&amp;"', '"&amp;J331&amp;"', @propertyName='SampleData', @tableSchema='"&amp;SchemaName&amp;"'")</f>
        <v>exec db.ColumnPropertySet 'MedicalClaims', 'rev_coinsurance_amt', '5', @propertyName='SampleData', @tableSchema='deerwalk'</v>
      </c>
      <c r="U331" s="3" t="str">
        <f>IF(M331,"exec db.ColumnPropertySet '"&amp;$N331&amp;"', '"&amp;$E331&amp;"', 'UserDefinedData', @propertyName='CustomAttribute', @tableSchema='"&amp;SchemaName&amp;"'", "")</f>
        <v/>
      </c>
      <c r="V331" s="3" t="str">
        <f>IF(LEN(TRIM(" "&amp;I331))&gt;0,"/// &lt;summary&gt;"&amp;I331&amp;"&lt;/summary&gt;
"&amp;"[Description("""&amp;I331&amp;""")]
","")&amp;IF(F331="date","[DataType(DataType.Date)]
","")&amp;IF(D331="1","[Required]
","")&amp;"[Column("""&amp;E331&amp;""")]
"&amp;IF(LEN(TRIM(" "&amp;J331))&gt;0,"[SampleData("""&amp;J331&amp;""")]
","")&amp;IF(LEN(TRIM(" "&amp;G331))&gt;0,"[MaxLength("&amp;G331&amp;")]
","")&amp;"public "&amp;IF(F331="","string",VLOOKUP(F331,TypeMap,2,FALSE))&amp;" "&amp;E331&amp;" { get; set; }
"</f>
        <v xml:space="preserve">/// &lt;summary&gt;Coinsurance due from patient&lt;/summary&gt;
[Description("Coinsurance due from patient")]
[Column("rev_coinsurance_amt")]
[SampleData("5")]
[MaxLength(19,2)]
public double rev_coinsurance_amt { get; set; }
</v>
      </c>
      <c r="W331" s="5" t="str">
        <f>"@Html.DescriptionListElement(model =&gt; model."&amp;E331&amp;")"</f>
        <v>@Html.DescriptionListElement(model =&gt; model.rev_coinsurance_amt)</v>
      </c>
      <c r="X331" s="3" t="str">
        <f>SUBSTITUTE(SUBSTITUTE(PROPER(SUBSTITUTE(E331,"_"," "))&amp;" ", "Id ", "ID"), " ", "")</f>
        <v>RevCoinsuranceAmt</v>
      </c>
      <c r="Y331" s="3" t="str">
        <f>IF(F331="date","alter table "&amp;SchemaName&amp;"."&amp;N331&amp;" add "&amp;X331&amp;"DateDimId int null references DateDimensions(DateDimensionId);  exec db.ColumnPropertySet '"&amp;$N331&amp;"', '"&amp;$X331&amp;"DateDimId', '"&amp;$E331&amp;"', @propertyName='BaseField', @tableSchema='"&amp;SchemaName&amp;"'","")</f>
        <v/>
      </c>
      <c r="AA331" s="3" t="str">
        <f>IF(LEN(TRIM(H331))=0,"","exec db.ColumnPropertySet '"&amp;$N331&amp;"', '"&amp;$E331&amp;"', '"&amp;H331&amp;"', @propertyName='DisplayName', @tableSchema='"&amp;SchemaName&amp;"'")</f>
        <v>exec db.ColumnPropertySet 'MedicalClaims', 'rev_coinsurance_amt', 'Coinsurance Amount Due', @propertyName='DisplayName', @tableSchema='deerwalk'</v>
      </c>
    </row>
    <row r="332" spans="1:27" ht="14.25" customHeight="1" x14ac:dyDescent="0.45">
      <c r="A332" s="3" t="str">
        <f>N332&amp;"."&amp;E332</f>
        <v>MedicalClaims.rev_copay_amt</v>
      </c>
      <c r="B332" t="s">
        <v>320</v>
      </c>
      <c r="C332">
        <v>126</v>
      </c>
      <c r="D332" t="s">
        <v>796</v>
      </c>
      <c r="E332" t="s">
        <v>297</v>
      </c>
      <c r="F332" t="s">
        <v>290</v>
      </c>
      <c r="G332" t="s">
        <v>293</v>
      </c>
      <c r="H332" s="4" t="s">
        <v>1077</v>
      </c>
      <c r="I332" t="s">
        <v>298</v>
      </c>
      <c r="J332" t="s">
        <v>816</v>
      </c>
      <c r="L332" s="4"/>
      <c r="M332" s="3" t="b">
        <f>LEFT(E332,3)="udf"</f>
        <v>0</v>
      </c>
      <c r="N332" s="3" t="str">
        <f>VLOOKUP(B332,TableMap,3,FALSE)</f>
        <v>MedicalClaims</v>
      </c>
      <c r="O332" s="3" t="str">
        <f>IF(OR(F332="varchar", F332=""),"varchar("&amp;G332&amp;")", F332) &amp; IF(LEN(TRIM(D332))&gt;0," not null ","")</f>
        <v>numeric</v>
      </c>
      <c r="P332" s="4" t="s">
        <v>883</v>
      </c>
      <c r="Q332" s="3" t="str">
        <f>IF(ISBLANK(P332),O332,P332)</f>
        <v>money</v>
      </c>
      <c r="R332" s="3" t="str">
        <f>"alter table "&amp;SchemaName&amp;"."&amp;N332&amp;" add "&amp;E332&amp;" "&amp;Q332</f>
        <v>alter table deerwalk.MedicalClaims add rev_copay_amt money</v>
      </c>
      <c r="S332" s="3" t="str">
        <f>IF(LEN(TRIM(I332))&gt;0,"exec db.ColumnPropertySet '"&amp;$N332&amp;"', '"&amp;$E332&amp;"', '"&amp;I332&amp;"', @tableSchema='"&amp;SchemaName&amp;"'","")</f>
        <v>exec db.ColumnPropertySet 'MedicalClaims', 'rev_copay_amt', 'Amount collected from the patient as a co-payment.', @tableSchema='deerwalk'</v>
      </c>
      <c r="T332" s="3" t="str">
        <f>IF(LEN(TRIM(J332))=0,"","exec db.ColumnPropertySet '"&amp;$N332&amp;"', '"&amp;$E332&amp;"', '"&amp;J332&amp;"', @propertyName='SampleData', @tableSchema='"&amp;SchemaName&amp;"'")</f>
        <v>exec db.ColumnPropertySet 'MedicalClaims', 'rev_copay_amt', '5', @propertyName='SampleData', @tableSchema='deerwalk'</v>
      </c>
      <c r="U332" s="3" t="str">
        <f>IF(M332,"exec db.ColumnPropertySet '"&amp;$N332&amp;"', '"&amp;$E332&amp;"', 'UserDefinedData', @propertyName='CustomAttribute', @tableSchema='"&amp;SchemaName&amp;"'", "")</f>
        <v/>
      </c>
      <c r="V332" s="3" t="str">
        <f>IF(LEN(TRIM(" "&amp;I332))&gt;0,"/// &lt;summary&gt;"&amp;I332&amp;"&lt;/summary&gt;
"&amp;"[Description("""&amp;I332&amp;""")]
","")&amp;IF(F332="date","[DataType(DataType.Date)]
","")&amp;IF(D332="1","[Required]
","")&amp;"[Column("""&amp;E332&amp;""")]
"&amp;IF(LEN(TRIM(" "&amp;J332))&gt;0,"[SampleData("""&amp;J332&amp;""")]
","")&amp;IF(LEN(TRIM(" "&amp;G332))&gt;0,"[MaxLength("&amp;G332&amp;")]
","")&amp;"public "&amp;IF(F332="","string",VLOOKUP(F332,TypeMap,2,FALSE))&amp;" "&amp;E332&amp;" { get; set; }
"</f>
        <v xml:space="preserve">/// &lt;summary&gt;Amount collected from the patient as a co-payment.&lt;/summary&gt;
[Description("Amount collected from the patient as a co-payment.")]
[Column("rev_copay_amt")]
[SampleData("5")]
[MaxLength(19,2)]
public double rev_copay_amt { get; set; }
</v>
      </c>
      <c r="W332" s="5" t="str">
        <f>"@Html.DescriptionListElement(model =&gt; model."&amp;E332&amp;")"</f>
        <v>@Html.DescriptionListElement(model =&gt; model.rev_copay_amt)</v>
      </c>
      <c r="X332" s="3" t="str">
        <f>SUBSTITUTE(SUBSTITUTE(PROPER(SUBSTITUTE(E332,"_"," "))&amp;" ", "Id ", "ID"), " ", "")</f>
        <v>RevCopayAmt</v>
      </c>
      <c r="Y332" s="3" t="str">
        <f>IF(F332="date","alter table "&amp;SchemaName&amp;"."&amp;N332&amp;" add "&amp;X332&amp;"DateDimId int null references DateDimensions(DateDimensionId);  exec db.ColumnPropertySet '"&amp;$N332&amp;"', '"&amp;$X332&amp;"DateDimId', '"&amp;$E332&amp;"', @propertyName='BaseField', @tableSchema='"&amp;SchemaName&amp;"'","")</f>
        <v/>
      </c>
      <c r="AA332" s="3" t="str">
        <f>IF(LEN(TRIM(H332))=0,"","exec db.ColumnPropertySet '"&amp;$N332&amp;"', '"&amp;$E332&amp;"', '"&amp;H332&amp;"', @propertyName='DisplayName', @tableSchema='"&amp;SchemaName&amp;"'")</f>
        <v>exec db.ColumnPropertySet 'MedicalClaims', 'rev_copay_amt', 'Copay Amount Collected', @propertyName='DisplayName', @tableSchema='deerwalk'</v>
      </c>
    </row>
    <row r="333" spans="1:27" ht="14.25" customHeight="1" x14ac:dyDescent="0.45">
      <c r="A333" s="3" t="str">
        <f>N333&amp;"."&amp;E333</f>
        <v>MedicalClaims.rev_coverage_charge_amt</v>
      </c>
      <c r="B333" t="s">
        <v>320</v>
      </c>
      <c r="C333">
        <v>127</v>
      </c>
      <c r="D333" t="s">
        <v>796</v>
      </c>
      <c r="E333" t="s">
        <v>503</v>
      </c>
      <c r="F333" t="s">
        <v>290</v>
      </c>
      <c r="G333" t="s">
        <v>293</v>
      </c>
      <c r="H333" s="4" t="s">
        <v>940</v>
      </c>
      <c r="I333" t="s">
        <v>504</v>
      </c>
      <c r="J333" t="s">
        <v>822</v>
      </c>
      <c r="L333" s="4"/>
      <c r="M333" s="3" t="b">
        <f>LEFT(E333,3)="udf"</f>
        <v>0</v>
      </c>
      <c r="N333" s="3" t="str">
        <f>VLOOKUP(B333,TableMap,3,FALSE)</f>
        <v>MedicalClaims</v>
      </c>
      <c r="O333" s="3" t="str">
        <f>IF(OR(F333="varchar", F333=""),"varchar("&amp;G333&amp;")", F333) &amp; IF(LEN(TRIM(D333))&gt;0," not null ","")</f>
        <v>numeric</v>
      </c>
      <c r="P333" s="4" t="s">
        <v>883</v>
      </c>
      <c r="Q333" s="3" t="str">
        <f>IF(ISBLANK(P333),O333,P333)</f>
        <v>money</v>
      </c>
      <c r="R333" s="3" t="str">
        <f>"alter table "&amp;SchemaName&amp;"."&amp;N333&amp;" add "&amp;E333&amp;" "&amp;Q333</f>
        <v>alter table deerwalk.MedicalClaims add rev_coverage_charge_amt money</v>
      </c>
      <c r="S333" s="3" t="str">
        <f>IF(LEN(TRIM(I333))&gt;0,"exec db.ColumnPropertySet '"&amp;$N333&amp;"', '"&amp;$E333&amp;"', '"&amp;I333&amp;"', @tableSchema='"&amp;SchemaName&amp;"'","")</f>
        <v>exec db.ColumnPropertySet 'MedicalClaims', 'rev_coverage_charge_amt', 'Network usage charge', @tableSchema='deerwalk'</v>
      </c>
      <c r="T333" s="3" t="str">
        <f>IF(LEN(TRIM(J333))=0,"","exec db.ColumnPropertySet '"&amp;$N333&amp;"', '"&amp;$E333&amp;"', '"&amp;J333&amp;"', @propertyName='SampleData', @tableSchema='"&amp;SchemaName&amp;"'")</f>
        <v>exec db.ColumnPropertySet 'MedicalClaims', 'rev_coverage_charge_amt', '30', @propertyName='SampleData', @tableSchema='deerwalk'</v>
      </c>
      <c r="U333" s="3" t="str">
        <f>IF(M333,"exec db.ColumnPropertySet '"&amp;$N333&amp;"', '"&amp;$E333&amp;"', 'UserDefinedData', @propertyName='CustomAttribute', @tableSchema='"&amp;SchemaName&amp;"'", "")</f>
        <v/>
      </c>
      <c r="V333" s="3" t="str">
        <f>IF(LEN(TRIM(" "&amp;I333))&gt;0,"/// &lt;summary&gt;"&amp;I333&amp;"&lt;/summary&gt;
"&amp;"[Description("""&amp;I333&amp;""")]
","")&amp;IF(F333="date","[DataType(DataType.Date)]
","")&amp;IF(D333="1","[Required]
","")&amp;"[Column("""&amp;E333&amp;""")]
"&amp;IF(LEN(TRIM(" "&amp;J333))&gt;0,"[SampleData("""&amp;J333&amp;""")]
","")&amp;IF(LEN(TRIM(" "&amp;G333))&gt;0,"[MaxLength("&amp;G333&amp;")]
","")&amp;"public "&amp;IF(F333="","string",VLOOKUP(F333,TypeMap,2,FALSE))&amp;" "&amp;E333&amp;" { get; set; }
"</f>
        <v xml:space="preserve">/// &lt;summary&gt;Network usage charge&lt;/summary&gt;
[Description("Network usage charge")]
[Column("rev_coverage_charge_amt")]
[SampleData("30")]
[MaxLength(19,2)]
public double rev_coverage_charge_amt { get; set; }
</v>
      </c>
      <c r="W333" s="5" t="str">
        <f>"@Html.DescriptionListElement(model =&gt; model."&amp;E333&amp;")"</f>
        <v>@Html.DescriptionListElement(model =&gt; model.rev_coverage_charge_amt)</v>
      </c>
      <c r="X333" s="3" t="str">
        <f>SUBSTITUTE(SUBSTITUTE(PROPER(SUBSTITUTE(E333,"_"," "))&amp;" ", "Id ", "ID"), " ", "")</f>
        <v>RevCoverageChargeAmt</v>
      </c>
      <c r="Y333" s="3" t="str">
        <f>IF(F333="date","alter table "&amp;SchemaName&amp;"."&amp;N333&amp;" add "&amp;X333&amp;"DateDimId int null references DateDimensions(DateDimensionId);  exec db.ColumnPropertySet '"&amp;$N333&amp;"', '"&amp;$X333&amp;"DateDimId', '"&amp;$E333&amp;"', @propertyName='BaseField', @tableSchema='"&amp;SchemaName&amp;"'","")</f>
        <v/>
      </c>
      <c r="AA333" s="3" t="str">
        <f>IF(LEN(TRIM(H333))=0,"","exec db.ColumnPropertySet '"&amp;$N333&amp;"', '"&amp;$E333&amp;"', '"&amp;H333&amp;"', @propertyName='DisplayName', @tableSchema='"&amp;SchemaName&amp;"'")</f>
        <v>exec db.ColumnPropertySet 'MedicalClaims', 'rev_coverage_charge_amt', 'Network usage', @propertyName='DisplayName', @tableSchema='deerwalk'</v>
      </c>
    </row>
    <row r="334" spans="1:27" ht="14.25" customHeight="1" x14ac:dyDescent="0.45">
      <c r="A334" s="3" t="str">
        <f>N334&amp;"."&amp;E334</f>
        <v>MedicalClaims.rev_deductible_amt</v>
      </c>
      <c r="B334" t="s">
        <v>320</v>
      </c>
      <c r="C334">
        <v>128</v>
      </c>
      <c r="D334" t="s">
        <v>796</v>
      </c>
      <c r="E334" t="s">
        <v>299</v>
      </c>
      <c r="F334" t="s">
        <v>290</v>
      </c>
      <c r="G334" t="s">
        <v>293</v>
      </c>
      <c r="H334" s="4" t="s">
        <v>1078</v>
      </c>
      <c r="I334" t="s">
        <v>300</v>
      </c>
      <c r="J334" t="s">
        <v>816</v>
      </c>
      <c r="L334" s="4"/>
      <c r="M334" s="3" t="b">
        <f>LEFT(E334,3)="udf"</f>
        <v>0</v>
      </c>
      <c r="N334" s="3" t="str">
        <f>VLOOKUP(B334,TableMap,3,FALSE)</f>
        <v>MedicalClaims</v>
      </c>
      <c r="O334" s="3" t="str">
        <f>IF(OR(F334="varchar", F334=""),"varchar("&amp;G334&amp;")", F334) &amp; IF(LEN(TRIM(D334))&gt;0," not null ","")</f>
        <v>numeric</v>
      </c>
      <c r="P334" s="4" t="s">
        <v>883</v>
      </c>
      <c r="Q334" s="3" t="str">
        <f>IF(ISBLANK(P334),O334,P334)</f>
        <v>money</v>
      </c>
      <c r="R334" s="3" t="str">
        <f>"alter table "&amp;SchemaName&amp;"."&amp;N334&amp;" add "&amp;E334&amp;" "&amp;Q334</f>
        <v>alter table deerwalk.MedicalClaims add rev_deductible_amt money</v>
      </c>
      <c r="S334" s="3" t="str">
        <f>IF(LEN(TRIM(I334))&gt;0,"exec db.ColumnPropertySet '"&amp;$N334&amp;"', '"&amp;$E334&amp;"', '"&amp;I334&amp;"', @tableSchema='"&amp;SchemaName&amp;"'","")</f>
        <v>exec db.ColumnPropertySet 'MedicalClaims', 'rev_deductible_amt', 'Deductible Portion of the Allowed Amount ', @tableSchema='deerwalk'</v>
      </c>
      <c r="T334" s="3" t="str">
        <f>IF(LEN(TRIM(J334))=0,"","exec db.ColumnPropertySet '"&amp;$N334&amp;"', '"&amp;$E334&amp;"', '"&amp;J334&amp;"', @propertyName='SampleData', @tableSchema='"&amp;SchemaName&amp;"'")</f>
        <v>exec db.ColumnPropertySet 'MedicalClaims', 'rev_deductible_amt', '5', @propertyName='SampleData', @tableSchema='deerwalk'</v>
      </c>
      <c r="U334" s="3" t="str">
        <f>IF(M334,"exec db.ColumnPropertySet '"&amp;$N334&amp;"', '"&amp;$E334&amp;"', 'UserDefinedData', @propertyName='CustomAttribute', @tableSchema='"&amp;SchemaName&amp;"'", "")</f>
        <v/>
      </c>
      <c r="V334" s="3" t="str">
        <f>IF(LEN(TRIM(" "&amp;I334))&gt;0,"/// &lt;summary&gt;"&amp;I334&amp;"&lt;/summary&gt;
"&amp;"[Description("""&amp;I334&amp;""")]
","")&amp;IF(F334="date","[DataType(DataType.Date)]
","")&amp;IF(D334="1","[Required]
","")&amp;"[Column("""&amp;E334&amp;""")]
"&amp;IF(LEN(TRIM(" "&amp;J334))&gt;0,"[SampleData("""&amp;J334&amp;""")]
","")&amp;IF(LEN(TRIM(" "&amp;G334))&gt;0,"[MaxLength("&amp;G334&amp;")]
","")&amp;"public "&amp;IF(F334="","string",VLOOKUP(F334,TypeMap,2,FALSE))&amp;" "&amp;E334&amp;" { get; set; }
"</f>
        <v xml:space="preserve">/// &lt;summary&gt;Deductible Portion of the Allowed Amount &lt;/summary&gt;
[Description("Deductible Portion of the Allowed Amount ")]
[Column("rev_deductible_amt")]
[SampleData("5")]
[MaxLength(19,2)]
public double rev_deductible_amt { get; set; }
</v>
      </c>
      <c r="W334" s="5" t="str">
        <f>"@Html.DescriptionListElement(model =&gt; model."&amp;E334&amp;")"</f>
        <v>@Html.DescriptionListElement(model =&gt; model.rev_deductible_amt)</v>
      </c>
      <c r="X334" s="3" t="str">
        <f>SUBSTITUTE(SUBSTITUTE(PROPER(SUBSTITUTE(E334,"_"," "))&amp;" ", "Id ", "ID"), " ", "")</f>
        <v>RevDeductibleAmt</v>
      </c>
      <c r="Y334" s="3" t="str">
        <f>IF(F334="date","alter table "&amp;SchemaName&amp;"."&amp;N334&amp;" add "&amp;X334&amp;"DateDimId int null references DateDimensions(DateDimensionId);  exec db.ColumnPropertySet '"&amp;$N334&amp;"', '"&amp;$X334&amp;"DateDimId', '"&amp;$E334&amp;"', @propertyName='BaseField', @tableSchema='"&amp;SchemaName&amp;"'","")</f>
        <v/>
      </c>
      <c r="AA334" s="3" t="str">
        <f>IF(LEN(TRIM(H334))=0,"","exec db.ColumnPropertySet '"&amp;$N334&amp;"', '"&amp;$E334&amp;"', '"&amp;H334&amp;"', @propertyName='DisplayName', @tableSchema='"&amp;SchemaName&amp;"'")</f>
        <v>exec db.ColumnPropertySet 'MedicalClaims', 'rev_deductible_amt', 'Deductable Amount', @propertyName='DisplayName', @tableSchema='deerwalk'</v>
      </c>
    </row>
    <row r="335" spans="1:27" ht="14.25" customHeight="1" x14ac:dyDescent="0.45">
      <c r="A335" s="3" t="str">
        <f>N335&amp;"."&amp;E335</f>
        <v>MedicalClaims.rev_not_covered_amt</v>
      </c>
      <c r="B335" t="s">
        <v>320</v>
      </c>
      <c r="C335">
        <v>129</v>
      </c>
      <c r="D335" t="s">
        <v>796</v>
      </c>
      <c r="E335" t="s">
        <v>505</v>
      </c>
      <c r="F335" t="s">
        <v>290</v>
      </c>
      <c r="G335" t="s">
        <v>293</v>
      </c>
      <c r="H335" s="4" t="s">
        <v>941</v>
      </c>
      <c r="I335" t="s">
        <v>506</v>
      </c>
      <c r="J335" t="s">
        <v>822</v>
      </c>
      <c r="L335" s="4"/>
      <c r="M335" s="3" t="b">
        <f>LEFT(E335,3)="udf"</f>
        <v>0</v>
      </c>
      <c r="N335" s="3" t="str">
        <f>VLOOKUP(B335,TableMap,3,FALSE)</f>
        <v>MedicalClaims</v>
      </c>
      <c r="O335" s="3" t="str">
        <f>IF(OR(F335="varchar", F335=""),"varchar("&amp;G335&amp;")", F335) &amp; IF(LEN(TRIM(D335))&gt;0," not null ","")</f>
        <v>numeric</v>
      </c>
      <c r="P335" s="4" t="s">
        <v>883</v>
      </c>
      <c r="Q335" s="3" t="str">
        <f>IF(ISBLANK(P335),O335,P335)</f>
        <v>money</v>
      </c>
      <c r="R335" s="3" t="str">
        <f>"alter table "&amp;SchemaName&amp;"."&amp;N335&amp;" add "&amp;E335&amp;" "&amp;Q335</f>
        <v>alter table deerwalk.MedicalClaims add rev_not_covered_amt money</v>
      </c>
      <c r="S335" s="3" t="str">
        <f>IF(LEN(TRIM(I335))&gt;0,"exec db.ColumnPropertySet '"&amp;$N335&amp;"', '"&amp;$E335&amp;"', '"&amp;I335&amp;"', @tableSchema='"&amp;SchemaName&amp;"'","")</f>
        <v>exec db.ColumnPropertySet 'MedicalClaims', 'rev_not_covered_amt', 'Billed Charges not covered under the Member policy', @tableSchema='deerwalk'</v>
      </c>
      <c r="T335" s="3" t="str">
        <f>IF(LEN(TRIM(J335))=0,"","exec db.ColumnPropertySet '"&amp;$N335&amp;"', '"&amp;$E335&amp;"', '"&amp;J335&amp;"', @propertyName='SampleData', @tableSchema='"&amp;SchemaName&amp;"'")</f>
        <v>exec db.ColumnPropertySet 'MedicalClaims', 'rev_not_covered_amt', '30', @propertyName='SampleData', @tableSchema='deerwalk'</v>
      </c>
      <c r="U335" s="3" t="str">
        <f>IF(M335,"exec db.ColumnPropertySet '"&amp;$N335&amp;"', '"&amp;$E335&amp;"', 'UserDefinedData', @propertyName='CustomAttribute', @tableSchema='"&amp;SchemaName&amp;"'", "")</f>
        <v/>
      </c>
      <c r="V335" s="3" t="str">
        <f>IF(LEN(TRIM(" "&amp;I335))&gt;0,"/// &lt;summary&gt;"&amp;I335&amp;"&lt;/summary&gt;
"&amp;"[Description("""&amp;I335&amp;""")]
","")&amp;IF(F335="date","[DataType(DataType.Date)]
","")&amp;IF(D335="1","[Required]
","")&amp;"[Column("""&amp;E335&amp;""")]
"&amp;IF(LEN(TRIM(" "&amp;J335))&gt;0,"[SampleData("""&amp;J335&amp;""")]
","")&amp;IF(LEN(TRIM(" "&amp;G335))&gt;0,"[MaxLength("&amp;G335&amp;")]
","")&amp;"public "&amp;IF(F335="","string",VLOOKUP(F335,TypeMap,2,FALSE))&amp;" "&amp;E335&amp;" { get; set; }
"</f>
        <v xml:space="preserve">/// &lt;summary&gt;Billed Charges not covered under the Member policy&lt;/summary&gt;
[Description("Billed Charges not covered under the Member policy")]
[Column("rev_not_covered_amt")]
[SampleData("30")]
[MaxLength(19,2)]
public double rev_not_covered_amt { get; set; }
</v>
      </c>
      <c r="W335" s="5" t="str">
        <f>"@Html.DescriptionListElement(model =&gt; model."&amp;E335&amp;")"</f>
        <v>@Html.DescriptionListElement(model =&gt; model.rev_not_covered_amt)</v>
      </c>
      <c r="X335" s="3" t="str">
        <f>SUBSTITUTE(SUBSTITUTE(PROPER(SUBSTITUTE(E335,"_"," "))&amp;" ", "Id ", "ID"), " ", "")</f>
        <v>RevNotCoveredAmt</v>
      </c>
      <c r="Y335" s="3" t="str">
        <f>IF(F335="date","alter table "&amp;SchemaName&amp;"."&amp;N335&amp;" add "&amp;X335&amp;"DateDimId int null references DateDimensions(DateDimensionId);  exec db.ColumnPropertySet '"&amp;$N335&amp;"', '"&amp;$X335&amp;"DateDimId', '"&amp;$E335&amp;"', @propertyName='BaseField', @tableSchema='"&amp;SchemaName&amp;"'","")</f>
        <v/>
      </c>
      <c r="AA335" s="3" t="str">
        <f>IF(LEN(TRIM(H335))=0,"","exec db.ColumnPropertySet '"&amp;$N335&amp;"', '"&amp;$E335&amp;"', '"&amp;H335&amp;"', @propertyName='DisplayName', @tableSchema='"&amp;SchemaName&amp;"'")</f>
        <v>exec db.ColumnPropertySet 'MedicalClaims', 'rev_not_covered_amt', 'Billed Charges', @propertyName='DisplayName', @tableSchema='deerwalk'</v>
      </c>
    </row>
    <row r="336" spans="1:27" ht="14.25" customHeight="1" x14ac:dyDescent="0.45">
      <c r="A336" s="3" t="str">
        <f>N336&amp;"."&amp;E336</f>
        <v>MedicalClaims.rev_other_savings</v>
      </c>
      <c r="B336" t="s">
        <v>320</v>
      </c>
      <c r="C336">
        <v>130</v>
      </c>
      <c r="D336" t="s">
        <v>796</v>
      </c>
      <c r="E336" t="s">
        <v>507</v>
      </c>
      <c r="F336" t="s">
        <v>290</v>
      </c>
      <c r="G336" t="s">
        <v>293</v>
      </c>
      <c r="H336" s="4" t="s">
        <v>942</v>
      </c>
      <c r="I336" t="s">
        <v>508</v>
      </c>
      <c r="J336" t="s">
        <v>817</v>
      </c>
      <c r="L336" s="4"/>
      <c r="M336" s="3" t="b">
        <f>LEFT(E336,3)="udf"</f>
        <v>0</v>
      </c>
      <c r="N336" s="3" t="str">
        <f>VLOOKUP(B336,TableMap,3,FALSE)</f>
        <v>MedicalClaims</v>
      </c>
      <c r="O336" s="3" t="str">
        <f>IF(OR(F336="varchar", F336=""),"varchar("&amp;G336&amp;")", F336) &amp; IF(LEN(TRIM(D336))&gt;0," not null ","")</f>
        <v>numeric</v>
      </c>
      <c r="P336" s="4" t="s">
        <v>883</v>
      </c>
      <c r="Q336" s="3" t="str">
        <f>IF(ISBLANK(P336),O336,P336)</f>
        <v>money</v>
      </c>
      <c r="R336" s="3" t="str">
        <f>"alter table "&amp;SchemaName&amp;"."&amp;N336&amp;" add "&amp;E336&amp;" "&amp;Q336</f>
        <v>alter table deerwalk.MedicalClaims add rev_other_savings money</v>
      </c>
      <c r="S336" s="3" t="str">
        <f>IF(LEN(TRIM(I336))&gt;0,"exec db.ColumnPropertySet '"&amp;$N336&amp;"', '"&amp;$E336&amp;"', '"&amp;I336&amp;"', @tableSchema='"&amp;SchemaName&amp;"'","")</f>
        <v>exec db.ColumnPropertySet 'MedicalClaims', 'rev_other_savings', 'Other Savings generated', @tableSchema='deerwalk'</v>
      </c>
      <c r="T336" s="3" t="str">
        <f>IF(LEN(TRIM(J336))=0,"","exec db.ColumnPropertySet '"&amp;$N336&amp;"', '"&amp;$E336&amp;"', '"&amp;J336&amp;"', @propertyName='SampleData', @tableSchema='"&amp;SchemaName&amp;"'")</f>
        <v>exec db.ColumnPropertySet 'MedicalClaims', 'rev_other_savings', '10', @propertyName='SampleData', @tableSchema='deerwalk'</v>
      </c>
      <c r="U336" s="3" t="str">
        <f>IF(M336,"exec db.ColumnPropertySet '"&amp;$N336&amp;"', '"&amp;$E336&amp;"', 'UserDefinedData', @propertyName='CustomAttribute', @tableSchema='"&amp;SchemaName&amp;"'", "")</f>
        <v/>
      </c>
      <c r="V336" s="3" t="str">
        <f>IF(LEN(TRIM(" "&amp;I336))&gt;0,"/// &lt;summary&gt;"&amp;I336&amp;"&lt;/summary&gt;
"&amp;"[Description("""&amp;I336&amp;""")]
","")&amp;IF(F336="date","[DataType(DataType.Date)]
","")&amp;IF(D336="1","[Required]
","")&amp;"[Column("""&amp;E336&amp;""")]
"&amp;IF(LEN(TRIM(" "&amp;J336))&gt;0,"[SampleData("""&amp;J336&amp;""")]
","")&amp;IF(LEN(TRIM(" "&amp;G336))&gt;0,"[MaxLength("&amp;G336&amp;")]
","")&amp;"public "&amp;IF(F336="","string",VLOOKUP(F336,TypeMap,2,FALSE))&amp;" "&amp;E336&amp;" { get; set; }
"</f>
        <v xml:space="preserve">/// &lt;summary&gt;Other Savings generated&lt;/summary&gt;
[Description("Other Savings generated")]
[Column("rev_other_savings")]
[SampleData("10")]
[MaxLength(19,2)]
public double rev_other_savings { get; set; }
</v>
      </c>
      <c r="W336" s="5" t="str">
        <f>"@Html.DescriptionListElement(model =&gt; model."&amp;E336&amp;")"</f>
        <v>@Html.DescriptionListElement(model =&gt; model.rev_other_savings)</v>
      </c>
      <c r="X336" s="3" t="str">
        <f>SUBSTITUTE(SUBSTITUTE(PROPER(SUBSTITUTE(E336,"_"," "))&amp;" ", "Id ", "ID"), " ", "")</f>
        <v>RevOtherSavings</v>
      </c>
      <c r="Y336" s="3" t="str">
        <f>IF(F336="date","alter table "&amp;SchemaName&amp;"."&amp;N336&amp;" add "&amp;X336&amp;"DateDimId int null references DateDimensions(DateDimensionId);  exec db.ColumnPropertySet '"&amp;$N336&amp;"', '"&amp;$X336&amp;"DateDimId', '"&amp;$E336&amp;"', @propertyName='BaseField', @tableSchema='"&amp;SchemaName&amp;"'","")</f>
        <v/>
      </c>
      <c r="AA336" s="3" t="str">
        <f>IF(LEN(TRIM(H336))=0,"","exec db.ColumnPropertySet '"&amp;$N336&amp;"', '"&amp;$E336&amp;"', '"&amp;H336&amp;"', @propertyName='DisplayName', @tableSchema='"&amp;SchemaName&amp;"'")</f>
        <v>exec db.ColumnPropertySet 'MedicalClaims', 'rev_other_savings', 'Other Savings', @propertyName='DisplayName', @tableSchema='deerwalk'</v>
      </c>
    </row>
    <row r="337" spans="1:27" ht="14.25" customHeight="1" x14ac:dyDescent="0.45">
      <c r="A337" s="3" t="str">
        <f>N337&amp;"."&amp;E337</f>
        <v>MedicalClaims.rev_ppo_savings</v>
      </c>
      <c r="B337" t="s">
        <v>320</v>
      </c>
      <c r="C337">
        <v>131</v>
      </c>
      <c r="D337" t="s">
        <v>796</v>
      </c>
      <c r="E337" t="s">
        <v>509</v>
      </c>
      <c r="F337" t="s">
        <v>290</v>
      </c>
      <c r="G337" t="s">
        <v>293</v>
      </c>
      <c r="H337" s="4" t="s">
        <v>510</v>
      </c>
      <c r="I337" t="s">
        <v>510</v>
      </c>
      <c r="J337" t="s">
        <v>817</v>
      </c>
      <c r="L337" s="4"/>
      <c r="M337" s="3" t="b">
        <f>LEFT(E337,3)="udf"</f>
        <v>0</v>
      </c>
      <c r="N337" s="3" t="str">
        <f>VLOOKUP(B337,TableMap,3,FALSE)</f>
        <v>MedicalClaims</v>
      </c>
      <c r="O337" s="3" t="str">
        <f>IF(OR(F337="varchar", F337=""),"varchar("&amp;G337&amp;")", F337) &amp; IF(LEN(TRIM(D337))&gt;0," not null ","")</f>
        <v>numeric</v>
      </c>
      <c r="P337" s="4" t="s">
        <v>883</v>
      </c>
      <c r="Q337" s="3" t="str">
        <f>IF(ISBLANK(P337),O337,P337)</f>
        <v>money</v>
      </c>
      <c r="R337" s="3" t="str">
        <f>"alter table "&amp;SchemaName&amp;"."&amp;N337&amp;" add "&amp;E337&amp;" "&amp;Q337</f>
        <v>alter table deerwalk.MedicalClaims add rev_ppo_savings money</v>
      </c>
      <c r="S337" s="3" t="str">
        <f>IF(LEN(TRIM(I337))&gt;0,"exec db.ColumnPropertySet '"&amp;$N337&amp;"', '"&amp;$E337&amp;"', '"&amp;I337&amp;"', @tableSchema='"&amp;SchemaName&amp;"'","")</f>
        <v>exec db.ColumnPropertySet 'MedicalClaims', 'rev_ppo_savings', 'PPO Savings', @tableSchema='deerwalk'</v>
      </c>
      <c r="T337" s="3" t="str">
        <f>IF(LEN(TRIM(J337))=0,"","exec db.ColumnPropertySet '"&amp;$N337&amp;"', '"&amp;$E337&amp;"', '"&amp;J337&amp;"', @propertyName='SampleData', @tableSchema='"&amp;SchemaName&amp;"'")</f>
        <v>exec db.ColumnPropertySet 'MedicalClaims', 'rev_ppo_savings', '10', @propertyName='SampleData', @tableSchema='deerwalk'</v>
      </c>
      <c r="U337" s="3" t="str">
        <f>IF(M337,"exec db.ColumnPropertySet '"&amp;$N337&amp;"', '"&amp;$E337&amp;"', 'UserDefinedData', @propertyName='CustomAttribute', @tableSchema='"&amp;SchemaName&amp;"'", "")</f>
        <v/>
      </c>
      <c r="V337" s="3" t="str">
        <f>IF(LEN(TRIM(" "&amp;I337))&gt;0,"/// &lt;summary&gt;"&amp;I337&amp;"&lt;/summary&gt;
"&amp;"[Description("""&amp;I337&amp;""")]
","")&amp;IF(F337="date","[DataType(DataType.Date)]
","")&amp;IF(D337="1","[Required]
","")&amp;"[Column("""&amp;E337&amp;""")]
"&amp;IF(LEN(TRIM(" "&amp;J337))&gt;0,"[SampleData("""&amp;J337&amp;""")]
","")&amp;IF(LEN(TRIM(" "&amp;G337))&gt;0,"[MaxLength("&amp;G337&amp;")]
","")&amp;"public "&amp;IF(F337="","string",VLOOKUP(F337,TypeMap,2,FALSE))&amp;" "&amp;E337&amp;" { get; set; }
"</f>
        <v xml:space="preserve">/// &lt;summary&gt;PPO Savings&lt;/summary&gt;
[Description("PPO Savings")]
[Column("rev_ppo_savings")]
[SampleData("10")]
[MaxLength(19,2)]
public double rev_ppo_savings { get; set; }
</v>
      </c>
      <c r="W337" s="5" t="str">
        <f>"@Html.DescriptionListElement(model =&gt; model."&amp;E337&amp;")"</f>
        <v>@Html.DescriptionListElement(model =&gt; model.rev_ppo_savings)</v>
      </c>
      <c r="X337" s="3" t="str">
        <f>SUBSTITUTE(SUBSTITUTE(PROPER(SUBSTITUTE(E337,"_"," "))&amp;" ", "Id ", "ID"), " ", "")</f>
        <v>RevPpoSavings</v>
      </c>
      <c r="Y337" s="3" t="str">
        <f>IF(F337="date","alter table "&amp;SchemaName&amp;"."&amp;N337&amp;" add "&amp;X337&amp;"DateDimId int null references DateDimensions(DateDimensionId);  exec db.ColumnPropertySet '"&amp;$N337&amp;"', '"&amp;$X337&amp;"DateDimId', '"&amp;$E337&amp;"', @propertyName='BaseField', @tableSchema='"&amp;SchemaName&amp;"'","")</f>
        <v/>
      </c>
      <c r="AA337" s="3" t="str">
        <f>IF(LEN(TRIM(H337))=0,"","exec db.ColumnPropertySet '"&amp;$N337&amp;"', '"&amp;$E337&amp;"', '"&amp;H337&amp;"', @propertyName='DisplayName', @tableSchema='"&amp;SchemaName&amp;"'")</f>
        <v>exec db.ColumnPropertySet 'MedicalClaims', 'rev_ppo_savings', 'PPO Savings', @propertyName='DisplayName', @tableSchema='deerwalk'</v>
      </c>
    </row>
    <row r="338" spans="1:27" ht="14.25" customHeight="1" x14ac:dyDescent="0.45">
      <c r="A338" s="3" t="str">
        <f>N338&amp;"."&amp;E338</f>
        <v>MedicalClaims.rev_paid_amt</v>
      </c>
      <c r="B338" t="s">
        <v>320</v>
      </c>
      <c r="C338">
        <v>132</v>
      </c>
      <c r="D338" t="s">
        <v>801</v>
      </c>
      <c r="E338" t="s">
        <v>309</v>
      </c>
      <c r="F338" t="s">
        <v>290</v>
      </c>
      <c r="G338" t="s">
        <v>293</v>
      </c>
      <c r="H338" s="4" t="s">
        <v>1080</v>
      </c>
      <c r="I338" t="s">
        <v>310</v>
      </c>
      <c r="J338" t="s">
        <v>848</v>
      </c>
      <c r="L338" s="4"/>
      <c r="M338" s="3" t="b">
        <f>LEFT(E338,3)="udf"</f>
        <v>0</v>
      </c>
      <c r="N338" s="3" t="str">
        <f>VLOOKUP(B338,TableMap,3,FALSE)</f>
        <v>MedicalClaims</v>
      </c>
      <c r="O338" s="3" t="str">
        <f>IF(OR(F338="varchar", F338=""),"varchar("&amp;G338&amp;")", F338) &amp; IF(LEN(TRIM(D338))&gt;0," not null ","")</f>
        <v xml:space="preserve">numeric not null </v>
      </c>
      <c r="P338" s="4" t="s">
        <v>884</v>
      </c>
      <c r="Q338" s="3" t="str">
        <f>IF(ISBLANK(P338),O338,P338)</f>
        <v>money not null</v>
      </c>
      <c r="R338" s="3" t="str">
        <f>"alter table "&amp;SchemaName&amp;"."&amp;N338&amp;" add "&amp;E338&amp;" "&amp;Q338</f>
        <v>alter table deerwalk.MedicalClaims add rev_paid_amt money not null</v>
      </c>
      <c r="S338" s="3" t="str">
        <f>IF(LEN(TRIM(I338))&gt;0,"exec db.ColumnPropertySet '"&amp;$N338&amp;"', '"&amp;$E338&amp;"', '"&amp;I338&amp;"', @tableSchema='"&amp;SchemaName&amp;"'","")</f>
        <v>exec db.ColumnPropertySet 'MedicalClaims', 'rev_paid_amt', 'Amount paid', @tableSchema='deerwalk'</v>
      </c>
      <c r="T338" s="3" t="str">
        <f>IF(LEN(TRIM(J338))=0,"","exec db.ColumnPropertySet '"&amp;$N338&amp;"', '"&amp;$E338&amp;"', '"&amp;J338&amp;"', @propertyName='SampleData', @tableSchema='"&amp;SchemaName&amp;"'")</f>
        <v>exec db.ColumnPropertySet 'MedicalClaims', 'rev_paid_amt', '300', @propertyName='SampleData', @tableSchema='deerwalk'</v>
      </c>
      <c r="U338" s="3" t="str">
        <f>IF(M338,"exec db.ColumnPropertySet '"&amp;$N338&amp;"', '"&amp;$E338&amp;"', 'UserDefinedData', @propertyName='CustomAttribute', @tableSchema='"&amp;SchemaName&amp;"'", "")</f>
        <v/>
      </c>
      <c r="V338" s="3" t="str">
        <f>IF(LEN(TRIM(" "&amp;I338))&gt;0,"/// &lt;summary&gt;"&amp;I338&amp;"&lt;/summary&gt;
"&amp;"[Description("""&amp;I338&amp;""")]
","")&amp;IF(F338="date","[DataType(DataType.Date)]
","")&amp;IF(D338="1","[Required]
","")&amp;"[Column("""&amp;E338&amp;""")]
"&amp;IF(LEN(TRIM(" "&amp;J338))&gt;0,"[SampleData("""&amp;J338&amp;""")]
","")&amp;IF(LEN(TRIM(" "&amp;G338))&gt;0,"[MaxLength("&amp;G338&amp;")]
","")&amp;"public "&amp;IF(F338="","string",VLOOKUP(F338,TypeMap,2,FALSE))&amp;" "&amp;E338&amp;" { get; set; }
"</f>
        <v xml:space="preserve">/// &lt;summary&gt;Amount paid&lt;/summary&gt;
[Description("Amount paid")]
[Required]
[Column("rev_paid_amt")]
[SampleData("300")]
[MaxLength(19,2)]
public double rev_paid_amt { get; set; }
</v>
      </c>
      <c r="W338" s="5" t="str">
        <f>"@Html.DescriptionListElement(model =&gt; model."&amp;E338&amp;")"</f>
        <v>@Html.DescriptionListElement(model =&gt; model.rev_paid_amt)</v>
      </c>
      <c r="X338" s="3" t="str">
        <f>SUBSTITUTE(SUBSTITUTE(PROPER(SUBSTITUTE(E338,"_"," "))&amp;" ", "Id ", "ID"), " ", "")</f>
        <v>RevPaidAmt</v>
      </c>
      <c r="Y338" s="3" t="str">
        <f>IF(F338="date","alter table "&amp;SchemaName&amp;"."&amp;N338&amp;" add "&amp;X338&amp;"DateDimId int null references DateDimensions(DateDimensionId);  exec db.ColumnPropertySet '"&amp;$N338&amp;"', '"&amp;$X338&amp;"DateDimId', '"&amp;$E338&amp;"', @propertyName='BaseField', @tableSchema='"&amp;SchemaName&amp;"'","")</f>
        <v/>
      </c>
      <c r="AA338" s="3" t="str">
        <f>IF(LEN(TRIM(H338))=0,"","exec db.ColumnPropertySet '"&amp;$N338&amp;"', '"&amp;$E338&amp;"', '"&amp;H338&amp;"', @propertyName='DisplayName', @tableSchema='"&amp;SchemaName&amp;"'")</f>
        <v>exec db.ColumnPropertySet 'MedicalClaims', 'rev_paid_amt', 'Amount Paid', @propertyName='DisplayName', @tableSchema='deerwalk'</v>
      </c>
    </row>
    <row r="339" spans="1:27" ht="14.25" customHeight="1" x14ac:dyDescent="0.45">
      <c r="A339" s="3" t="str">
        <f>N339&amp;"."&amp;E339</f>
        <v>MedicalClaims.rev_pay_type</v>
      </c>
      <c r="B339" t="s">
        <v>320</v>
      </c>
      <c r="C339">
        <v>133</v>
      </c>
      <c r="D339" t="s">
        <v>796</v>
      </c>
      <c r="E339" t="s">
        <v>511</v>
      </c>
      <c r="F339" t="s">
        <v>7</v>
      </c>
      <c r="G339" t="s">
        <v>874</v>
      </c>
      <c r="H339" s="4" t="s">
        <v>943</v>
      </c>
      <c r="I339" t="s">
        <v>512</v>
      </c>
      <c r="J339" t="s">
        <v>796</v>
      </c>
      <c r="L339" s="4"/>
      <c r="M339" s="3" t="b">
        <f>LEFT(E339,3)="udf"</f>
        <v>0</v>
      </c>
      <c r="N339" s="3" t="str">
        <f>VLOOKUP(B339,TableMap,3,FALSE)</f>
        <v>MedicalClaims</v>
      </c>
      <c r="O339" s="3" t="str">
        <f>IF(OR(F339="varchar", F339=""),"varchar("&amp;G339&amp;")", F339) &amp; IF(LEN(TRIM(D339))&gt;0," not null ","")</f>
        <v>varchar(4)</v>
      </c>
      <c r="Q339" s="3" t="str">
        <f>IF(ISBLANK(P339),O339,P339)</f>
        <v>varchar(4)</v>
      </c>
      <c r="R339" s="3" t="str">
        <f>"alter table "&amp;SchemaName&amp;"."&amp;N339&amp;" add "&amp;E339&amp;" "&amp;Q339</f>
        <v>alter table deerwalk.MedicalClaims add rev_pay_type varchar(4)</v>
      </c>
      <c r="S339" s="3" t="str">
        <f>IF(LEN(TRIM(I339))&gt;0,"exec db.ColumnPropertySet '"&amp;$N339&amp;"', '"&amp;$E339&amp;"', '"&amp;I339&amp;"', @tableSchema='"&amp;SchemaName&amp;"'","")</f>
        <v>exec db.ColumnPropertySet 'MedicalClaims', 'rev_pay_type', 'Fee for service vs Capitated (FFS or CAP)', @tableSchema='deerwalk'</v>
      </c>
      <c r="T339" s="3" t="str">
        <f>IF(LEN(TRIM(J339))=0,"","exec db.ColumnPropertySet '"&amp;$N339&amp;"', '"&amp;$E339&amp;"', '"&amp;J339&amp;"', @propertyName='SampleData', @tableSchema='"&amp;SchemaName&amp;"'")</f>
        <v/>
      </c>
      <c r="U339" s="3" t="str">
        <f>IF(M339,"exec db.ColumnPropertySet '"&amp;$N339&amp;"', '"&amp;$E339&amp;"', 'UserDefinedData', @propertyName='CustomAttribute', @tableSchema='"&amp;SchemaName&amp;"'", "")</f>
        <v/>
      </c>
      <c r="V339" s="3" t="str">
        <f>IF(LEN(TRIM(" "&amp;I339))&gt;0,"/// &lt;summary&gt;"&amp;I339&amp;"&lt;/summary&gt;
"&amp;"[Description("""&amp;I339&amp;""")]
","")&amp;IF(F339="date","[DataType(DataType.Date)]
","")&amp;IF(D339="1","[Required]
","")&amp;"[Column("""&amp;E339&amp;""")]
"&amp;IF(LEN(TRIM(" "&amp;J339))&gt;0,"[SampleData("""&amp;J339&amp;""")]
","")&amp;IF(LEN(TRIM(" "&amp;G339))&gt;0,"[MaxLength("&amp;G339&amp;")]
","")&amp;"public "&amp;IF(F339="","string",VLOOKUP(F339,TypeMap,2,FALSE))&amp;" "&amp;E339&amp;" { get; set; }
"</f>
        <v xml:space="preserve">/// &lt;summary&gt;Fee for service vs Capitated (FFS or CAP)&lt;/summary&gt;
[Description("Fee for service vs Capitated (FFS or CAP)")]
[Column("rev_pay_type")]
[MaxLength(4)]
public string rev_pay_type { get; set; }
</v>
      </c>
      <c r="W339" s="5" t="str">
        <f>"@Html.DescriptionListElement(model =&gt; model."&amp;E339&amp;")"</f>
        <v>@Html.DescriptionListElement(model =&gt; model.rev_pay_type)</v>
      </c>
      <c r="X339" s="3" t="str">
        <f>SUBSTITUTE(SUBSTITUTE(PROPER(SUBSTITUTE(E339,"_"," "))&amp;" ", "Id ", "ID"), " ", "")</f>
        <v>RevPayType</v>
      </c>
      <c r="Y339" s="3" t="str">
        <f>IF(F339="date","alter table "&amp;SchemaName&amp;"."&amp;N339&amp;" add "&amp;X339&amp;"DateDimId int null references DateDimensions(DateDimensionId);  exec db.ColumnPropertySet '"&amp;$N339&amp;"', '"&amp;$X339&amp;"DateDimId', '"&amp;$E339&amp;"', @propertyName='BaseField', @tableSchema='"&amp;SchemaName&amp;"'","")</f>
        <v/>
      </c>
      <c r="AA339" s="3" t="str">
        <f>IF(LEN(TRIM(H339))=0,"","exec db.ColumnPropertySet '"&amp;$N339&amp;"', '"&amp;$E339&amp;"', '"&amp;H339&amp;"', @propertyName='DisplayName', @tableSchema='"&amp;SchemaName&amp;"'")</f>
        <v>exec db.ColumnPropertySet 'MedicalClaims', 'rev_pay_type', 'Fee for', @propertyName='DisplayName', @tableSchema='deerwalk'</v>
      </c>
    </row>
    <row r="340" spans="1:27" ht="14.25" customHeight="1" x14ac:dyDescent="0.45">
      <c r="A340" s="3" t="str">
        <f>N340&amp;"."&amp;E340</f>
        <v>MedicalClaims.rev_check_num</v>
      </c>
      <c r="B340" t="s">
        <v>320</v>
      </c>
      <c r="C340">
        <v>134</v>
      </c>
      <c r="D340" t="s">
        <v>796</v>
      </c>
      <c r="E340" t="s">
        <v>513</v>
      </c>
      <c r="F340" t="s">
        <v>7</v>
      </c>
      <c r="G340" t="s">
        <v>821</v>
      </c>
      <c r="H340" s="4" t="s">
        <v>1075</v>
      </c>
      <c r="I340" t="s">
        <v>514</v>
      </c>
      <c r="J340" t="s">
        <v>796</v>
      </c>
      <c r="L340" s="4"/>
      <c r="M340" s="3" t="b">
        <f>LEFT(E340,3)="udf"</f>
        <v>0</v>
      </c>
      <c r="N340" s="3" t="str">
        <f>VLOOKUP(B340,TableMap,3,FALSE)</f>
        <v>MedicalClaims</v>
      </c>
      <c r="O340" s="3" t="str">
        <f>IF(OR(F340="varchar", F340=""),"varchar("&amp;G340&amp;")", F340) &amp; IF(LEN(TRIM(D340))&gt;0," not null ","")</f>
        <v>varchar(20)</v>
      </c>
      <c r="Q340" s="3" t="str">
        <f>IF(ISBLANK(P340),O340,P340)</f>
        <v>varchar(20)</v>
      </c>
      <c r="R340" s="3" t="str">
        <f>"alter table "&amp;SchemaName&amp;"."&amp;N340&amp;" add "&amp;E340&amp;" "&amp;Q340</f>
        <v>alter table deerwalk.MedicalClaims add rev_check_num varchar(20)</v>
      </c>
      <c r="S340" s="3" t="str">
        <f>IF(LEN(TRIM(I340))&gt;0,"exec db.ColumnPropertySet '"&amp;$N340&amp;"', '"&amp;$E340&amp;"', '"&amp;I340&amp;"', @tableSchema='"&amp;SchemaName&amp;"'","")</f>
        <v>exec db.ColumnPropertySet 'MedicalClaims', 'rev_check_num', 'Insurance check number', @tableSchema='deerwalk'</v>
      </c>
      <c r="T340" s="3" t="str">
        <f>IF(LEN(TRIM(J340))=0,"","exec db.ColumnPropertySet '"&amp;$N340&amp;"', '"&amp;$E340&amp;"', '"&amp;J340&amp;"', @propertyName='SampleData', @tableSchema='"&amp;SchemaName&amp;"'")</f>
        <v/>
      </c>
      <c r="U340" s="3" t="str">
        <f>IF(M340,"exec db.ColumnPropertySet '"&amp;$N340&amp;"', '"&amp;$E340&amp;"', 'UserDefinedData', @propertyName='CustomAttribute', @tableSchema='"&amp;SchemaName&amp;"'", "")</f>
        <v/>
      </c>
      <c r="V340" s="3" t="str">
        <f>IF(LEN(TRIM(" "&amp;I340))&gt;0,"/// &lt;summary&gt;"&amp;I340&amp;"&lt;/summary&gt;
"&amp;"[Description("""&amp;I340&amp;""")]
","")&amp;IF(F340="date","[DataType(DataType.Date)]
","")&amp;IF(D340="1","[Required]
","")&amp;"[Column("""&amp;E340&amp;""")]
"&amp;IF(LEN(TRIM(" "&amp;J340))&gt;0,"[SampleData("""&amp;J340&amp;""")]
","")&amp;IF(LEN(TRIM(" "&amp;G340))&gt;0,"[MaxLength("&amp;G340&amp;")]
","")&amp;"public "&amp;IF(F340="","string",VLOOKUP(F340,TypeMap,2,FALSE))&amp;" "&amp;E340&amp;" { get; set; }
"</f>
        <v xml:space="preserve">/// &lt;summary&gt;Insurance check number&lt;/summary&gt;
[Description("Insurance check number")]
[Column("rev_check_num")]
[MaxLength(20)]
public string rev_check_num { get; set; }
</v>
      </c>
      <c r="W340" s="5" t="str">
        <f>"@Html.DescriptionListElement(model =&gt; model."&amp;E340&amp;")"</f>
        <v>@Html.DescriptionListElement(model =&gt; model.rev_check_num)</v>
      </c>
      <c r="X340" s="3" t="str">
        <f>SUBSTITUTE(SUBSTITUTE(PROPER(SUBSTITUTE(E340,"_"," "))&amp;" ", "Id ", "ID"), " ", "")</f>
        <v>RevCheckNum</v>
      </c>
      <c r="Y340" s="3" t="str">
        <f>IF(F340="date","alter table "&amp;SchemaName&amp;"."&amp;N340&amp;" add "&amp;X340&amp;"DateDimId int null references DateDimensions(DateDimensionId);  exec db.ColumnPropertySet '"&amp;$N340&amp;"', '"&amp;$X340&amp;"DateDimId', '"&amp;$E340&amp;"', @propertyName='BaseField', @tableSchema='"&amp;SchemaName&amp;"'","")</f>
        <v/>
      </c>
      <c r="AA340" s="3" t="str">
        <f>IF(LEN(TRIM(H340))=0,"","exec db.ColumnPropertySet '"&amp;$N340&amp;"', '"&amp;$E340&amp;"', '"&amp;H340&amp;"', @propertyName='DisplayName', @tableSchema='"&amp;SchemaName&amp;"'")</f>
        <v>exec db.ColumnPropertySet 'MedicalClaims', 'rev_check_num', 'Insurance Check Num', @propertyName='DisplayName', @tableSchema='deerwalk'</v>
      </c>
    </row>
    <row r="341" spans="1:27" ht="14.25" customHeight="1" x14ac:dyDescent="0.45">
      <c r="A341" s="3" t="str">
        <f>N341&amp;"."&amp;E341</f>
        <v>MedicalClaims.svc_pre_authorization</v>
      </c>
      <c r="B341" t="s">
        <v>320</v>
      </c>
      <c r="C341">
        <v>135</v>
      </c>
      <c r="D341" t="s">
        <v>796</v>
      </c>
      <c r="E341" t="s">
        <v>515</v>
      </c>
      <c r="F341" t="s">
        <v>7</v>
      </c>
      <c r="G341" t="s">
        <v>861</v>
      </c>
      <c r="H341" s="4" t="s">
        <v>944</v>
      </c>
      <c r="I341" t="s">
        <v>516</v>
      </c>
      <c r="J341" t="s">
        <v>796</v>
      </c>
      <c r="L341" s="4"/>
      <c r="M341" s="3" t="b">
        <f>LEFT(E341,3)="udf"</f>
        <v>0</v>
      </c>
      <c r="N341" s="3" t="str">
        <f>VLOOKUP(B341,TableMap,3,FALSE)</f>
        <v>MedicalClaims</v>
      </c>
      <c r="O341" s="3" t="str">
        <f>IF(OR(F341="varchar", F341=""),"varchar("&amp;G341&amp;")", F341) &amp; IF(LEN(TRIM(D341))&gt;0," not null ","")</f>
        <v>varchar(50)</v>
      </c>
      <c r="Q341" s="3" t="str">
        <f>IF(ISBLANK(P341),O341,P341)</f>
        <v>varchar(50)</v>
      </c>
      <c r="R341" s="3" t="str">
        <f>"alter table "&amp;SchemaName&amp;"."&amp;N341&amp;" add "&amp;E341&amp;" "&amp;Q341</f>
        <v>alter table deerwalk.MedicalClaims add svc_pre_authorization varchar(50)</v>
      </c>
      <c r="S341" s="3" t="str">
        <f>IF(LEN(TRIM(I341))&gt;0,"exec db.ColumnPropertySet '"&amp;$N341&amp;"', '"&amp;$E341&amp;"', '"&amp;I341&amp;"', @tableSchema='"&amp;SchemaName&amp;"'","")</f>
        <v>exec db.ColumnPropertySet 'MedicalClaims', 'svc_pre_authorization', 'Authorization Number from Insurance Company', @tableSchema='deerwalk'</v>
      </c>
      <c r="T341" s="3" t="str">
        <f>IF(LEN(TRIM(J341))=0,"","exec db.ColumnPropertySet '"&amp;$N341&amp;"', '"&amp;$E341&amp;"', '"&amp;J341&amp;"', @propertyName='SampleData', @tableSchema='"&amp;SchemaName&amp;"'")</f>
        <v/>
      </c>
      <c r="U341" s="3" t="str">
        <f>IF(M341,"exec db.ColumnPropertySet '"&amp;$N341&amp;"', '"&amp;$E341&amp;"', 'UserDefinedData', @propertyName='CustomAttribute', @tableSchema='"&amp;SchemaName&amp;"'", "")</f>
        <v/>
      </c>
      <c r="V341" s="3" t="str">
        <f>IF(LEN(TRIM(" "&amp;I341))&gt;0,"/// &lt;summary&gt;"&amp;I341&amp;"&lt;/summary&gt;
"&amp;"[Description("""&amp;I341&amp;""")]
","")&amp;IF(F341="date","[DataType(DataType.Date)]
","")&amp;IF(D341="1","[Required]
","")&amp;"[Column("""&amp;E341&amp;""")]
"&amp;IF(LEN(TRIM(" "&amp;J341))&gt;0,"[SampleData("""&amp;J341&amp;""")]
","")&amp;IF(LEN(TRIM(" "&amp;G341))&gt;0,"[MaxLength("&amp;G341&amp;")]
","")&amp;"public "&amp;IF(F341="","string",VLOOKUP(F341,TypeMap,2,FALSE))&amp;" "&amp;E341&amp;" { get; set; }
"</f>
        <v xml:space="preserve">/// &lt;summary&gt;Authorization Number from Insurance Company&lt;/summary&gt;
[Description("Authorization Number from Insurance Company")]
[Column("svc_pre_authorization")]
[MaxLength(50)]
public string svc_pre_authorization { get; set; }
</v>
      </c>
      <c r="W341" s="5" t="str">
        <f>"@Html.DescriptionListElement(model =&gt; model."&amp;E341&amp;")"</f>
        <v>@Html.DescriptionListElement(model =&gt; model.svc_pre_authorization)</v>
      </c>
      <c r="X341" s="3" t="str">
        <f>SUBSTITUTE(SUBSTITUTE(PROPER(SUBSTITUTE(E341,"_"," "))&amp;" ", "Id ", "ID"), " ", "")</f>
        <v>SvcPreAuthorization</v>
      </c>
      <c r="Y341" s="3" t="str">
        <f>IF(F341="date","alter table "&amp;SchemaName&amp;"."&amp;N341&amp;" add "&amp;X341&amp;"DateDimId int null references DateDimensions(DateDimensionId);  exec db.ColumnPropertySet '"&amp;$N341&amp;"', '"&amp;$X341&amp;"DateDimId', '"&amp;$E341&amp;"', @propertyName='BaseField', @tableSchema='"&amp;SchemaName&amp;"'","")</f>
        <v/>
      </c>
      <c r="AA341" s="3" t="str">
        <f>IF(LEN(TRIM(H341))=0,"","exec db.ColumnPropertySet '"&amp;$N341&amp;"', '"&amp;$E341&amp;"', '"&amp;H341&amp;"', @propertyName='DisplayName', @tableSchema='"&amp;SchemaName&amp;"'")</f>
        <v>exec db.ColumnPropertySet 'MedicalClaims', 'svc_pre_authorization', 'Authorization Number', @propertyName='DisplayName', @tableSchema='deerwalk'</v>
      </c>
    </row>
    <row r="342" spans="1:27" ht="14.25" customHeight="1" x14ac:dyDescent="0.45">
      <c r="A342" s="3" t="str">
        <f>N342&amp;"."&amp;E342</f>
        <v>MedicalClaims.rev_adjudication_code</v>
      </c>
      <c r="B342" t="s">
        <v>320</v>
      </c>
      <c r="C342">
        <v>136</v>
      </c>
      <c r="D342" t="s">
        <v>796</v>
      </c>
      <c r="E342" t="s">
        <v>311</v>
      </c>
      <c r="F342" t="s">
        <v>7</v>
      </c>
      <c r="G342" t="s">
        <v>870</v>
      </c>
      <c r="H342" s="4" t="s">
        <v>1069</v>
      </c>
      <c r="I342" t="s">
        <v>312</v>
      </c>
      <c r="J342" t="s">
        <v>313</v>
      </c>
      <c r="L342" s="4"/>
      <c r="M342" s="3" t="b">
        <f>LEFT(E342,3)="udf"</f>
        <v>0</v>
      </c>
      <c r="N342" s="3" t="str">
        <f>VLOOKUP(B342,TableMap,3,FALSE)</f>
        <v>MedicalClaims</v>
      </c>
      <c r="O342" s="3" t="str">
        <f>IF(OR(F342="varchar", F342=""),"varchar("&amp;G342&amp;")", F342) &amp; IF(LEN(TRIM(D342))&gt;0," not null ","")</f>
        <v>varchar(8)</v>
      </c>
      <c r="Q342" s="3" t="str">
        <f>IF(ISBLANK(P342),O342,P342)</f>
        <v>varchar(8)</v>
      </c>
      <c r="R342" s="3" t="str">
        <f>"alter table "&amp;SchemaName&amp;"."&amp;N342&amp;" add "&amp;E342&amp;" "&amp;Q342</f>
        <v>alter table deerwalk.MedicalClaims add rev_adjudication_code varchar(8)</v>
      </c>
      <c r="S342" s="3" t="str">
        <f>IF(LEN(TRIM(I342))&gt;0,"exec db.ColumnPropertySet '"&amp;$N342&amp;"', '"&amp;$E342&amp;"', '"&amp;I342&amp;"', @tableSchema='"&amp;SchemaName&amp;"'","")</f>
        <v>exec db.ColumnPropertySet 'MedicalClaims', 'rev_adjudication_code', 'Adjudication code', @tableSchema='deerwalk'</v>
      </c>
      <c r="T342" s="3" t="str">
        <f>IF(LEN(TRIM(J342))=0,"","exec db.ColumnPropertySet '"&amp;$N342&amp;"', '"&amp;$E342&amp;"', '"&amp;J342&amp;"', @propertyName='SampleData', @tableSchema='"&amp;SchemaName&amp;"'")</f>
        <v>exec db.ColumnPropertySet 'MedicalClaims', 'rev_adjudication_code', 'P', @propertyName='SampleData', @tableSchema='deerwalk'</v>
      </c>
      <c r="U342" s="3" t="str">
        <f>IF(M342,"exec db.ColumnPropertySet '"&amp;$N342&amp;"', '"&amp;$E342&amp;"', 'UserDefinedData', @propertyName='CustomAttribute', @tableSchema='"&amp;SchemaName&amp;"'", "")</f>
        <v/>
      </c>
      <c r="V342" s="3" t="str">
        <f>IF(LEN(TRIM(" "&amp;I342))&gt;0,"/// &lt;summary&gt;"&amp;I342&amp;"&lt;/summary&gt;
"&amp;"[Description("""&amp;I342&amp;""")]
","")&amp;IF(F342="date","[DataType(DataType.Date)]
","")&amp;IF(D342="1","[Required]
","")&amp;"[Column("""&amp;E342&amp;""")]
"&amp;IF(LEN(TRIM(" "&amp;J342))&gt;0,"[SampleData("""&amp;J342&amp;""")]
","")&amp;IF(LEN(TRIM(" "&amp;G342))&gt;0,"[MaxLength("&amp;G342&amp;")]
","")&amp;"public "&amp;IF(F342="","string",VLOOKUP(F342,TypeMap,2,FALSE))&amp;" "&amp;E342&amp;" { get; set; }
"</f>
        <v xml:space="preserve">/// &lt;summary&gt;Adjudication code&lt;/summary&gt;
[Description("Adjudication code")]
[Column("rev_adjudication_code")]
[SampleData("P")]
[MaxLength(8)]
public string rev_adjudication_code { get; set; }
</v>
      </c>
      <c r="W342" s="5" t="str">
        <f>"@Html.DescriptionListElement(model =&gt; model."&amp;E342&amp;")"</f>
        <v>@Html.DescriptionListElement(model =&gt; model.rev_adjudication_code)</v>
      </c>
      <c r="X342" s="3" t="str">
        <f>SUBSTITUTE(SUBSTITUTE(PROPER(SUBSTITUTE(E342,"_"," "))&amp;" ", "Id ", "ID"), " ", "")</f>
        <v>RevAdjudicationCode</v>
      </c>
      <c r="Y342" s="3" t="str">
        <f>IF(F342="date","alter table "&amp;SchemaName&amp;"."&amp;N342&amp;" add "&amp;X342&amp;"DateDimId int null references DateDimensions(DateDimensionId);  exec db.ColumnPropertySet '"&amp;$N342&amp;"', '"&amp;$X342&amp;"DateDimId', '"&amp;$E342&amp;"', @propertyName='BaseField', @tableSchema='"&amp;SchemaName&amp;"'","")</f>
        <v/>
      </c>
      <c r="AA342" s="3" t="str">
        <f>IF(LEN(TRIM(H342))=0,"","exec db.ColumnPropertySet '"&amp;$N342&amp;"', '"&amp;$E342&amp;"', '"&amp;H342&amp;"', @propertyName='DisplayName', @tableSchema='"&amp;SchemaName&amp;"'")</f>
        <v>exec db.ColumnPropertySet 'MedicalClaims', 'rev_adjudication_code', 'Adjudication Code', @propertyName='DisplayName', @tableSchema='deerwalk'</v>
      </c>
    </row>
    <row r="343" spans="1:27" ht="14.25" customHeight="1" x14ac:dyDescent="0.45">
      <c r="A343" s="3" t="str">
        <f>N343&amp;"."&amp;E343</f>
        <v>MedicalClaims.rev_adjudication_desc</v>
      </c>
      <c r="B343" t="s">
        <v>320</v>
      </c>
      <c r="C343">
        <v>137</v>
      </c>
      <c r="D343" t="s">
        <v>796</v>
      </c>
      <c r="E343" t="s">
        <v>314</v>
      </c>
      <c r="F343" t="s">
        <v>7</v>
      </c>
      <c r="G343" t="s">
        <v>861</v>
      </c>
      <c r="H343" s="4" t="s">
        <v>1070</v>
      </c>
      <c r="I343" t="s">
        <v>315</v>
      </c>
      <c r="J343" t="s">
        <v>316</v>
      </c>
      <c r="L343" s="4"/>
      <c r="M343" s="3" t="b">
        <f>LEFT(E343,3)="udf"</f>
        <v>0</v>
      </c>
      <c r="N343" s="3" t="str">
        <f>VLOOKUP(B343,TableMap,3,FALSE)</f>
        <v>MedicalClaims</v>
      </c>
      <c r="O343" s="3" t="str">
        <f>IF(OR(F343="varchar", F343=""),"varchar("&amp;G343&amp;")", F343) &amp; IF(LEN(TRIM(D343))&gt;0," not null ","")</f>
        <v>varchar(50)</v>
      </c>
      <c r="Q343" s="3" t="str">
        <f>IF(ISBLANK(P343),O343,P343)</f>
        <v>varchar(50)</v>
      </c>
      <c r="R343" s="3" t="str">
        <f>"alter table "&amp;SchemaName&amp;"."&amp;N343&amp;" add "&amp;E343&amp;" "&amp;Q343</f>
        <v>alter table deerwalk.MedicalClaims add rev_adjudication_desc varchar(50)</v>
      </c>
      <c r="S343" s="3" t="str">
        <f>IF(LEN(TRIM(I343))&gt;0,"exec db.ColumnPropertySet '"&amp;$N343&amp;"', '"&amp;$E343&amp;"', '"&amp;I343&amp;"', @tableSchema='"&amp;SchemaName&amp;"'","")</f>
        <v>exec db.ColumnPropertySet 'MedicalClaims', 'rev_adjudication_desc', 'Adjudication description', @tableSchema='deerwalk'</v>
      </c>
      <c r="T343" s="3" t="str">
        <f>IF(LEN(TRIM(J343))=0,"","exec db.ColumnPropertySet '"&amp;$N343&amp;"', '"&amp;$E343&amp;"', '"&amp;J343&amp;"', @propertyName='SampleData', @tableSchema='"&amp;SchemaName&amp;"'")</f>
        <v>exec db.ColumnPropertySet 'MedicalClaims', 'rev_adjudication_desc', 'Paid', @propertyName='SampleData', @tableSchema='deerwalk'</v>
      </c>
      <c r="U343" s="3" t="str">
        <f>IF(M343,"exec db.ColumnPropertySet '"&amp;$N343&amp;"', '"&amp;$E343&amp;"', 'UserDefinedData', @propertyName='CustomAttribute', @tableSchema='"&amp;SchemaName&amp;"'", "")</f>
        <v/>
      </c>
      <c r="V343" s="3" t="str">
        <f>IF(LEN(TRIM(" "&amp;I343))&gt;0,"/// &lt;summary&gt;"&amp;I343&amp;"&lt;/summary&gt;
"&amp;"[Description("""&amp;I343&amp;""")]
","")&amp;IF(F343="date","[DataType(DataType.Date)]
","")&amp;IF(D343="1","[Required]
","")&amp;"[Column("""&amp;E343&amp;""")]
"&amp;IF(LEN(TRIM(" "&amp;J343))&gt;0,"[SampleData("""&amp;J343&amp;""")]
","")&amp;IF(LEN(TRIM(" "&amp;G343))&gt;0,"[MaxLength("&amp;G343&amp;")]
","")&amp;"public "&amp;IF(F343="","string",VLOOKUP(F343,TypeMap,2,FALSE))&amp;" "&amp;E343&amp;" { get; set; }
"</f>
        <v xml:space="preserve">/// &lt;summary&gt;Adjudication description&lt;/summary&gt;
[Description("Adjudication description")]
[Column("rev_adjudication_desc")]
[SampleData("Paid")]
[MaxLength(50)]
public string rev_adjudication_desc { get; set; }
</v>
      </c>
      <c r="W343" s="5" t="str">
        <f>"@Html.DescriptionListElement(model =&gt; model."&amp;E343&amp;")"</f>
        <v>@Html.DescriptionListElement(model =&gt; model.rev_adjudication_desc)</v>
      </c>
      <c r="X343" s="3" t="str">
        <f>SUBSTITUTE(SUBSTITUTE(PROPER(SUBSTITUTE(E343,"_"," "))&amp;" ", "Id ", "ID"), " ", "")</f>
        <v>RevAdjudicationDesc</v>
      </c>
      <c r="Y343" s="3" t="str">
        <f>IF(F343="date","alter table "&amp;SchemaName&amp;"."&amp;N343&amp;" add "&amp;X343&amp;"DateDimId int null references DateDimensions(DateDimensionId);  exec db.ColumnPropertySet '"&amp;$N343&amp;"', '"&amp;$X343&amp;"DateDimId', '"&amp;$E343&amp;"', @propertyName='BaseField', @tableSchema='"&amp;SchemaName&amp;"'","")</f>
        <v/>
      </c>
      <c r="AA343" s="3" t="str">
        <f>IF(LEN(TRIM(H343))=0,"","exec db.ColumnPropertySet '"&amp;$N343&amp;"', '"&amp;$E343&amp;"', '"&amp;H343&amp;"', @propertyName='DisplayName', @tableSchema='"&amp;SchemaName&amp;"'")</f>
        <v>exec db.ColumnPropertySet 'MedicalClaims', 'rev_adjudication_desc', 'Adjudication', @propertyName='DisplayName', @tableSchema='deerwalk'</v>
      </c>
    </row>
    <row r="344" spans="1:27" ht="14.25" customHeight="1" x14ac:dyDescent="0.45">
      <c r="A344" s="3" t="str">
        <f>N344&amp;"."&amp;E344</f>
        <v>MedicalClaims.mbr_mrn</v>
      </c>
      <c r="B344" t="s">
        <v>320</v>
      </c>
      <c r="C344">
        <v>138</v>
      </c>
      <c r="D344" t="s">
        <v>796</v>
      </c>
      <c r="E344" t="s">
        <v>517</v>
      </c>
      <c r="F344" t="s">
        <v>7</v>
      </c>
      <c r="G344" t="s">
        <v>822</v>
      </c>
      <c r="H344" s="4" t="s">
        <v>945</v>
      </c>
      <c r="I344" t="s">
        <v>518</v>
      </c>
      <c r="J344" t="s">
        <v>796</v>
      </c>
      <c r="L344" s="4"/>
      <c r="M344" s="3" t="b">
        <f>LEFT(E344,3)="udf"</f>
        <v>0</v>
      </c>
      <c r="N344" s="3" t="str">
        <f>VLOOKUP(B344,TableMap,3,FALSE)</f>
        <v>MedicalClaims</v>
      </c>
      <c r="O344" s="3" t="str">
        <f>IF(OR(F344="varchar", F344=""),"varchar("&amp;G344&amp;")", F344) &amp; IF(LEN(TRIM(D344))&gt;0," not null ","")</f>
        <v>varchar(30)</v>
      </c>
      <c r="Q344" s="3" t="str">
        <f>IF(ISBLANK(P344),O344,P344)</f>
        <v>varchar(30)</v>
      </c>
      <c r="R344" s="3" t="str">
        <f>"alter table "&amp;SchemaName&amp;"."&amp;N344&amp;" add "&amp;E344&amp;" "&amp;Q344</f>
        <v>alter table deerwalk.MedicalClaims add mbr_mrn varchar(30)</v>
      </c>
      <c r="S344" s="3" t="str">
        <f>IF(LEN(TRIM(I344))&gt;0,"exec db.ColumnPropertySet '"&amp;$N344&amp;"', '"&amp;$E344&amp;"', '"&amp;I344&amp;"', @tableSchema='"&amp;SchemaName&amp;"'","")</f>
        <v>exec db.ColumnPropertySet 'MedicalClaims', 'mbr_mrn', 'Patient Number issued by Provider', @tableSchema='deerwalk'</v>
      </c>
      <c r="T344" s="3" t="str">
        <f>IF(LEN(TRIM(J344))=0,"","exec db.ColumnPropertySet '"&amp;$N344&amp;"', '"&amp;$E344&amp;"', '"&amp;J344&amp;"', @propertyName='SampleData', @tableSchema='"&amp;SchemaName&amp;"'")</f>
        <v/>
      </c>
      <c r="U344" s="3" t="str">
        <f>IF(M344,"exec db.ColumnPropertySet '"&amp;$N344&amp;"', '"&amp;$E344&amp;"', 'UserDefinedData', @propertyName='CustomAttribute', @tableSchema='"&amp;SchemaName&amp;"'", "")</f>
        <v/>
      </c>
      <c r="V344" s="3" t="str">
        <f>IF(LEN(TRIM(" "&amp;I344))&gt;0,"/// &lt;summary&gt;"&amp;I344&amp;"&lt;/summary&gt;
"&amp;"[Description("""&amp;I344&amp;""")]
","")&amp;IF(F344="date","[DataType(DataType.Date)]
","")&amp;IF(D344="1","[Required]
","")&amp;"[Column("""&amp;E344&amp;""")]
"&amp;IF(LEN(TRIM(" "&amp;J344))&gt;0,"[SampleData("""&amp;J344&amp;""")]
","")&amp;IF(LEN(TRIM(" "&amp;G344))&gt;0,"[MaxLength("&amp;G344&amp;")]
","")&amp;"public "&amp;IF(F344="","string",VLOOKUP(F344,TypeMap,2,FALSE))&amp;" "&amp;E344&amp;" { get; set; }
"</f>
        <v xml:space="preserve">/// &lt;summary&gt;Patient Number issued by Provider&lt;/summary&gt;
[Description("Patient Number issued by Provider")]
[Column("mbr_mrn")]
[MaxLength(30)]
public string mbr_mrn { get; set; }
</v>
      </c>
      <c r="W344" s="5" t="str">
        <f>"@Html.DescriptionListElement(model =&gt; model."&amp;E344&amp;")"</f>
        <v>@Html.DescriptionListElement(model =&gt; model.mbr_mrn)</v>
      </c>
      <c r="X344" s="3" t="str">
        <f>SUBSTITUTE(SUBSTITUTE(PROPER(SUBSTITUTE(E344,"_"," "))&amp;" ", "Id ", "ID"), " ", "")</f>
        <v>MbrMrn</v>
      </c>
      <c r="Y344" s="3" t="str">
        <f>IF(F344="date","alter table "&amp;SchemaName&amp;"."&amp;N344&amp;" add "&amp;X344&amp;"DateDimId int null references DateDimensions(DateDimensionId);  exec db.ColumnPropertySet '"&amp;$N344&amp;"', '"&amp;$X344&amp;"DateDimId', '"&amp;$E344&amp;"', @propertyName='BaseField', @tableSchema='"&amp;SchemaName&amp;"'","")</f>
        <v/>
      </c>
      <c r="AA344" s="3" t="str">
        <f>IF(LEN(TRIM(H344))=0,"","exec db.ColumnPropertySet '"&amp;$N344&amp;"', '"&amp;$E344&amp;"', '"&amp;H344&amp;"', @propertyName='DisplayName', @tableSchema='"&amp;SchemaName&amp;"'")</f>
        <v>exec db.ColumnPropertySet 'MedicalClaims', 'mbr_mrn', 'Patient Number', @propertyName='DisplayName', @tableSchema='deerwalk'</v>
      </c>
    </row>
    <row r="345" spans="1:27" ht="14.25" customHeight="1" x14ac:dyDescent="0.45">
      <c r="A345" s="3" t="str">
        <f>N345&amp;"."&amp;E345</f>
        <v>MedicalClaims.mbr_hicn</v>
      </c>
      <c r="B345" t="s">
        <v>320</v>
      </c>
      <c r="C345">
        <v>139</v>
      </c>
      <c r="D345" t="s">
        <v>796</v>
      </c>
      <c r="E345" t="s">
        <v>519</v>
      </c>
      <c r="F345" t="s">
        <v>7</v>
      </c>
      <c r="G345" t="s">
        <v>859</v>
      </c>
      <c r="H345" s="4" t="s">
        <v>946</v>
      </c>
      <c r="I345" t="s">
        <v>520</v>
      </c>
      <c r="J345" t="s">
        <v>796</v>
      </c>
      <c r="L345" s="4"/>
      <c r="M345" s="3" t="b">
        <f>LEFT(E345,3)="udf"</f>
        <v>0</v>
      </c>
      <c r="N345" s="3" t="str">
        <f>VLOOKUP(B345,TableMap,3,FALSE)</f>
        <v>MedicalClaims</v>
      </c>
      <c r="O345" s="3" t="str">
        <f>IF(OR(F345="varchar", F345=""),"varchar("&amp;G345&amp;")", F345) &amp; IF(LEN(TRIM(D345))&gt;0," not null ","")</f>
        <v>varchar(11)</v>
      </c>
      <c r="Q345" s="3" t="str">
        <f>IF(ISBLANK(P345),O345,P345)</f>
        <v>varchar(11)</v>
      </c>
      <c r="R345" s="3" t="str">
        <f>"alter table "&amp;SchemaName&amp;"."&amp;N345&amp;" add "&amp;E345&amp;" "&amp;Q345</f>
        <v>alter table deerwalk.MedicalClaims add mbr_hicn varchar(11)</v>
      </c>
      <c r="S345" s="3" t="str">
        <f>IF(LEN(TRIM(I345))&gt;0,"exec db.ColumnPropertySet '"&amp;$N345&amp;"', '"&amp;$E345&amp;"', '"&amp;I345&amp;"', @tableSchema='"&amp;SchemaName&amp;"'","")</f>
        <v>exec db.ColumnPropertySet 'MedicalClaims', 'mbr_hicn', 'Health Insurance Claim Number to identify Medicare Patients', @tableSchema='deerwalk'</v>
      </c>
      <c r="T345" s="3" t="str">
        <f>IF(LEN(TRIM(J345))=0,"","exec db.ColumnPropertySet '"&amp;$N345&amp;"', '"&amp;$E345&amp;"', '"&amp;J345&amp;"', @propertyName='SampleData', @tableSchema='"&amp;SchemaName&amp;"'")</f>
        <v/>
      </c>
      <c r="U345" s="3" t="str">
        <f>IF(M345,"exec db.ColumnPropertySet '"&amp;$N345&amp;"', '"&amp;$E345&amp;"', 'UserDefinedData', @propertyName='CustomAttribute', @tableSchema='"&amp;SchemaName&amp;"'", "")</f>
        <v/>
      </c>
      <c r="V345" s="3" t="str">
        <f>IF(LEN(TRIM(" "&amp;I345))&gt;0,"/// &lt;summary&gt;"&amp;I345&amp;"&lt;/summary&gt;
"&amp;"[Description("""&amp;I345&amp;""")]
","")&amp;IF(F345="date","[DataType(DataType.Date)]
","")&amp;IF(D345="1","[Required]
","")&amp;"[Column("""&amp;E345&amp;""")]
"&amp;IF(LEN(TRIM(" "&amp;J345))&gt;0,"[SampleData("""&amp;J345&amp;""")]
","")&amp;IF(LEN(TRIM(" "&amp;G345))&gt;0,"[MaxLength("&amp;G345&amp;")]
","")&amp;"public "&amp;IF(F345="","string",VLOOKUP(F345,TypeMap,2,FALSE))&amp;" "&amp;E345&amp;" { get; set; }
"</f>
        <v xml:space="preserve">/// &lt;summary&gt;Health Insurance Claim Number to identify Medicare Patients&lt;/summary&gt;
[Description("Health Insurance Claim Number to identify Medicare Patients")]
[Column("mbr_hicn")]
[MaxLength(11)]
public string mbr_hicn { get; set; }
</v>
      </c>
      <c r="W345" s="5" t="str">
        <f>"@Html.DescriptionListElement(model =&gt; model."&amp;E345&amp;")"</f>
        <v>@Html.DescriptionListElement(model =&gt; model.mbr_hicn)</v>
      </c>
      <c r="X345" s="3" t="str">
        <f>SUBSTITUTE(SUBSTITUTE(PROPER(SUBSTITUTE(E345,"_"," "))&amp;" ", "Id ", "ID"), " ", "")</f>
        <v>MbrHicn</v>
      </c>
      <c r="Y345" s="3" t="str">
        <f>IF(F345="date","alter table "&amp;SchemaName&amp;"."&amp;N345&amp;" add "&amp;X345&amp;"DateDimId int null references DateDimensions(DateDimensionId);  exec db.ColumnPropertySet '"&amp;$N345&amp;"', '"&amp;$X345&amp;"DateDimId', '"&amp;$E345&amp;"', @propertyName='BaseField', @tableSchema='"&amp;SchemaName&amp;"'","")</f>
        <v/>
      </c>
      <c r="AA345" s="3" t="str">
        <f>IF(LEN(TRIM(H345))=0,"","exec db.ColumnPropertySet '"&amp;$N345&amp;"', '"&amp;$E345&amp;"', '"&amp;H345&amp;"', @propertyName='DisplayName', @tableSchema='"&amp;SchemaName&amp;"'")</f>
        <v>exec db.ColumnPropertySet 'MedicalClaims', 'mbr_hicn', 'Health Insurance', @propertyName='DisplayName', @tableSchema='deerwalk'</v>
      </c>
    </row>
    <row r="346" spans="1:27" ht="14.25" customHeight="1" x14ac:dyDescent="0.45">
      <c r="A346" s="3" t="str">
        <f>N346&amp;"."&amp;E346</f>
        <v>MedicalClaims.rev_bill_type_code</v>
      </c>
      <c r="B346" t="s">
        <v>320</v>
      </c>
      <c r="C346">
        <v>140</v>
      </c>
      <c r="D346" t="s">
        <v>796</v>
      </c>
      <c r="E346" t="s">
        <v>521</v>
      </c>
      <c r="F346" t="s">
        <v>7</v>
      </c>
      <c r="G346" t="s">
        <v>841</v>
      </c>
      <c r="H346" s="4" t="s">
        <v>1072</v>
      </c>
      <c r="I346" t="s">
        <v>522</v>
      </c>
      <c r="J346" t="s">
        <v>849</v>
      </c>
      <c r="L346" s="4"/>
      <c r="M346" s="3" t="b">
        <f>LEFT(E346,3)="udf"</f>
        <v>0</v>
      </c>
      <c r="N346" s="3" t="str">
        <f>VLOOKUP(B346,TableMap,3,FALSE)</f>
        <v>MedicalClaims</v>
      </c>
      <c r="O346" s="3" t="str">
        <f>IF(OR(F346="varchar", F346=""),"varchar("&amp;G346&amp;")", F346) &amp; IF(LEN(TRIM(D346))&gt;0," not null ","")</f>
        <v>varchar(3)</v>
      </c>
      <c r="Q346" s="3" t="str">
        <f>IF(ISBLANK(P346),O346,P346)</f>
        <v>varchar(3)</v>
      </c>
      <c r="R346" s="3" t="str">
        <f>"alter table "&amp;SchemaName&amp;"."&amp;N346&amp;" add "&amp;E346&amp;" "&amp;Q346</f>
        <v>alter table deerwalk.MedicalClaims add rev_bill_type_code varchar(3)</v>
      </c>
      <c r="S346" s="3" t="str">
        <f>IF(LEN(TRIM(I346))&gt;0,"exec db.ColumnPropertySet '"&amp;$N346&amp;"', '"&amp;$E346&amp;"', '"&amp;I346&amp;"', @tableSchema='"&amp;SchemaName&amp;"'","")</f>
        <v>exec db.ColumnPropertySet 'MedicalClaims', 'rev_bill_type_code', 'Type of Bill.', @tableSchema='deerwalk'</v>
      </c>
      <c r="T346" s="3" t="str">
        <f>IF(LEN(TRIM(J346))=0,"","exec db.ColumnPropertySet '"&amp;$N346&amp;"', '"&amp;$E346&amp;"', '"&amp;J346&amp;"', @propertyName='SampleData', @tableSchema='"&amp;SchemaName&amp;"'")</f>
        <v>exec db.ColumnPropertySet 'MedicalClaims', 'rev_bill_type_code', '110', @propertyName='SampleData', @tableSchema='deerwalk'</v>
      </c>
      <c r="U346" s="3" t="str">
        <f>IF(M346,"exec db.ColumnPropertySet '"&amp;$N346&amp;"', '"&amp;$E346&amp;"', 'UserDefinedData', @propertyName='CustomAttribute', @tableSchema='"&amp;SchemaName&amp;"'", "")</f>
        <v/>
      </c>
      <c r="V346" s="3" t="str">
        <f>IF(LEN(TRIM(" "&amp;I346))&gt;0,"/// &lt;summary&gt;"&amp;I346&amp;"&lt;/summary&gt;
"&amp;"[Description("""&amp;I346&amp;""")]
","")&amp;IF(F346="date","[DataType(DataType.Date)]
","")&amp;IF(D346="1","[Required]
","")&amp;"[Column("""&amp;E346&amp;""")]
"&amp;IF(LEN(TRIM(" "&amp;J346))&gt;0,"[SampleData("""&amp;J346&amp;""")]
","")&amp;IF(LEN(TRIM(" "&amp;G346))&gt;0,"[MaxLength("&amp;G346&amp;")]
","")&amp;"public "&amp;IF(F346="","string",VLOOKUP(F346,TypeMap,2,FALSE))&amp;" "&amp;E346&amp;" { get; set; }
"</f>
        <v xml:space="preserve">/// &lt;summary&gt;Type of Bill.&lt;/summary&gt;
[Description("Type of Bill.")]
[Column("rev_bill_type_code")]
[SampleData("110")]
[MaxLength(3)]
public string rev_bill_type_code { get; set; }
</v>
      </c>
      <c r="W346" s="5" t="str">
        <f>"@Html.DescriptionListElement(model =&gt; model."&amp;E346&amp;")"</f>
        <v>@Html.DescriptionListElement(model =&gt; model.rev_bill_type_code)</v>
      </c>
      <c r="X346" s="3" t="str">
        <f>SUBSTITUTE(SUBSTITUTE(PROPER(SUBSTITUTE(E346,"_"," "))&amp;" ", "Id ", "ID"), " ", "")</f>
        <v>RevBillTypeCode</v>
      </c>
      <c r="Y346" s="3" t="str">
        <f>IF(F346="date","alter table "&amp;SchemaName&amp;"."&amp;N346&amp;" add "&amp;X346&amp;"DateDimId int null references DateDimensions(DateDimensionId);  exec db.ColumnPropertySet '"&amp;$N346&amp;"', '"&amp;$X346&amp;"DateDimId', '"&amp;$E346&amp;"', @propertyName='BaseField', @tableSchema='"&amp;SchemaName&amp;"'","")</f>
        <v/>
      </c>
      <c r="AA346" s="3" t="str">
        <f>IF(LEN(TRIM(H346))=0,"","exec db.ColumnPropertySet '"&amp;$N346&amp;"', '"&amp;$E346&amp;"', '"&amp;H346&amp;"', @propertyName='DisplayName', @tableSchema='"&amp;SchemaName&amp;"'")</f>
        <v>exec db.ColumnPropertySet 'MedicalClaims', 'rev_bill_type_code', 'Bill Type Code', @propertyName='DisplayName', @tableSchema='deerwalk'</v>
      </c>
    </row>
    <row r="347" spans="1:27" ht="14.25" customHeight="1" x14ac:dyDescent="0.45">
      <c r="A347" s="3" t="str">
        <f>N347&amp;"."&amp;E347</f>
        <v>MedicalClaims.rev_bill_type_desc</v>
      </c>
      <c r="B347" t="s">
        <v>320</v>
      </c>
      <c r="C347">
        <v>141</v>
      </c>
      <c r="D347" t="s">
        <v>796</v>
      </c>
      <c r="E347" t="s">
        <v>523</v>
      </c>
      <c r="F347" t="s">
        <v>7</v>
      </c>
      <c r="G347" t="s">
        <v>836</v>
      </c>
      <c r="H347" s="4" t="s">
        <v>1073</v>
      </c>
      <c r="I347" t="s">
        <v>524</v>
      </c>
      <c r="J347" t="s">
        <v>796</v>
      </c>
      <c r="L347" s="4"/>
      <c r="M347" s="3" t="b">
        <f>LEFT(E347,3)="udf"</f>
        <v>0</v>
      </c>
      <c r="N347" s="3" t="str">
        <f>VLOOKUP(B347,TableMap,3,FALSE)</f>
        <v>MedicalClaims</v>
      </c>
      <c r="O347" s="3" t="str">
        <f>IF(OR(F347="varchar", F347=""),"varchar("&amp;G347&amp;")", F347) &amp; IF(LEN(TRIM(D347))&gt;0," not null ","")</f>
        <v>varchar(100)</v>
      </c>
      <c r="Q347" s="3" t="str">
        <f>IF(ISBLANK(P347),O347,P347)</f>
        <v>varchar(100)</v>
      </c>
      <c r="R347" s="3" t="str">
        <f>"alter table "&amp;SchemaName&amp;"."&amp;N347&amp;" add "&amp;E347&amp;" "&amp;Q347</f>
        <v>alter table deerwalk.MedicalClaims add rev_bill_type_desc varchar(100)</v>
      </c>
      <c r="S347" s="3" t="str">
        <f>IF(LEN(TRIM(I347))&gt;0,"exec db.ColumnPropertySet '"&amp;$N347&amp;"', '"&amp;$E347&amp;"', '"&amp;I347&amp;"', @tableSchema='"&amp;SchemaName&amp;"'","")</f>
        <v>exec db.ColumnPropertySet 'MedicalClaims', 'rev_bill_type_desc', 'Description out of master table for Bill type', @tableSchema='deerwalk'</v>
      </c>
      <c r="T347" s="3" t="str">
        <f>IF(LEN(TRIM(J347))=0,"","exec db.ColumnPropertySet '"&amp;$N347&amp;"', '"&amp;$E347&amp;"', '"&amp;J347&amp;"', @propertyName='SampleData', @tableSchema='"&amp;SchemaName&amp;"'")</f>
        <v/>
      </c>
      <c r="U347" s="3" t="str">
        <f>IF(M347,"exec db.ColumnPropertySet '"&amp;$N347&amp;"', '"&amp;$E347&amp;"', 'UserDefinedData', @propertyName='CustomAttribute', @tableSchema='"&amp;SchemaName&amp;"'", "")</f>
        <v/>
      </c>
      <c r="V347" s="3" t="str">
        <f>IF(LEN(TRIM(" "&amp;I347))&gt;0,"/// &lt;summary&gt;"&amp;I347&amp;"&lt;/summary&gt;
"&amp;"[Description("""&amp;I347&amp;""")]
","")&amp;IF(F347="date","[DataType(DataType.Date)]
","")&amp;IF(D347="1","[Required]
","")&amp;"[Column("""&amp;E347&amp;""")]
"&amp;IF(LEN(TRIM(" "&amp;J347))&gt;0,"[SampleData("""&amp;J347&amp;""")]
","")&amp;IF(LEN(TRIM(" "&amp;G347))&gt;0,"[MaxLength("&amp;G347&amp;")]
","")&amp;"public "&amp;IF(F347="","string",VLOOKUP(F347,TypeMap,2,FALSE))&amp;" "&amp;E347&amp;" { get; set; }
"</f>
        <v xml:space="preserve">/// &lt;summary&gt;Description out of master table for Bill type&lt;/summary&gt;
[Description("Description out of master table for Bill type")]
[Column("rev_bill_type_desc")]
[MaxLength(100)]
public string rev_bill_type_desc { get; set; }
</v>
      </c>
      <c r="W347" s="5" t="str">
        <f>"@Html.DescriptionListElement(model =&gt; model."&amp;E347&amp;")"</f>
        <v>@Html.DescriptionListElement(model =&gt; model.rev_bill_type_desc)</v>
      </c>
      <c r="X347" s="3" t="str">
        <f>SUBSTITUTE(SUBSTITUTE(PROPER(SUBSTITUTE(E347,"_"," "))&amp;" ", "Id ", "ID"), " ", "")</f>
        <v>RevBillTypeDesc</v>
      </c>
      <c r="Y347" s="3" t="str">
        <f>IF(F347="date","alter table "&amp;SchemaName&amp;"."&amp;N347&amp;" add "&amp;X347&amp;"DateDimId int null references DateDimensions(DateDimensionId);  exec db.ColumnPropertySet '"&amp;$N347&amp;"', '"&amp;$X347&amp;"DateDimId', '"&amp;$E347&amp;"', @propertyName='BaseField', @tableSchema='"&amp;SchemaName&amp;"'","")</f>
        <v/>
      </c>
      <c r="AA347" s="3" t="str">
        <f>IF(LEN(TRIM(H347))=0,"","exec db.ColumnPropertySet '"&amp;$N347&amp;"', '"&amp;$E347&amp;"', '"&amp;H347&amp;"', @propertyName='DisplayName', @tableSchema='"&amp;SchemaName&amp;"'")</f>
        <v>exec db.ColumnPropertySet 'MedicalClaims', 'rev_bill_type_desc', 'Bill Type', @propertyName='DisplayName', @tableSchema='deerwalk'</v>
      </c>
    </row>
    <row r="348" spans="1:27" ht="14.25" customHeight="1" x14ac:dyDescent="0.45">
      <c r="A348" s="3" t="str">
        <f>N348&amp;"."&amp;E348</f>
        <v>MedicalClaims.udf1</v>
      </c>
      <c r="B348" t="s">
        <v>320</v>
      </c>
      <c r="C348">
        <v>142</v>
      </c>
      <c r="D348" t="s">
        <v>796</v>
      </c>
      <c r="E348" t="s">
        <v>135</v>
      </c>
      <c r="F348" t="s">
        <v>7</v>
      </c>
      <c r="G348" t="s">
        <v>836</v>
      </c>
      <c r="H348" s="4" t="s">
        <v>960</v>
      </c>
      <c r="I348" t="s">
        <v>136</v>
      </c>
      <c r="J348" t="s">
        <v>796</v>
      </c>
      <c r="L348" s="4"/>
      <c r="M348" s="3" t="b">
        <f>LEFT(E348,3)="udf"</f>
        <v>1</v>
      </c>
      <c r="N348" s="3" t="str">
        <f>VLOOKUP(B348,TableMap,3,FALSE)</f>
        <v>MedicalClaims</v>
      </c>
      <c r="O348" s="3" t="str">
        <f>IF(OR(F348="varchar", F348=""),"varchar("&amp;G348&amp;")", F348) &amp; IF(LEN(TRIM(D348))&gt;0," not null ","")</f>
        <v>varchar(100)</v>
      </c>
      <c r="Q348" s="3" t="str">
        <f>IF(ISBLANK(P348),O348,P348)</f>
        <v>varchar(100)</v>
      </c>
      <c r="R348" s="3" t="str">
        <f>"alter table "&amp;SchemaName&amp;"."&amp;N348&amp;" add "&amp;E348&amp;" "&amp;Q348</f>
        <v>alter table deerwalk.MedicalClaims add udf1 varchar(100)</v>
      </c>
      <c r="S348" s="3" t="str">
        <f>IF(LEN(TRIM(I348))&gt;0,"exec db.ColumnPropertySet '"&amp;$N348&amp;"', '"&amp;$E348&amp;"', '"&amp;I348&amp;"', @tableSchema='"&amp;SchemaName&amp;"'","")</f>
        <v>exec db.ColumnPropertySet 'MedicalClaims', 'udf1', 'User Defined Field 1', @tableSchema='deerwalk'</v>
      </c>
      <c r="T348" s="3" t="str">
        <f>IF(LEN(TRIM(J348))=0,"","exec db.ColumnPropertySet '"&amp;$N348&amp;"', '"&amp;$E348&amp;"', '"&amp;J348&amp;"', @propertyName='SampleData', @tableSchema='"&amp;SchemaName&amp;"'")</f>
        <v/>
      </c>
      <c r="U348" s="3" t="str">
        <f>IF(M348,"exec db.ColumnPropertySet '"&amp;$N348&amp;"', '"&amp;$E348&amp;"', 'UserDefinedData', @propertyName='CustomAttribute', @tableSchema='"&amp;SchemaName&amp;"'", "")</f>
        <v>exec db.ColumnPropertySet 'MedicalClaims', 'udf1', 'UserDefinedData', @propertyName='CustomAttribute', @tableSchema='deerwalk'</v>
      </c>
      <c r="V348" s="3" t="str">
        <f>IF(LEN(TRIM(" "&amp;I348))&gt;0,"/// &lt;summary&gt;"&amp;I348&amp;"&lt;/summary&gt;
"&amp;"[Description("""&amp;I348&amp;""")]
","")&amp;IF(F348="date","[DataType(DataType.Date)]
","")&amp;IF(D348="1","[Required]
","")&amp;"[Column("""&amp;E348&amp;""")]
"&amp;IF(LEN(TRIM(" "&amp;J348))&gt;0,"[SampleData("""&amp;J348&amp;""")]
","")&amp;IF(LEN(TRIM(" "&amp;G348))&gt;0,"[MaxLength("&amp;G348&amp;")]
","")&amp;"public "&amp;IF(F348="","string",VLOOKUP(F348,TypeMap,2,FALSE))&amp;" "&amp;E348&amp;" { get; set; }
"</f>
        <v xml:space="preserve">/// &lt;summary&gt;User Defined Field 1&lt;/summary&gt;
[Description("User Defined Field 1")]
[Column("udf1")]
[MaxLength(100)]
public string udf1 { get; set; }
</v>
      </c>
      <c r="W348" s="5" t="str">
        <f>"@Html.DescriptionListElement(model =&gt; model."&amp;E348&amp;")"</f>
        <v>@Html.DescriptionListElement(model =&gt; model.udf1)</v>
      </c>
      <c r="X348" s="3" t="str">
        <f>SUBSTITUTE(SUBSTITUTE(PROPER(SUBSTITUTE(E348,"_"," "))&amp;" ", "Id ", "ID"), " ", "")</f>
        <v>Udf1</v>
      </c>
      <c r="Y348" s="3" t="str">
        <f>IF(F348="date","alter table "&amp;SchemaName&amp;"."&amp;N348&amp;" add "&amp;X348&amp;"DateDimId int null references DateDimensions(DateDimensionId);  exec db.ColumnPropertySet '"&amp;$N348&amp;"', '"&amp;$X348&amp;"DateDimId', '"&amp;$E348&amp;"', @propertyName='BaseField', @tableSchema='"&amp;SchemaName&amp;"'","")</f>
        <v/>
      </c>
      <c r="AA348" s="3" t="str">
        <f>IF(LEN(TRIM(H348))=0,"","exec db.ColumnPropertySet '"&amp;$N348&amp;"', '"&amp;$E348&amp;"', '"&amp;H348&amp;"', @propertyName='DisplayName', @tableSchema='"&amp;SchemaName&amp;"'")</f>
        <v>exec db.ColumnPropertySet 'MedicalClaims', 'udf1', 'UDF 1', @propertyName='DisplayName', @tableSchema='deerwalk'</v>
      </c>
    </row>
    <row r="349" spans="1:27" ht="14.25" customHeight="1" x14ac:dyDescent="0.45">
      <c r="A349" s="3" t="str">
        <f>N349&amp;"."&amp;E349</f>
        <v>MedicalClaims.udf2</v>
      </c>
      <c r="B349" t="s">
        <v>320</v>
      </c>
      <c r="C349">
        <v>143</v>
      </c>
      <c r="D349" t="s">
        <v>796</v>
      </c>
      <c r="E349" t="s">
        <v>137</v>
      </c>
      <c r="F349" t="s">
        <v>7</v>
      </c>
      <c r="G349" t="s">
        <v>836</v>
      </c>
      <c r="H349" s="4" t="s">
        <v>961</v>
      </c>
      <c r="I349" t="s">
        <v>138</v>
      </c>
      <c r="J349" t="s">
        <v>796</v>
      </c>
      <c r="L349" s="4"/>
      <c r="M349" s="3" t="b">
        <f>LEFT(E349,3)="udf"</f>
        <v>1</v>
      </c>
      <c r="N349" s="3" t="str">
        <f>VLOOKUP(B349,TableMap,3,FALSE)</f>
        <v>MedicalClaims</v>
      </c>
      <c r="O349" s="3" t="str">
        <f>IF(OR(F349="varchar", F349=""),"varchar("&amp;G349&amp;")", F349) &amp; IF(LEN(TRIM(D349))&gt;0," not null ","")</f>
        <v>varchar(100)</v>
      </c>
      <c r="Q349" s="3" t="str">
        <f>IF(ISBLANK(P349),O349,P349)</f>
        <v>varchar(100)</v>
      </c>
      <c r="R349" s="3" t="str">
        <f>"alter table "&amp;SchemaName&amp;"."&amp;N349&amp;" add "&amp;E349&amp;" "&amp;Q349</f>
        <v>alter table deerwalk.MedicalClaims add udf2 varchar(100)</v>
      </c>
      <c r="S349" s="3" t="str">
        <f>IF(LEN(TRIM(I349))&gt;0,"exec db.ColumnPropertySet '"&amp;$N349&amp;"', '"&amp;$E349&amp;"', '"&amp;I349&amp;"', @tableSchema='"&amp;SchemaName&amp;"'","")</f>
        <v>exec db.ColumnPropertySet 'MedicalClaims', 'udf2', 'User Defined Field 2', @tableSchema='deerwalk'</v>
      </c>
      <c r="T349" s="3" t="str">
        <f>IF(LEN(TRIM(J349))=0,"","exec db.ColumnPropertySet '"&amp;$N349&amp;"', '"&amp;$E349&amp;"', '"&amp;J349&amp;"', @propertyName='SampleData', @tableSchema='"&amp;SchemaName&amp;"'")</f>
        <v/>
      </c>
      <c r="U349" s="3" t="str">
        <f>IF(M349,"exec db.ColumnPropertySet '"&amp;$N349&amp;"', '"&amp;$E349&amp;"', 'UserDefinedData', @propertyName='CustomAttribute', @tableSchema='"&amp;SchemaName&amp;"'", "")</f>
        <v>exec db.ColumnPropertySet 'MedicalClaims', 'udf2', 'UserDefinedData', @propertyName='CustomAttribute', @tableSchema='deerwalk'</v>
      </c>
      <c r="V349" s="3" t="str">
        <f>IF(LEN(TRIM(" "&amp;I349))&gt;0,"/// &lt;summary&gt;"&amp;I349&amp;"&lt;/summary&gt;
"&amp;"[Description("""&amp;I349&amp;""")]
","")&amp;IF(F349="date","[DataType(DataType.Date)]
","")&amp;IF(D349="1","[Required]
","")&amp;"[Column("""&amp;E349&amp;""")]
"&amp;IF(LEN(TRIM(" "&amp;J349))&gt;0,"[SampleData("""&amp;J349&amp;""")]
","")&amp;IF(LEN(TRIM(" "&amp;G349))&gt;0,"[MaxLength("&amp;G349&amp;")]
","")&amp;"public "&amp;IF(F349="","string",VLOOKUP(F349,TypeMap,2,FALSE))&amp;" "&amp;E349&amp;" { get; set; }
"</f>
        <v xml:space="preserve">/// &lt;summary&gt;User Defined Field 2&lt;/summary&gt;
[Description("User Defined Field 2")]
[Column("udf2")]
[MaxLength(100)]
public string udf2 { get; set; }
</v>
      </c>
      <c r="W349" s="5" t="str">
        <f>"@Html.DescriptionListElement(model =&gt; model."&amp;E349&amp;")"</f>
        <v>@Html.DescriptionListElement(model =&gt; model.udf2)</v>
      </c>
      <c r="X349" s="3" t="str">
        <f>SUBSTITUTE(SUBSTITUTE(PROPER(SUBSTITUTE(E349,"_"," "))&amp;" ", "Id ", "ID"), " ", "")</f>
        <v>Udf2</v>
      </c>
      <c r="Y349" s="3" t="str">
        <f>IF(F349="date","alter table "&amp;SchemaName&amp;"."&amp;N349&amp;" add "&amp;X349&amp;"DateDimId int null references DateDimensions(DateDimensionId);  exec db.ColumnPropertySet '"&amp;$N349&amp;"', '"&amp;$X349&amp;"DateDimId', '"&amp;$E349&amp;"', @propertyName='BaseField', @tableSchema='"&amp;SchemaName&amp;"'","")</f>
        <v/>
      </c>
      <c r="AA349" s="3" t="str">
        <f>IF(LEN(TRIM(H349))=0,"","exec db.ColumnPropertySet '"&amp;$N349&amp;"', '"&amp;$E349&amp;"', '"&amp;H349&amp;"', @propertyName='DisplayName', @tableSchema='"&amp;SchemaName&amp;"'")</f>
        <v>exec db.ColumnPropertySet 'MedicalClaims', 'udf2', 'UDF 2', @propertyName='DisplayName', @tableSchema='deerwalk'</v>
      </c>
    </row>
    <row r="350" spans="1:27" ht="14.25" customHeight="1" x14ac:dyDescent="0.45">
      <c r="A350" s="3" t="str">
        <f>N350&amp;"."&amp;E350</f>
        <v>MedicalClaims.udf3</v>
      </c>
      <c r="B350" t="s">
        <v>320</v>
      </c>
      <c r="C350">
        <v>144</v>
      </c>
      <c r="D350" t="s">
        <v>796</v>
      </c>
      <c r="E350" t="s">
        <v>139</v>
      </c>
      <c r="F350" t="s">
        <v>7</v>
      </c>
      <c r="G350" t="s">
        <v>836</v>
      </c>
      <c r="H350" s="4" t="s">
        <v>962</v>
      </c>
      <c r="I350" t="s">
        <v>140</v>
      </c>
      <c r="J350" t="s">
        <v>796</v>
      </c>
      <c r="L350" s="4"/>
      <c r="M350" s="3" t="b">
        <f>LEFT(E350,3)="udf"</f>
        <v>1</v>
      </c>
      <c r="N350" s="3" t="str">
        <f>VLOOKUP(B350,TableMap,3,FALSE)</f>
        <v>MedicalClaims</v>
      </c>
      <c r="O350" s="3" t="str">
        <f>IF(OR(F350="varchar", F350=""),"varchar("&amp;G350&amp;")", F350) &amp; IF(LEN(TRIM(D350))&gt;0," not null ","")</f>
        <v>varchar(100)</v>
      </c>
      <c r="Q350" s="3" t="str">
        <f>IF(ISBLANK(P350),O350,P350)</f>
        <v>varchar(100)</v>
      </c>
      <c r="R350" s="3" t="str">
        <f>"alter table "&amp;SchemaName&amp;"."&amp;N350&amp;" add "&amp;E350&amp;" "&amp;Q350</f>
        <v>alter table deerwalk.MedicalClaims add udf3 varchar(100)</v>
      </c>
      <c r="S350" s="3" t="str">
        <f>IF(LEN(TRIM(I350))&gt;0,"exec db.ColumnPropertySet '"&amp;$N350&amp;"', '"&amp;$E350&amp;"', '"&amp;I350&amp;"', @tableSchema='"&amp;SchemaName&amp;"'","")</f>
        <v>exec db.ColumnPropertySet 'MedicalClaims', 'udf3', 'User Defined Field 3', @tableSchema='deerwalk'</v>
      </c>
      <c r="T350" s="3" t="str">
        <f>IF(LEN(TRIM(J350))=0,"","exec db.ColumnPropertySet '"&amp;$N350&amp;"', '"&amp;$E350&amp;"', '"&amp;J350&amp;"', @propertyName='SampleData', @tableSchema='"&amp;SchemaName&amp;"'")</f>
        <v/>
      </c>
      <c r="U350" s="3" t="str">
        <f>IF(M350,"exec db.ColumnPropertySet '"&amp;$N350&amp;"', '"&amp;$E350&amp;"', 'UserDefinedData', @propertyName='CustomAttribute', @tableSchema='"&amp;SchemaName&amp;"'", "")</f>
        <v>exec db.ColumnPropertySet 'MedicalClaims', 'udf3', 'UserDefinedData', @propertyName='CustomAttribute', @tableSchema='deerwalk'</v>
      </c>
      <c r="V350" s="3" t="str">
        <f>IF(LEN(TRIM(" "&amp;I350))&gt;0,"/// &lt;summary&gt;"&amp;I350&amp;"&lt;/summary&gt;
"&amp;"[Description("""&amp;I350&amp;""")]
","")&amp;IF(F350="date","[DataType(DataType.Date)]
","")&amp;IF(D350="1","[Required]
","")&amp;"[Column("""&amp;E350&amp;""")]
"&amp;IF(LEN(TRIM(" "&amp;J350))&gt;0,"[SampleData("""&amp;J350&amp;""")]
","")&amp;IF(LEN(TRIM(" "&amp;G350))&gt;0,"[MaxLength("&amp;G350&amp;")]
","")&amp;"public "&amp;IF(F350="","string",VLOOKUP(F350,TypeMap,2,FALSE))&amp;" "&amp;E350&amp;" { get; set; }
"</f>
        <v xml:space="preserve">/// &lt;summary&gt;User Defined Field 3&lt;/summary&gt;
[Description("User Defined Field 3")]
[Column("udf3")]
[MaxLength(100)]
public string udf3 { get; set; }
</v>
      </c>
      <c r="W350" s="5" t="str">
        <f>"@Html.DescriptionListElement(model =&gt; model."&amp;E350&amp;")"</f>
        <v>@Html.DescriptionListElement(model =&gt; model.udf3)</v>
      </c>
      <c r="X350" s="3" t="str">
        <f>SUBSTITUTE(SUBSTITUTE(PROPER(SUBSTITUTE(E350,"_"," "))&amp;" ", "Id ", "ID"), " ", "")</f>
        <v>Udf3</v>
      </c>
      <c r="Y350" s="3" t="str">
        <f>IF(F350="date","alter table "&amp;SchemaName&amp;"."&amp;N350&amp;" add "&amp;X350&amp;"DateDimId int null references DateDimensions(DateDimensionId);  exec db.ColumnPropertySet '"&amp;$N350&amp;"', '"&amp;$X350&amp;"DateDimId', '"&amp;$E350&amp;"', @propertyName='BaseField', @tableSchema='"&amp;SchemaName&amp;"'","")</f>
        <v/>
      </c>
      <c r="AA350" s="3" t="str">
        <f>IF(LEN(TRIM(H350))=0,"","exec db.ColumnPropertySet '"&amp;$N350&amp;"', '"&amp;$E350&amp;"', '"&amp;H350&amp;"', @propertyName='DisplayName', @tableSchema='"&amp;SchemaName&amp;"'")</f>
        <v>exec db.ColumnPropertySet 'MedicalClaims', 'udf3', 'UDF 3', @propertyName='DisplayName', @tableSchema='deerwalk'</v>
      </c>
    </row>
    <row r="351" spans="1:27" ht="14.25" customHeight="1" x14ac:dyDescent="0.45">
      <c r="A351" s="3" t="str">
        <f>N351&amp;"."&amp;E351</f>
        <v>MedicalClaims.udf4</v>
      </c>
      <c r="B351" t="s">
        <v>320</v>
      </c>
      <c r="C351">
        <v>145</v>
      </c>
      <c r="D351" t="s">
        <v>796</v>
      </c>
      <c r="E351" t="s">
        <v>141</v>
      </c>
      <c r="F351" t="s">
        <v>7</v>
      </c>
      <c r="G351" t="s">
        <v>836</v>
      </c>
      <c r="H351" s="4" t="s">
        <v>963</v>
      </c>
      <c r="I351" t="s">
        <v>142</v>
      </c>
      <c r="J351" t="s">
        <v>796</v>
      </c>
      <c r="L351" s="4"/>
      <c r="M351" s="3" t="b">
        <f>LEFT(E351,3)="udf"</f>
        <v>1</v>
      </c>
      <c r="N351" s="3" t="str">
        <f>VLOOKUP(B351,TableMap,3,FALSE)</f>
        <v>MedicalClaims</v>
      </c>
      <c r="O351" s="3" t="str">
        <f>IF(OR(F351="varchar", F351=""),"varchar("&amp;G351&amp;")", F351) &amp; IF(LEN(TRIM(D351))&gt;0," not null ","")</f>
        <v>varchar(100)</v>
      </c>
      <c r="Q351" s="3" t="str">
        <f>IF(ISBLANK(P351),O351,P351)</f>
        <v>varchar(100)</v>
      </c>
      <c r="R351" s="3" t="str">
        <f>"alter table "&amp;SchemaName&amp;"."&amp;N351&amp;" add "&amp;E351&amp;" "&amp;Q351</f>
        <v>alter table deerwalk.MedicalClaims add udf4 varchar(100)</v>
      </c>
      <c r="S351" s="3" t="str">
        <f>IF(LEN(TRIM(I351))&gt;0,"exec db.ColumnPropertySet '"&amp;$N351&amp;"', '"&amp;$E351&amp;"', '"&amp;I351&amp;"', @tableSchema='"&amp;SchemaName&amp;"'","")</f>
        <v>exec db.ColumnPropertySet 'MedicalClaims', 'udf4', 'User Defined Field 4', @tableSchema='deerwalk'</v>
      </c>
      <c r="T351" s="3" t="str">
        <f>IF(LEN(TRIM(J351))=0,"","exec db.ColumnPropertySet '"&amp;$N351&amp;"', '"&amp;$E351&amp;"', '"&amp;J351&amp;"', @propertyName='SampleData', @tableSchema='"&amp;SchemaName&amp;"'")</f>
        <v/>
      </c>
      <c r="U351" s="3" t="str">
        <f>IF(M351,"exec db.ColumnPropertySet '"&amp;$N351&amp;"', '"&amp;$E351&amp;"', 'UserDefinedData', @propertyName='CustomAttribute', @tableSchema='"&amp;SchemaName&amp;"'", "")</f>
        <v>exec db.ColumnPropertySet 'MedicalClaims', 'udf4', 'UserDefinedData', @propertyName='CustomAttribute', @tableSchema='deerwalk'</v>
      </c>
      <c r="V351" s="3" t="str">
        <f>IF(LEN(TRIM(" "&amp;I351))&gt;0,"/// &lt;summary&gt;"&amp;I351&amp;"&lt;/summary&gt;
"&amp;"[Description("""&amp;I351&amp;""")]
","")&amp;IF(F351="date","[DataType(DataType.Date)]
","")&amp;IF(D351="1","[Required]
","")&amp;"[Column("""&amp;E351&amp;""")]
"&amp;IF(LEN(TRIM(" "&amp;J351))&gt;0,"[SampleData("""&amp;J351&amp;""")]
","")&amp;IF(LEN(TRIM(" "&amp;G351))&gt;0,"[MaxLength("&amp;G351&amp;")]
","")&amp;"public "&amp;IF(F351="","string",VLOOKUP(F351,TypeMap,2,FALSE))&amp;" "&amp;E351&amp;" { get; set; }
"</f>
        <v xml:space="preserve">/// &lt;summary&gt;User Defined Field 4&lt;/summary&gt;
[Description("User Defined Field 4")]
[Column("udf4")]
[MaxLength(100)]
public string udf4 { get; set; }
</v>
      </c>
      <c r="W351" s="5" t="str">
        <f>"@Html.DescriptionListElement(model =&gt; model."&amp;E351&amp;")"</f>
        <v>@Html.DescriptionListElement(model =&gt; model.udf4)</v>
      </c>
      <c r="X351" s="3" t="str">
        <f>SUBSTITUTE(SUBSTITUTE(PROPER(SUBSTITUTE(E351,"_"," "))&amp;" ", "Id ", "ID"), " ", "")</f>
        <v>Udf4</v>
      </c>
      <c r="Y351" s="3" t="str">
        <f>IF(F351="date","alter table "&amp;SchemaName&amp;"."&amp;N351&amp;" add "&amp;X351&amp;"DateDimId int null references DateDimensions(DateDimensionId);  exec db.ColumnPropertySet '"&amp;$N351&amp;"', '"&amp;$X351&amp;"DateDimId', '"&amp;$E351&amp;"', @propertyName='BaseField', @tableSchema='"&amp;SchemaName&amp;"'","")</f>
        <v/>
      </c>
      <c r="AA351" s="3" t="str">
        <f>IF(LEN(TRIM(H351))=0,"","exec db.ColumnPropertySet '"&amp;$N351&amp;"', '"&amp;$E351&amp;"', '"&amp;H351&amp;"', @propertyName='DisplayName', @tableSchema='"&amp;SchemaName&amp;"'")</f>
        <v>exec db.ColumnPropertySet 'MedicalClaims', 'udf4', 'UDF 4', @propertyName='DisplayName', @tableSchema='deerwalk'</v>
      </c>
    </row>
    <row r="352" spans="1:27" ht="14.25" customHeight="1" x14ac:dyDescent="0.45">
      <c r="A352" s="3" t="str">
        <f>N352&amp;"."&amp;E352</f>
        <v>MedicalClaims.udf5</v>
      </c>
      <c r="B352" t="s">
        <v>320</v>
      </c>
      <c r="C352">
        <v>146</v>
      </c>
      <c r="D352" t="s">
        <v>796</v>
      </c>
      <c r="E352" t="s">
        <v>143</v>
      </c>
      <c r="F352" t="s">
        <v>7</v>
      </c>
      <c r="G352" t="s">
        <v>836</v>
      </c>
      <c r="H352" s="4" t="s">
        <v>964</v>
      </c>
      <c r="I352" t="s">
        <v>144</v>
      </c>
      <c r="J352" t="s">
        <v>796</v>
      </c>
      <c r="L352" s="4"/>
      <c r="M352" s="3" t="b">
        <f>LEFT(E352,3)="udf"</f>
        <v>1</v>
      </c>
      <c r="N352" s="3" t="str">
        <f>VLOOKUP(B352,TableMap,3,FALSE)</f>
        <v>MedicalClaims</v>
      </c>
      <c r="O352" s="3" t="str">
        <f>IF(OR(F352="varchar", F352=""),"varchar("&amp;G352&amp;")", F352) &amp; IF(LEN(TRIM(D352))&gt;0," not null ","")</f>
        <v>varchar(100)</v>
      </c>
      <c r="Q352" s="3" t="str">
        <f>IF(ISBLANK(P352),O352,P352)</f>
        <v>varchar(100)</v>
      </c>
      <c r="R352" s="3" t="str">
        <f>"alter table "&amp;SchemaName&amp;"."&amp;N352&amp;" add "&amp;E352&amp;" "&amp;Q352</f>
        <v>alter table deerwalk.MedicalClaims add udf5 varchar(100)</v>
      </c>
      <c r="S352" s="3" t="str">
        <f>IF(LEN(TRIM(I352))&gt;0,"exec db.ColumnPropertySet '"&amp;$N352&amp;"', '"&amp;$E352&amp;"', '"&amp;I352&amp;"', @tableSchema='"&amp;SchemaName&amp;"'","")</f>
        <v>exec db.ColumnPropertySet 'MedicalClaims', 'udf5', 'User Defined Field 5', @tableSchema='deerwalk'</v>
      </c>
      <c r="T352" s="3" t="str">
        <f>IF(LEN(TRIM(J352))=0,"","exec db.ColumnPropertySet '"&amp;$N352&amp;"', '"&amp;$E352&amp;"', '"&amp;J352&amp;"', @propertyName='SampleData', @tableSchema='"&amp;SchemaName&amp;"'")</f>
        <v/>
      </c>
      <c r="U352" s="3" t="str">
        <f>IF(M352,"exec db.ColumnPropertySet '"&amp;$N352&amp;"', '"&amp;$E352&amp;"', 'UserDefinedData', @propertyName='CustomAttribute', @tableSchema='"&amp;SchemaName&amp;"'", "")</f>
        <v>exec db.ColumnPropertySet 'MedicalClaims', 'udf5', 'UserDefinedData', @propertyName='CustomAttribute', @tableSchema='deerwalk'</v>
      </c>
      <c r="V352" s="3" t="str">
        <f>IF(LEN(TRIM(" "&amp;I352))&gt;0,"/// &lt;summary&gt;"&amp;I352&amp;"&lt;/summary&gt;
"&amp;"[Description("""&amp;I352&amp;""")]
","")&amp;IF(F352="date","[DataType(DataType.Date)]
","")&amp;IF(D352="1","[Required]
","")&amp;"[Column("""&amp;E352&amp;""")]
"&amp;IF(LEN(TRIM(" "&amp;J352))&gt;0,"[SampleData("""&amp;J352&amp;""")]
","")&amp;IF(LEN(TRIM(" "&amp;G352))&gt;0,"[MaxLength("&amp;G352&amp;")]
","")&amp;"public "&amp;IF(F352="","string",VLOOKUP(F352,TypeMap,2,FALSE))&amp;" "&amp;E352&amp;" { get; set; }
"</f>
        <v xml:space="preserve">/// &lt;summary&gt;User Defined Field 5&lt;/summary&gt;
[Description("User Defined Field 5")]
[Column("udf5")]
[MaxLength(100)]
public string udf5 { get; set; }
</v>
      </c>
      <c r="W352" s="5" t="str">
        <f>"@Html.DescriptionListElement(model =&gt; model."&amp;E352&amp;")"</f>
        <v>@Html.DescriptionListElement(model =&gt; model.udf5)</v>
      </c>
      <c r="X352" s="3" t="str">
        <f>SUBSTITUTE(SUBSTITUTE(PROPER(SUBSTITUTE(E352,"_"," "))&amp;" ", "Id ", "ID"), " ", "")</f>
        <v>Udf5</v>
      </c>
      <c r="Y352" s="3" t="str">
        <f>IF(F352="date","alter table "&amp;SchemaName&amp;"."&amp;N352&amp;" add "&amp;X352&amp;"DateDimId int null references DateDimensions(DateDimensionId);  exec db.ColumnPropertySet '"&amp;$N352&amp;"', '"&amp;$X352&amp;"DateDimId', '"&amp;$E352&amp;"', @propertyName='BaseField', @tableSchema='"&amp;SchemaName&amp;"'","")</f>
        <v/>
      </c>
      <c r="AA352" s="3" t="str">
        <f>IF(LEN(TRIM(H352))=0,"","exec db.ColumnPropertySet '"&amp;$N352&amp;"', '"&amp;$E352&amp;"', '"&amp;H352&amp;"', @propertyName='DisplayName', @tableSchema='"&amp;SchemaName&amp;"'")</f>
        <v>exec db.ColumnPropertySet 'MedicalClaims', 'udf5', 'UDF 5', @propertyName='DisplayName', @tableSchema='deerwalk'</v>
      </c>
    </row>
    <row r="353" spans="1:27" ht="14.25" customHeight="1" x14ac:dyDescent="0.45">
      <c r="A353" s="3" t="str">
        <f>N353&amp;"."&amp;E353</f>
        <v>MedicalClaims.udf6</v>
      </c>
      <c r="B353" t="s">
        <v>320</v>
      </c>
      <c r="C353">
        <v>147</v>
      </c>
      <c r="D353" t="s">
        <v>796</v>
      </c>
      <c r="E353" t="s">
        <v>145</v>
      </c>
      <c r="F353" t="s">
        <v>7</v>
      </c>
      <c r="G353" t="s">
        <v>836</v>
      </c>
      <c r="H353" s="4" t="s">
        <v>965</v>
      </c>
      <c r="I353" t="s">
        <v>146</v>
      </c>
      <c r="J353" t="s">
        <v>796</v>
      </c>
      <c r="L353" s="4"/>
      <c r="M353" s="3" t="b">
        <f>LEFT(E353,3)="udf"</f>
        <v>1</v>
      </c>
      <c r="N353" s="3" t="str">
        <f>VLOOKUP(B353,TableMap,3,FALSE)</f>
        <v>MedicalClaims</v>
      </c>
      <c r="O353" s="3" t="str">
        <f>IF(OR(F353="varchar", F353=""),"varchar("&amp;G353&amp;")", F353) &amp; IF(LEN(TRIM(D353))&gt;0," not null ","")</f>
        <v>varchar(100)</v>
      </c>
      <c r="Q353" s="3" t="str">
        <f>IF(ISBLANK(P353),O353,P353)</f>
        <v>varchar(100)</v>
      </c>
      <c r="R353" s="3" t="str">
        <f>"alter table "&amp;SchemaName&amp;"."&amp;N353&amp;" add "&amp;E353&amp;" "&amp;Q353</f>
        <v>alter table deerwalk.MedicalClaims add udf6 varchar(100)</v>
      </c>
      <c r="S353" s="3" t="str">
        <f>IF(LEN(TRIM(I353))&gt;0,"exec db.ColumnPropertySet '"&amp;$N353&amp;"', '"&amp;$E353&amp;"', '"&amp;I353&amp;"', @tableSchema='"&amp;SchemaName&amp;"'","")</f>
        <v>exec db.ColumnPropertySet 'MedicalClaims', 'udf6', 'User Defined Field 6', @tableSchema='deerwalk'</v>
      </c>
      <c r="T353" s="3" t="str">
        <f>IF(LEN(TRIM(J353))=0,"","exec db.ColumnPropertySet '"&amp;$N353&amp;"', '"&amp;$E353&amp;"', '"&amp;J353&amp;"', @propertyName='SampleData', @tableSchema='"&amp;SchemaName&amp;"'")</f>
        <v/>
      </c>
      <c r="U353" s="3" t="str">
        <f>IF(M353,"exec db.ColumnPropertySet '"&amp;$N353&amp;"', '"&amp;$E353&amp;"', 'UserDefinedData', @propertyName='CustomAttribute', @tableSchema='"&amp;SchemaName&amp;"'", "")</f>
        <v>exec db.ColumnPropertySet 'MedicalClaims', 'udf6', 'UserDefinedData', @propertyName='CustomAttribute', @tableSchema='deerwalk'</v>
      </c>
      <c r="V353" s="3" t="str">
        <f>IF(LEN(TRIM(" "&amp;I353))&gt;0,"/// &lt;summary&gt;"&amp;I353&amp;"&lt;/summary&gt;
"&amp;"[Description("""&amp;I353&amp;""")]
","")&amp;IF(F353="date","[DataType(DataType.Date)]
","")&amp;IF(D353="1","[Required]
","")&amp;"[Column("""&amp;E353&amp;""")]
"&amp;IF(LEN(TRIM(" "&amp;J353))&gt;0,"[SampleData("""&amp;J353&amp;""")]
","")&amp;IF(LEN(TRIM(" "&amp;G353))&gt;0,"[MaxLength("&amp;G353&amp;")]
","")&amp;"public "&amp;IF(F353="","string",VLOOKUP(F353,TypeMap,2,FALSE))&amp;" "&amp;E353&amp;" { get; set; }
"</f>
        <v xml:space="preserve">/// &lt;summary&gt;User Defined Field 6&lt;/summary&gt;
[Description("User Defined Field 6")]
[Column("udf6")]
[MaxLength(100)]
public string udf6 { get; set; }
</v>
      </c>
      <c r="W353" s="5" t="str">
        <f>"@Html.DescriptionListElement(model =&gt; model."&amp;E353&amp;")"</f>
        <v>@Html.DescriptionListElement(model =&gt; model.udf6)</v>
      </c>
      <c r="X353" s="3" t="str">
        <f>SUBSTITUTE(SUBSTITUTE(PROPER(SUBSTITUTE(E353,"_"," "))&amp;" ", "Id ", "ID"), " ", "")</f>
        <v>Udf6</v>
      </c>
      <c r="Y353" s="3" t="str">
        <f>IF(F353="date","alter table "&amp;SchemaName&amp;"."&amp;N353&amp;" add "&amp;X353&amp;"DateDimId int null references DateDimensions(DateDimensionId);  exec db.ColumnPropertySet '"&amp;$N353&amp;"', '"&amp;$X353&amp;"DateDimId', '"&amp;$E353&amp;"', @propertyName='BaseField', @tableSchema='"&amp;SchemaName&amp;"'","")</f>
        <v/>
      </c>
      <c r="AA353" s="3" t="str">
        <f>IF(LEN(TRIM(H353))=0,"","exec db.ColumnPropertySet '"&amp;$N353&amp;"', '"&amp;$E353&amp;"', '"&amp;H353&amp;"', @propertyName='DisplayName', @tableSchema='"&amp;SchemaName&amp;"'")</f>
        <v>exec db.ColumnPropertySet 'MedicalClaims', 'udf6', 'UDF 6', @propertyName='DisplayName', @tableSchema='deerwalk'</v>
      </c>
    </row>
    <row r="354" spans="1:27" ht="14.25" customHeight="1" x14ac:dyDescent="0.45">
      <c r="A354" s="3" t="str">
        <f>N354&amp;"."&amp;E354</f>
        <v>MedicalClaims.udf7</v>
      </c>
      <c r="B354" t="s">
        <v>320</v>
      </c>
      <c r="C354">
        <v>148</v>
      </c>
      <c r="D354" t="s">
        <v>796</v>
      </c>
      <c r="E354" t="s">
        <v>147</v>
      </c>
      <c r="F354" t="s">
        <v>7</v>
      </c>
      <c r="G354" t="s">
        <v>836</v>
      </c>
      <c r="H354" s="4" t="s">
        <v>966</v>
      </c>
      <c r="I354" t="s">
        <v>148</v>
      </c>
      <c r="J354" t="s">
        <v>796</v>
      </c>
      <c r="L354" s="4"/>
      <c r="M354" s="3" t="b">
        <f>LEFT(E354,3)="udf"</f>
        <v>1</v>
      </c>
      <c r="N354" s="3" t="str">
        <f>VLOOKUP(B354,TableMap,3,FALSE)</f>
        <v>MedicalClaims</v>
      </c>
      <c r="O354" s="3" t="str">
        <f>IF(OR(F354="varchar", F354=""),"varchar("&amp;G354&amp;")", F354) &amp; IF(LEN(TRIM(D354))&gt;0," not null ","")</f>
        <v>varchar(100)</v>
      </c>
      <c r="Q354" s="3" t="str">
        <f>IF(ISBLANK(P354),O354,P354)</f>
        <v>varchar(100)</v>
      </c>
      <c r="R354" s="3" t="str">
        <f>"alter table "&amp;SchemaName&amp;"."&amp;N354&amp;" add "&amp;E354&amp;" "&amp;Q354</f>
        <v>alter table deerwalk.MedicalClaims add udf7 varchar(100)</v>
      </c>
      <c r="S354" s="3" t="str">
        <f>IF(LEN(TRIM(I354))&gt;0,"exec db.ColumnPropertySet '"&amp;$N354&amp;"', '"&amp;$E354&amp;"', '"&amp;I354&amp;"', @tableSchema='"&amp;SchemaName&amp;"'","")</f>
        <v>exec db.ColumnPropertySet 'MedicalClaims', 'udf7', 'User Defined Field 7', @tableSchema='deerwalk'</v>
      </c>
      <c r="T354" s="3" t="str">
        <f>IF(LEN(TRIM(J354))=0,"","exec db.ColumnPropertySet '"&amp;$N354&amp;"', '"&amp;$E354&amp;"', '"&amp;J354&amp;"', @propertyName='SampleData', @tableSchema='"&amp;SchemaName&amp;"'")</f>
        <v/>
      </c>
      <c r="U354" s="3" t="str">
        <f>IF(M354,"exec db.ColumnPropertySet '"&amp;$N354&amp;"', '"&amp;$E354&amp;"', 'UserDefinedData', @propertyName='CustomAttribute', @tableSchema='"&amp;SchemaName&amp;"'", "")</f>
        <v>exec db.ColumnPropertySet 'MedicalClaims', 'udf7', 'UserDefinedData', @propertyName='CustomAttribute', @tableSchema='deerwalk'</v>
      </c>
      <c r="V354" s="3" t="str">
        <f>IF(LEN(TRIM(" "&amp;I354))&gt;0,"/// &lt;summary&gt;"&amp;I354&amp;"&lt;/summary&gt;
"&amp;"[Description("""&amp;I354&amp;""")]
","")&amp;IF(F354="date","[DataType(DataType.Date)]
","")&amp;IF(D354="1","[Required]
","")&amp;"[Column("""&amp;E354&amp;""")]
"&amp;IF(LEN(TRIM(" "&amp;J354))&gt;0,"[SampleData("""&amp;J354&amp;""")]
","")&amp;IF(LEN(TRIM(" "&amp;G354))&gt;0,"[MaxLength("&amp;G354&amp;")]
","")&amp;"public "&amp;IF(F354="","string",VLOOKUP(F354,TypeMap,2,FALSE))&amp;" "&amp;E354&amp;" { get; set; }
"</f>
        <v xml:space="preserve">/// &lt;summary&gt;User Defined Field 7&lt;/summary&gt;
[Description("User Defined Field 7")]
[Column("udf7")]
[MaxLength(100)]
public string udf7 { get; set; }
</v>
      </c>
      <c r="W354" s="5" t="str">
        <f>"@Html.DescriptionListElement(model =&gt; model."&amp;E354&amp;")"</f>
        <v>@Html.DescriptionListElement(model =&gt; model.udf7)</v>
      </c>
      <c r="X354" s="3" t="str">
        <f>SUBSTITUTE(SUBSTITUTE(PROPER(SUBSTITUTE(E354,"_"," "))&amp;" ", "Id ", "ID"), " ", "")</f>
        <v>Udf7</v>
      </c>
      <c r="Y354" s="3" t="str">
        <f>IF(F354="date","alter table "&amp;SchemaName&amp;"."&amp;N354&amp;" add "&amp;X354&amp;"DateDimId int null references DateDimensions(DateDimensionId);  exec db.ColumnPropertySet '"&amp;$N354&amp;"', '"&amp;$X354&amp;"DateDimId', '"&amp;$E354&amp;"', @propertyName='BaseField', @tableSchema='"&amp;SchemaName&amp;"'","")</f>
        <v/>
      </c>
      <c r="AA354" s="3" t="str">
        <f>IF(LEN(TRIM(H354))=0,"","exec db.ColumnPropertySet '"&amp;$N354&amp;"', '"&amp;$E354&amp;"', '"&amp;H354&amp;"', @propertyName='DisplayName', @tableSchema='"&amp;SchemaName&amp;"'")</f>
        <v>exec db.ColumnPropertySet 'MedicalClaims', 'udf7', 'UDF 7', @propertyName='DisplayName', @tableSchema='deerwalk'</v>
      </c>
    </row>
    <row r="355" spans="1:27" ht="14.25" customHeight="1" x14ac:dyDescent="0.45">
      <c r="A355" s="3" t="str">
        <f>N355&amp;"."&amp;E355</f>
        <v>MedicalClaims.udf8</v>
      </c>
      <c r="B355" t="s">
        <v>320</v>
      </c>
      <c r="C355">
        <v>149</v>
      </c>
      <c r="D355" t="s">
        <v>796</v>
      </c>
      <c r="E355" t="s">
        <v>149</v>
      </c>
      <c r="F355" t="s">
        <v>7</v>
      </c>
      <c r="G355" t="s">
        <v>836</v>
      </c>
      <c r="H355" s="4" t="s">
        <v>967</v>
      </c>
      <c r="I355" t="s">
        <v>150</v>
      </c>
      <c r="J355" t="s">
        <v>796</v>
      </c>
      <c r="L355" s="4"/>
      <c r="M355" s="3" t="b">
        <f>LEFT(E355,3)="udf"</f>
        <v>1</v>
      </c>
      <c r="N355" s="3" t="str">
        <f>VLOOKUP(B355,TableMap,3,FALSE)</f>
        <v>MedicalClaims</v>
      </c>
      <c r="O355" s="3" t="str">
        <f>IF(OR(F355="varchar", F355=""),"varchar("&amp;G355&amp;")", F355) &amp; IF(LEN(TRIM(D355))&gt;0," not null ","")</f>
        <v>varchar(100)</v>
      </c>
      <c r="Q355" s="3" t="str">
        <f>IF(ISBLANK(P355),O355,P355)</f>
        <v>varchar(100)</v>
      </c>
      <c r="R355" s="3" t="str">
        <f>"alter table "&amp;SchemaName&amp;"."&amp;N355&amp;" add "&amp;E355&amp;" "&amp;Q355</f>
        <v>alter table deerwalk.MedicalClaims add udf8 varchar(100)</v>
      </c>
      <c r="S355" s="3" t="str">
        <f>IF(LEN(TRIM(I355))&gt;0,"exec db.ColumnPropertySet '"&amp;$N355&amp;"', '"&amp;$E355&amp;"', '"&amp;I355&amp;"', @tableSchema='"&amp;SchemaName&amp;"'","")</f>
        <v>exec db.ColumnPropertySet 'MedicalClaims', 'udf8', 'User Defined Field 8', @tableSchema='deerwalk'</v>
      </c>
      <c r="T355" s="3" t="str">
        <f>IF(LEN(TRIM(J355))=0,"","exec db.ColumnPropertySet '"&amp;$N355&amp;"', '"&amp;$E355&amp;"', '"&amp;J355&amp;"', @propertyName='SampleData', @tableSchema='"&amp;SchemaName&amp;"'")</f>
        <v/>
      </c>
      <c r="U355" s="3" t="str">
        <f>IF(M355,"exec db.ColumnPropertySet '"&amp;$N355&amp;"', '"&amp;$E355&amp;"', 'UserDefinedData', @propertyName='CustomAttribute', @tableSchema='"&amp;SchemaName&amp;"'", "")</f>
        <v>exec db.ColumnPropertySet 'MedicalClaims', 'udf8', 'UserDefinedData', @propertyName='CustomAttribute', @tableSchema='deerwalk'</v>
      </c>
      <c r="V355" s="3" t="str">
        <f>IF(LEN(TRIM(" "&amp;I355))&gt;0,"/// &lt;summary&gt;"&amp;I355&amp;"&lt;/summary&gt;
"&amp;"[Description("""&amp;I355&amp;""")]
","")&amp;IF(F355="date","[DataType(DataType.Date)]
","")&amp;IF(D355="1","[Required]
","")&amp;"[Column("""&amp;E355&amp;""")]
"&amp;IF(LEN(TRIM(" "&amp;J355))&gt;0,"[SampleData("""&amp;J355&amp;""")]
","")&amp;IF(LEN(TRIM(" "&amp;G355))&gt;0,"[MaxLength("&amp;G355&amp;")]
","")&amp;"public "&amp;IF(F355="","string",VLOOKUP(F355,TypeMap,2,FALSE))&amp;" "&amp;E355&amp;" { get; set; }
"</f>
        <v xml:space="preserve">/// &lt;summary&gt;User Defined Field 8&lt;/summary&gt;
[Description("User Defined Field 8")]
[Column("udf8")]
[MaxLength(100)]
public string udf8 { get; set; }
</v>
      </c>
      <c r="W355" s="5" t="str">
        <f>"@Html.DescriptionListElement(model =&gt; model."&amp;E355&amp;")"</f>
        <v>@Html.DescriptionListElement(model =&gt; model.udf8)</v>
      </c>
      <c r="X355" s="3" t="str">
        <f>SUBSTITUTE(SUBSTITUTE(PROPER(SUBSTITUTE(E355,"_"," "))&amp;" ", "Id ", "ID"), " ", "")</f>
        <v>Udf8</v>
      </c>
      <c r="Y355" s="3" t="str">
        <f>IF(F355="date","alter table "&amp;SchemaName&amp;"."&amp;N355&amp;" add "&amp;X355&amp;"DateDimId int null references DateDimensions(DateDimensionId);  exec db.ColumnPropertySet '"&amp;$N355&amp;"', '"&amp;$X355&amp;"DateDimId', '"&amp;$E355&amp;"', @propertyName='BaseField', @tableSchema='"&amp;SchemaName&amp;"'","")</f>
        <v/>
      </c>
      <c r="AA355" s="3" t="str">
        <f>IF(LEN(TRIM(H355))=0,"","exec db.ColumnPropertySet '"&amp;$N355&amp;"', '"&amp;$E355&amp;"', '"&amp;H355&amp;"', @propertyName='DisplayName', @tableSchema='"&amp;SchemaName&amp;"'")</f>
        <v>exec db.ColumnPropertySet 'MedicalClaims', 'udf8', 'UDF 8', @propertyName='DisplayName', @tableSchema='deerwalk'</v>
      </c>
    </row>
    <row r="356" spans="1:27" ht="14.25" customHeight="1" x14ac:dyDescent="0.45">
      <c r="A356" s="3" t="str">
        <f>N356&amp;"."&amp;E356</f>
        <v>MedicalClaims.udf9</v>
      </c>
      <c r="B356" t="s">
        <v>320</v>
      </c>
      <c r="C356">
        <v>150</v>
      </c>
      <c r="D356" t="s">
        <v>796</v>
      </c>
      <c r="E356" t="s">
        <v>151</v>
      </c>
      <c r="F356" t="s">
        <v>7</v>
      </c>
      <c r="G356" t="s">
        <v>836</v>
      </c>
      <c r="H356" s="4" t="s">
        <v>968</v>
      </c>
      <c r="I356" t="s">
        <v>152</v>
      </c>
      <c r="J356" t="s">
        <v>796</v>
      </c>
      <c r="L356" s="4"/>
      <c r="M356" s="3" t="b">
        <f>LEFT(E356,3)="udf"</f>
        <v>1</v>
      </c>
      <c r="N356" s="3" t="str">
        <f>VLOOKUP(B356,TableMap,3,FALSE)</f>
        <v>MedicalClaims</v>
      </c>
      <c r="O356" s="3" t="str">
        <f>IF(OR(F356="varchar", F356=""),"varchar("&amp;G356&amp;")", F356) &amp; IF(LEN(TRIM(D356))&gt;0," not null ","")</f>
        <v>varchar(100)</v>
      </c>
      <c r="Q356" s="3" t="str">
        <f>IF(ISBLANK(P356),O356,P356)</f>
        <v>varchar(100)</v>
      </c>
      <c r="R356" s="3" t="str">
        <f>"alter table "&amp;SchemaName&amp;"."&amp;N356&amp;" add "&amp;E356&amp;" "&amp;Q356</f>
        <v>alter table deerwalk.MedicalClaims add udf9 varchar(100)</v>
      </c>
      <c r="S356" s="3" t="str">
        <f>IF(LEN(TRIM(I356))&gt;0,"exec db.ColumnPropertySet '"&amp;$N356&amp;"', '"&amp;$E356&amp;"', '"&amp;I356&amp;"', @tableSchema='"&amp;SchemaName&amp;"'","")</f>
        <v>exec db.ColumnPropertySet 'MedicalClaims', 'udf9', 'User Defined Field 9', @tableSchema='deerwalk'</v>
      </c>
      <c r="T356" s="3" t="str">
        <f>IF(LEN(TRIM(J356))=0,"","exec db.ColumnPropertySet '"&amp;$N356&amp;"', '"&amp;$E356&amp;"', '"&amp;J356&amp;"', @propertyName='SampleData', @tableSchema='"&amp;SchemaName&amp;"'")</f>
        <v/>
      </c>
      <c r="U356" s="3" t="str">
        <f>IF(M356,"exec db.ColumnPropertySet '"&amp;$N356&amp;"', '"&amp;$E356&amp;"', 'UserDefinedData', @propertyName='CustomAttribute', @tableSchema='"&amp;SchemaName&amp;"'", "")</f>
        <v>exec db.ColumnPropertySet 'MedicalClaims', 'udf9', 'UserDefinedData', @propertyName='CustomAttribute', @tableSchema='deerwalk'</v>
      </c>
      <c r="V356" s="3" t="str">
        <f>IF(LEN(TRIM(" "&amp;I356))&gt;0,"/// &lt;summary&gt;"&amp;I356&amp;"&lt;/summary&gt;
"&amp;"[Description("""&amp;I356&amp;""")]
","")&amp;IF(F356="date","[DataType(DataType.Date)]
","")&amp;IF(D356="1","[Required]
","")&amp;"[Column("""&amp;E356&amp;""")]
"&amp;IF(LEN(TRIM(" "&amp;J356))&gt;0,"[SampleData("""&amp;J356&amp;""")]
","")&amp;IF(LEN(TRIM(" "&amp;G356))&gt;0,"[MaxLength("&amp;G356&amp;")]
","")&amp;"public "&amp;IF(F356="","string",VLOOKUP(F356,TypeMap,2,FALSE))&amp;" "&amp;E356&amp;" { get; set; }
"</f>
        <v xml:space="preserve">/// &lt;summary&gt;User Defined Field 9&lt;/summary&gt;
[Description("User Defined Field 9")]
[Column("udf9")]
[MaxLength(100)]
public string udf9 { get; set; }
</v>
      </c>
      <c r="W356" s="5" t="str">
        <f>"@Html.DescriptionListElement(model =&gt; model."&amp;E356&amp;")"</f>
        <v>@Html.DescriptionListElement(model =&gt; model.udf9)</v>
      </c>
      <c r="X356" s="3" t="str">
        <f>SUBSTITUTE(SUBSTITUTE(PROPER(SUBSTITUTE(E356,"_"," "))&amp;" ", "Id ", "ID"), " ", "")</f>
        <v>Udf9</v>
      </c>
      <c r="Y356" s="3" t="str">
        <f>IF(F356="date","alter table "&amp;SchemaName&amp;"."&amp;N356&amp;" add "&amp;X356&amp;"DateDimId int null references DateDimensions(DateDimensionId);  exec db.ColumnPropertySet '"&amp;$N356&amp;"', '"&amp;$X356&amp;"DateDimId', '"&amp;$E356&amp;"', @propertyName='BaseField', @tableSchema='"&amp;SchemaName&amp;"'","")</f>
        <v/>
      </c>
      <c r="AA356" s="3" t="str">
        <f>IF(LEN(TRIM(H356))=0,"","exec db.ColumnPropertySet '"&amp;$N356&amp;"', '"&amp;$E356&amp;"', '"&amp;H356&amp;"', @propertyName='DisplayName', @tableSchema='"&amp;SchemaName&amp;"'")</f>
        <v>exec db.ColumnPropertySet 'MedicalClaims', 'udf9', 'UDF 9', @propertyName='DisplayName', @tableSchema='deerwalk'</v>
      </c>
    </row>
    <row r="357" spans="1:27" ht="14.25" customHeight="1" x14ac:dyDescent="0.45">
      <c r="A357" s="3" t="str">
        <f>N357&amp;"."&amp;E357</f>
        <v>MedicalClaims.udf10</v>
      </c>
      <c r="B357" t="s">
        <v>320</v>
      </c>
      <c r="C357">
        <v>151</v>
      </c>
      <c r="D357" t="s">
        <v>796</v>
      </c>
      <c r="E357" t="s">
        <v>153</v>
      </c>
      <c r="F357" t="s">
        <v>7</v>
      </c>
      <c r="G357" t="s">
        <v>836</v>
      </c>
      <c r="H357" s="4" t="s">
        <v>969</v>
      </c>
      <c r="I357" t="s">
        <v>154</v>
      </c>
      <c r="J357" t="s">
        <v>796</v>
      </c>
      <c r="L357" s="4"/>
      <c r="M357" s="3" t="b">
        <f>LEFT(E357,3)="udf"</f>
        <v>1</v>
      </c>
      <c r="N357" s="3" t="str">
        <f>VLOOKUP(B357,TableMap,3,FALSE)</f>
        <v>MedicalClaims</v>
      </c>
      <c r="O357" s="3" t="str">
        <f>IF(OR(F357="varchar", F357=""),"varchar("&amp;G357&amp;")", F357) &amp; IF(LEN(TRIM(D357))&gt;0," not null ","")</f>
        <v>varchar(100)</v>
      </c>
      <c r="Q357" s="3" t="str">
        <f>IF(ISBLANK(P357),O357,P357)</f>
        <v>varchar(100)</v>
      </c>
      <c r="R357" s="3" t="str">
        <f>"alter table "&amp;SchemaName&amp;"."&amp;N357&amp;" add "&amp;E357&amp;" "&amp;Q357</f>
        <v>alter table deerwalk.MedicalClaims add udf10 varchar(100)</v>
      </c>
      <c r="S357" s="3" t="str">
        <f>IF(LEN(TRIM(I357))&gt;0,"exec db.ColumnPropertySet '"&amp;$N357&amp;"', '"&amp;$E357&amp;"', '"&amp;I357&amp;"', @tableSchema='"&amp;SchemaName&amp;"'","")</f>
        <v>exec db.ColumnPropertySet 'MedicalClaims', 'udf10', 'User Defined Field 10', @tableSchema='deerwalk'</v>
      </c>
      <c r="T357" s="3" t="str">
        <f>IF(LEN(TRIM(J357))=0,"","exec db.ColumnPropertySet '"&amp;$N357&amp;"', '"&amp;$E357&amp;"', '"&amp;J357&amp;"', @propertyName='SampleData', @tableSchema='"&amp;SchemaName&amp;"'")</f>
        <v/>
      </c>
      <c r="U357" s="3" t="str">
        <f>IF(M357,"exec db.ColumnPropertySet '"&amp;$N357&amp;"', '"&amp;$E357&amp;"', 'UserDefinedData', @propertyName='CustomAttribute', @tableSchema='"&amp;SchemaName&amp;"'", "")</f>
        <v>exec db.ColumnPropertySet 'MedicalClaims', 'udf10', 'UserDefinedData', @propertyName='CustomAttribute', @tableSchema='deerwalk'</v>
      </c>
      <c r="V357" s="3" t="str">
        <f>IF(LEN(TRIM(" "&amp;I357))&gt;0,"/// &lt;summary&gt;"&amp;I357&amp;"&lt;/summary&gt;
"&amp;"[Description("""&amp;I357&amp;""")]
","")&amp;IF(F357="date","[DataType(DataType.Date)]
","")&amp;IF(D357="1","[Required]
","")&amp;"[Column("""&amp;E357&amp;""")]
"&amp;IF(LEN(TRIM(" "&amp;J357))&gt;0,"[SampleData("""&amp;J357&amp;""")]
","")&amp;IF(LEN(TRIM(" "&amp;G357))&gt;0,"[MaxLength("&amp;G357&amp;")]
","")&amp;"public "&amp;IF(F357="","string",VLOOKUP(F357,TypeMap,2,FALSE))&amp;" "&amp;E357&amp;" { get; set; }
"</f>
        <v xml:space="preserve">/// &lt;summary&gt;User Defined Field 10&lt;/summary&gt;
[Description("User Defined Field 10")]
[Column("udf10")]
[MaxLength(100)]
public string udf10 { get; set; }
</v>
      </c>
      <c r="W357" s="5" t="str">
        <f>"@Html.DescriptionListElement(model =&gt; model."&amp;E357&amp;")"</f>
        <v>@Html.DescriptionListElement(model =&gt; model.udf10)</v>
      </c>
      <c r="X357" s="3" t="str">
        <f>SUBSTITUTE(SUBSTITUTE(PROPER(SUBSTITUTE(E357,"_"," "))&amp;" ", "Id ", "ID"), " ", "")</f>
        <v>Udf10</v>
      </c>
      <c r="Y357" s="3" t="str">
        <f>IF(F357="date","alter table "&amp;SchemaName&amp;"."&amp;N357&amp;" add "&amp;X357&amp;"DateDimId int null references DateDimensions(DateDimensionId);  exec db.ColumnPropertySet '"&amp;$N357&amp;"', '"&amp;$X357&amp;"DateDimId', '"&amp;$E357&amp;"', @propertyName='BaseField', @tableSchema='"&amp;SchemaName&amp;"'","")</f>
        <v/>
      </c>
      <c r="AA357" s="3" t="str">
        <f>IF(LEN(TRIM(H357))=0,"","exec db.ColumnPropertySet '"&amp;$N357&amp;"', '"&amp;$E357&amp;"', '"&amp;H357&amp;"', @propertyName='DisplayName', @tableSchema='"&amp;SchemaName&amp;"'")</f>
        <v>exec db.ColumnPropertySet 'MedicalClaims', 'udf10', 'UDF 10', @propertyName='DisplayName', @tableSchema='deerwalk'</v>
      </c>
    </row>
    <row r="358" spans="1:27" ht="14.25" customHeight="1" x14ac:dyDescent="0.45">
      <c r="A358" s="3" t="str">
        <f>N358&amp;"."&amp;E358</f>
        <v>MedicalClaims.udf11</v>
      </c>
      <c r="B358" t="s">
        <v>320</v>
      </c>
      <c r="C358">
        <v>152</v>
      </c>
      <c r="D358" t="s">
        <v>796</v>
      </c>
      <c r="E358" t="s">
        <v>155</v>
      </c>
      <c r="F358" t="s">
        <v>7</v>
      </c>
      <c r="G358" t="s">
        <v>836</v>
      </c>
      <c r="H358" s="4" t="s">
        <v>970</v>
      </c>
      <c r="I358" t="s">
        <v>156</v>
      </c>
      <c r="J358" t="s">
        <v>796</v>
      </c>
      <c r="L358" s="4"/>
      <c r="M358" s="3" t="b">
        <f>LEFT(E358,3)="udf"</f>
        <v>1</v>
      </c>
      <c r="N358" s="3" t="str">
        <f>VLOOKUP(B358,TableMap,3,FALSE)</f>
        <v>MedicalClaims</v>
      </c>
      <c r="O358" s="3" t="str">
        <f>IF(OR(F358="varchar", F358=""),"varchar("&amp;G358&amp;")", F358) &amp; IF(LEN(TRIM(D358))&gt;0," not null ","")</f>
        <v>varchar(100)</v>
      </c>
      <c r="Q358" s="3" t="str">
        <f>IF(ISBLANK(P358),O358,P358)</f>
        <v>varchar(100)</v>
      </c>
      <c r="R358" s="3" t="str">
        <f>"alter table "&amp;SchemaName&amp;"."&amp;N358&amp;" add "&amp;E358&amp;" "&amp;Q358</f>
        <v>alter table deerwalk.MedicalClaims add udf11 varchar(100)</v>
      </c>
      <c r="S358" s="3" t="str">
        <f>IF(LEN(TRIM(I358))&gt;0,"exec db.ColumnPropertySet '"&amp;$N358&amp;"', '"&amp;$E358&amp;"', '"&amp;I358&amp;"', @tableSchema='"&amp;SchemaName&amp;"'","")</f>
        <v>exec db.ColumnPropertySet 'MedicalClaims', 'udf11', 'User Defined Field 11', @tableSchema='deerwalk'</v>
      </c>
      <c r="T358" s="3" t="str">
        <f>IF(LEN(TRIM(J358))=0,"","exec db.ColumnPropertySet '"&amp;$N358&amp;"', '"&amp;$E358&amp;"', '"&amp;J358&amp;"', @propertyName='SampleData', @tableSchema='"&amp;SchemaName&amp;"'")</f>
        <v/>
      </c>
      <c r="U358" s="3" t="str">
        <f>IF(M358,"exec db.ColumnPropertySet '"&amp;$N358&amp;"', '"&amp;$E358&amp;"', 'UserDefinedData', @propertyName='CustomAttribute', @tableSchema='"&amp;SchemaName&amp;"'", "")</f>
        <v>exec db.ColumnPropertySet 'MedicalClaims', 'udf11', 'UserDefinedData', @propertyName='CustomAttribute', @tableSchema='deerwalk'</v>
      </c>
      <c r="V358" s="3" t="str">
        <f>IF(LEN(TRIM(" "&amp;I358))&gt;0,"/// &lt;summary&gt;"&amp;I358&amp;"&lt;/summary&gt;
"&amp;"[Description("""&amp;I358&amp;""")]
","")&amp;IF(F358="date","[DataType(DataType.Date)]
","")&amp;IF(D358="1","[Required]
","")&amp;"[Column("""&amp;E358&amp;""")]
"&amp;IF(LEN(TRIM(" "&amp;J358))&gt;0,"[SampleData("""&amp;J358&amp;""")]
","")&amp;IF(LEN(TRIM(" "&amp;G358))&gt;0,"[MaxLength("&amp;G358&amp;")]
","")&amp;"public "&amp;IF(F358="","string",VLOOKUP(F358,TypeMap,2,FALSE))&amp;" "&amp;E358&amp;" { get; set; }
"</f>
        <v xml:space="preserve">/// &lt;summary&gt;User Defined Field 11&lt;/summary&gt;
[Description("User Defined Field 11")]
[Column("udf11")]
[MaxLength(100)]
public string udf11 { get; set; }
</v>
      </c>
      <c r="W358" s="5" t="str">
        <f>"@Html.DescriptionListElement(model =&gt; model."&amp;E358&amp;")"</f>
        <v>@Html.DescriptionListElement(model =&gt; model.udf11)</v>
      </c>
      <c r="X358" s="3" t="str">
        <f>SUBSTITUTE(SUBSTITUTE(PROPER(SUBSTITUTE(E358,"_"," "))&amp;" ", "Id ", "ID"), " ", "")</f>
        <v>Udf11</v>
      </c>
      <c r="Y358" s="3" t="str">
        <f>IF(F358="date","alter table "&amp;SchemaName&amp;"."&amp;N358&amp;" add "&amp;X358&amp;"DateDimId int null references DateDimensions(DateDimensionId);  exec db.ColumnPropertySet '"&amp;$N358&amp;"', '"&amp;$X358&amp;"DateDimId', '"&amp;$E358&amp;"', @propertyName='BaseField', @tableSchema='"&amp;SchemaName&amp;"'","")</f>
        <v/>
      </c>
      <c r="AA358" s="3" t="str">
        <f>IF(LEN(TRIM(H358))=0,"","exec db.ColumnPropertySet '"&amp;$N358&amp;"', '"&amp;$E358&amp;"', '"&amp;H358&amp;"', @propertyName='DisplayName', @tableSchema='"&amp;SchemaName&amp;"'")</f>
        <v>exec db.ColumnPropertySet 'MedicalClaims', 'udf11', 'UDF 11', @propertyName='DisplayName', @tableSchema='deerwalk'</v>
      </c>
    </row>
    <row r="359" spans="1:27" ht="14.25" customHeight="1" x14ac:dyDescent="0.45">
      <c r="A359" s="3" t="str">
        <f>N359&amp;"."&amp;E359</f>
        <v>MedicalClaims.udf12</v>
      </c>
      <c r="B359" t="s">
        <v>320</v>
      </c>
      <c r="C359">
        <v>153</v>
      </c>
      <c r="D359" t="s">
        <v>796</v>
      </c>
      <c r="E359" t="s">
        <v>157</v>
      </c>
      <c r="F359" t="s">
        <v>7</v>
      </c>
      <c r="G359" t="s">
        <v>836</v>
      </c>
      <c r="H359" s="4" t="s">
        <v>971</v>
      </c>
      <c r="I359" t="s">
        <v>158</v>
      </c>
      <c r="J359" t="s">
        <v>796</v>
      </c>
      <c r="L359" s="4"/>
      <c r="M359" s="3" t="b">
        <f>LEFT(E359,3)="udf"</f>
        <v>1</v>
      </c>
      <c r="N359" s="3" t="str">
        <f>VLOOKUP(B359,TableMap,3,FALSE)</f>
        <v>MedicalClaims</v>
      </c>
      <c r="O359" s="3" t="str">
        <f>IF(OR(F359="varchar", F359=""),"varchar("&amp;G359&amp;")", F359) &amp; IF(LEN(TRIM(D359))&gt;0," not null ","")</f>
        <v>varchar(100)</v>
      </c>
      <c r="Q359" s="3" t="str">
        <f>IF(ISBLANK(P359),O359,P359)</f>
        <v>varchar(100)</v>
      </c>
      <c r="R359" s="3" t="str">
        <f>"alter table "&amp;SchemaName&amp;"."&amp;N359&amp;" add "&amp;E359&amp;" "&amp;Q359</f>
        <v>alter table deerwalk.MedicalClaims add udf12 varchar(100)</v>
      </c>
      <c r="S359" s="3" t="str">
        <f>IF(LEN(TRIM(I359))&gt;0,"exec db.ColumnPropertySet '"&amp;$N359&amp;"', '"&amp;$E359&amp;"', '"&amp;I359&amp;"', @tableSchema='"&amp;SchemaName&amp;"'","")</f>
        <v>exec db.ColumnPropertySet 'MedicalClaims', 'udf12', 'User Defined Field 12', @tableSchema='deerwalk'</v>
      </c>
      <c r="T359" s="3" t="str">
        <f>IF(LEN(TRIM(J359))=0,"","exec db.ColumnPropertySet '"&amp;$N359&amp;"', '"&amp;$E359&amp;"', '"&amp;J359&amp;"', @propertyName='SampleData', @tableSchema='"&amp;SchemaName&amp;"'")</f>
        <v/>
      </c>
      <c r="U359" s="3" t="str">
        <f>IF(M359,"exec db.ColumnPropertySet '"&amp;$N359&amp;"', '"&amp;$E359&amp;"', 'UserDefinedData', @propertyName='CustomAttribute', @tableSchema='"&amp;SchemaName&amp;"'", "")</f>
        <v>exec db.ColumnPropertySet 'MedicalClaims', 'udf12', 'UserDefinedData', @propertyName='CustomAttribute', @tableSchema='deerwalk'</v>
      </c>
      <c r="V359" s="3" t="str">
        <f>IF(LEN(TRIM(" "&amp;I359))&gt;0,"/// &lt;summary&gt;"&amp;I359&amp;"&lt;/summary&gt;
"&amp;"[Description("""&amp;I359&amp;""")]
","")&amp;IF(F359="date","[DataType(DataType.Date)]
","")&amp;IF(D359="1","[Required]
","")&amp;"[Column("""&amp;E359&amp;""")]
"&amp;IF(LEN(TRIM(" "&amp;J359))&gt;0,"[SampleData("""&amp;J359&amp;""")]
","")&amp;IF(LEN(TRIM(" "&amp;G359))&gt;0,"[MaxLength("&amp;G359&amp;")]
","")&amp;"public "&amp;IF(F359="","string",VLOOKUP(F359,TypeMap,2,FALSE))&amp;" "&amp;E359&amp;" { get; set; }
"</f>
        <v xml:space="preserve">/// &lt;summary&gt;User Defined Field 12&lt;/summary&gt;
[Description("User Defined Field 12")]
[Column("udf12")]
[MaxLength(100)]
public string udf12 { get; set; }
</v>
      </c>
      <c r="W359" s="5" t="str">
        <f>"@Html.DescriptionListElement(model =&gt; model."&amp;E359&amp;")"</f>
        <v>@Html.DescriptionListElement(model =&gt; model.udf12)</v>
      </c>
      <c r="X359" s="3" t="str">
        <f>SUBSTITUTE(SUBSTITUTE(PROPER(SUBSTITUTE(E359,"_"," "))&amp;" ", "Id ", "ID"), " ", "")</f>
        <v>Udf12</v>
      </c>
      <c r="Y359" s="3" t="str">
        <f>IF(F359="date","alter table "&amp;SchemaName&amp;"."&amp;N359&amp;" add "&amp;X359&amp;"DateDimId int null references DateDimensions(DateDimensionId);  exec db.ColumnPropertySet '"&amp;$N359&amp;"', '"&amp;$X359&amp;"DateDimId', '"&amp;$E359&amp;"', @propertyName='BaseField', @tableSchema='"&amp;SchemaName&amp;"'","")</f>
        <v/>
      </c>
      <c r="AA359" s="3" t="str">
        <f>IF(LEN(TRIM(H359))=0,"","exec db.ColumnPropertySet '"&amp;$N359&amp;"', '"&amp;$E359&amp;"', '"&amp;H359&amp;"', @propertyName='DisplayName', @tableSchema='"&amp;SchemaName&amp;"'")</f>
        <v>exec db.ColumnPropertySet 'MedicalClaims', 'udf12', 'UDF 12', @propertyName='DisplayName', @tableSchema='deerwalk'</v>
      </c>
    </row>
    <row r="360" spans="1:27" ht="14.25" customHeight="1" x14ac:dyDescent="0.45">
      <c r="A360" s="3" t="str">
        <f>N360&amp;"."&amp;E360</f>
        <v>MedicalClaims.udf13</v>
      </c>
      <c r="B360" t="s">
        <v>320</v>
      </c>
      <c r="C360">
        <v>154</v>
      </c>
      <c r="D360" t="s">
        <v>796</v>
      </c>
      <c r="E360" t="s">
        <v>159</v>
      </c>
      <c r="F360" t="s">
        <v>7</v>
      </c>
      <c r="G360" t="s">
        <v>836</v>
      </c>
      <c r="H360" s="4" t="s">
        <v>972</v>
      </c>
      <c r="I360" t="s">
        <v>160</v>
      </c>
      <c r="J360" t="s">
        <v>796</v>
      </c>
      <c r="L360" s="4"/>
      <c r="M360" s="3" t="b">
        <f>LEFT(E360,3)="udf"</f>
        <v>1</v>
      </c>
      <c r="N360" s="3" t="str">
        <f>VLOOKUP(B360,TableMap,3,FALSE)</f>
        <v>MedicalClaims</v>
      </c>
      <c r="O360" s="3" t="str">
        <f>IF(OR(F360="varchar", F360=""),"varchar("&amp;G360&amp;")", F360) &amp; IF(LEN(TRIM(D360))&gt;0," not null ","")</f>
        <v>varchar(100)</v>
      </c>
      <c r="Q360" s="3" t="str">
        <f>IF(ISBLANK(P360),O360,P360)</f>
        <v>varchar(100)</v>
      </c>
      <c r="R360" s="3" t="str">
        <f>"alter table "&amp;SchemaName&amp;"."&amp;N360&amp;" add "&amp;E360&amp;" "&amp;Q360</f>
        <v>alter table deerwalk.MedicalClaims add udf13 varchar(100)</v>
      </c>
      <c r="S360" s="3" t="str">
        <f>IF(LEN(TRIM(I360))&gt;0,"exec db.ColumnPropertySet '"&amp;$N360&amp;"', '"&amp;$E360&amp;"', '"&amp;I360&amp;"', @tableSchema='"&amp;SchemaName&amp;"'","")</f>
        <v>exec db.ColumnPropertySet 'MedicalClaims', 'udf13', 'User Defined Field 13', @tableSchema='deerwalk'</v>
      </c>
      <c r="T360" s="3" t="str">
        <f>IF(LEN(TRIM(J360))=0,"","exec db.ColumnPropertySet '"&amp;$N360&amp;"', '"&amp;$E360&amp;"', '"&amp;J360&amp;"', @propertyName='SampleData', @tableSchema='"&amp;SchemaName&amp;"'")</f>
        <v/>
      </c>
      <c r="U360" s="3" t="str">
        <f>IF(M360,"exec db.ColumnPropertySet '"&amp;$N360&amp;"', '"&amp;$E360&amp;"', 'UserDefinedData', @propertyName='CustomAttribute', @tableSchema='"&amp;SchemaName&amp;"'", "")</f>
        <v>exec db.ColumnPropertySet 'MedicalClaims', 'udf13', 'UserDefinedData', @propertyName='CustomAttribute', @tableSchema='deerwalk'</v>
      </c>
      <c r="V360" s="3" t="str">
        <f>IF(LEN(TRIM(" "&amp;I360))&gt;0,"/// &lt;summary&gt;"&amp;I360&amp;"&lt;/summary&gt;
"&amp;"[Description("""&amp;I360&amp;""")]
","")&amp;IF(F360="date","[DataType(DataType.Date)]
","")&amp;IF(D360="1","[Required]
","")&amp;"[Column("""&amp;E360&amp;""")]
"&amp;IF(LEN(TRIM(" "&amp;J360))&gt;0,"[SampleData("""&amp;J360&amp;""")]
","")&amp;IF(LEN(TRIM(" "&amp;G360))&gt;0,"[MaxLength("&amp;G360&amp;")]
","")&amp;"public "&amp;IF(F360="","string",VLOOKUP(F360,TypeMap,2,FALSE))&amp;" "&amp;E360&amp;" { get; set; }
"</f>
        <v xml:space="preserve">/// &lt;summary&gt;User Defined Field 13&lt;/summary&gt;
[Description("User Defined Field 13")]
[Column("udf13")]
[MaxLength(100)]
public string udf13 { get; set; }
</v>
      </c>
      <c r="W360" s="5" t="str">
        <f>"@Html.DescriptionListElement(model =&gt; model."&amp;E360&amp;")"</f>
        <v>@Html.DescriptionListElement(model =&gt; model.udf13)</v>
      </c>
      <c r="X360" s="3" t="str">
        <f>SUBSTITUTE(SUBSTITUTE(PROPER(SUBSTITUTE(E360,"_"," "))&amp;" ", "Id ", "ID"), " ", "")</f>
        <v>Udf13</v>
      </c>
      <c r="Y360" s="3" t="str">
        <f>IF(F360="date","alter table "&amp;SchemaName&amp;"."&amp;N360&amp;" add "&amp;X360&amp;"DateDimId int null references DateDimensions(DateDimensionId);  exec db.ColumnPropertySet '"&amp;$N360&amp;"', '"&amp;$X360&amp;"DateDimId', '"&amp;$E360&amp;"', @propertyName='BaseField', @tableSchema='"&amp;SchemaName&amp;"'","")</f>
        <v/>
      </c>
      <c r="AA360" s="3" t="str">
        <f>IF(LEN(TRIM(H360))=0,"","exec db.ColumnPropertySet '"&amp;$N360&amp;"', '"&amp;$E360&amp;"', '"&amp;H360&amp;"', @propertyName='DisplayName', @tableSchema='"&amp;SchemaName&amp;"'")</f>
        <v>exec db.ColumnPropertySet 'MedicalClaims', 'udf13', 'UDF 13', @propertyName='DisplayName', @tableSchema='deerwalk'</v>
      </c>
    </row>
    <row r="361" spans="1:27" ht="14.25" customHeight="1" x14ac:dyDescent="0.45">
      <c r="A361" s="3" t="str">
        <f>N361&amp;"."&amp;E361</f>
        <v>MedicalClaims.udf14</v>
      </c>
      <c r="B361" t="s">
        <v>320</v>
      </c>
      <c r="C361">
        <v>155</v>
      </c>
      <c r="D361" t="s">
        <v>796</v>
      </c>
      <c r="E361" t="s">
        <v>161</v>
      </c>
      <c r="F361" t="s">
        <v>7</v>
      </c>
      <c r="G361" t="s">
        <v>836</v>
      </c>
      <c r="H361" s="4" t="s">
        <v>973</v>
      </c>
      <c r="I361" t="s">
        <v>162</v>
      </c>
      <c r="J361" t="s">
        <v>796</v>
      </c>
      <c r="L361" s="4"/>
      <c r="M361" s="3" t="b">
        <f>LEFT(E361,3)="udf"</f>
        <v>1</v>
      </c>
      <c r="N361" s="3" t="str">
        <f>VLOOKUP(B361,TableMap,3,FALSE)</f>
        <v>MedicalClaims</v>
      </c>
      <c r="O361" s="3" t="str">
        <f>IF(OR(F361="varchar", F361=""),"varchar("&amp;G361&amp;")", F361) &amp; IF(LEN(TRIM(D361))&gt;0," not null ","")</f>
        <v>varchar(100)</v>
      </c>
      <c r="Q361" s="3" t="str">
        <f>IF(ISBLANK(P361),O361,P361)</f>
        <v>varchar(100)</v>
      </c>
      <c r="R361" s="3" t="str">
        <f>"alter table "&amp;SchemaName&amp;"."&amp;N361&amp;" add "&amp;E361&amp;" "&amp;Q361</f>
        <v>alter table deerwalk.MedicalClaims add udf14 varchar(100)</v>
      </c>
      <c r="S361" s="3" t="str">
        <f>IF(LEN(TRIM(I361))&gt;0,"exec db.ColumnPropertySet '"&amp;$N361&amp;"', '"&amp;$E361&amp;"', '"&amp;I361&amp;"', @tableSchema='"&amp;SchemaName&amp;"'","")</f>
        <v>exec db.ColumnPropertySet 'MedicalClaims', 'udf14', 'User Defined Field 14', @tableSchema='deerwalk'</v>
      </c>
      <c r="T361" s="3" t="str">
        <f>IF(LEN(TRIM(J361))=0,"","exec db.ColumnPropertySet '"&amp;$N361&amp;"', '"&amp;$E361&amp;"', '"&amp;J361&amp;"', @propertyName='SampleData', @tableSchema='"&amp;SchemaName&amp;"'")</f>
        <v/>
      </c>
      <c r="U361" s="3" t="str">
        <f>IF(M361,"exec db.ColumnPropertySet '"&amp;$N361&amp;"', '"&amp;$E361&amp;"', 'UserDefinedData', @propertyName='CustomAttribute', @tableSchema='"&amp;SchemaName&amp;"'", "")</f>
        <v>exec db.ColumnPropertySet 'MedicalClaims', 'udf14', 'UserDefinedData', @propertyName='CustomAttribute', @tableSchema='deerwalk'</v>
      </c>
      <c r="V361" s="3" t="str">
        <f>IF(LEN(TRIM(" "&amp;I361))&gt;0,"/// &lt;summary&gt;"&amp;I361&amp;"&lt;/summary&gt;
"&amp;"[Description("""&amp;I361&amp;""")]
","")&amp;IF(F361="date","[DataType(DataType.Date)]
","")&amp;IF(D361="1","[Required]
","")&amp;"[Column("""&amp;E361&amp;""")]
"&amp;IF(LEN(TRIM(" "&amp;J361))&gt;0,"[SampleData("""&amp;J361&amp;""")]
","")&amp;IF(LEN(TRIM(" "&amp;G361))&gt;0,"[MaxLength("&amp;G361&amp;")]
","")&amp;"public "&amp;IF(F361="","string",VLOOKUP(F361,TypeMap,2,FALSE))&amp;" "&amp;E361&amp;" { get; set; }
"</f>
        <v xml:space="preserve">/// &lt;summary&gt;User Defined Field 14&lt;/summary&gt;
[Description("User Defined Field 14")]
[Column("udf14")]
[MaxLength(100)]
public string udf14 { get; set; }
</v>
      </c>
      <c r="W361" s="5" t="str">
        <f>"@Html.DescriptionListElement(model =&gt; model."&amp;E361&amp;")"</f>
        <v>@Html.DescriptionListElement(model =&gt; model.udf14)</v>
      </c>
      <c r="X361" s="3" t="str">
        <f>SUBSTITUTE(SUBSTITUTE(PROPER(SUBSTITUTE(E361,"_"," "))&amp;" ", "Id ", "ID"), " ", "")</f>
        <v>Udf14</v>
      </c>
      <c r="Y361" s="3" t="str">
        <f>IF(F361="date","alter table "&amp;SchemaName&amp;"."&amp;N361&amp;" add "&amp;X361&amp;"DateDimId int null references DateDimensions(DateDimensionId);  exec db.ColumnPropertySet '"&amp;$N361&amp;"', '"&amp;$X361&amp;"DateDimId', '"&amp;$E361&amp;"', @propertyName='BaseField', @tableSchema='"&amp;SchemaName&amp;"'","")</f>
        <v/>
      </c>
      <c r="AA361" s="3" t="str">
        <f>IF(LEN(TRIM(H361))=0,"","exec db.ColumnPropertySet '"&amp;$N361&amp;"', '"&amp;$E361&amp;"', '"&amp;H361&amp;"', @propertyName='DisplayName', @tableSchema='"&amp;SchemaName&amp;"'")</f>
        <v>exec db.ColumnPropertySet 'MedicalClaims', 'udf14', 'UDF 14', @propertyName='DisplayName', @tableSchema='deerwalk'</v>
      </c>
    </row>
    <row r="362" spans="1:27" ht="14.25" customHeight="1" x14ac:dyDescent="0.45">
      <c r="A362" s="3" t="str">
        <f>N362&amp;"."&amp;E362</f>
        <v>MedicalClaims.udf15</v>
      </c>
      <c r="B362" t="s">
        <v>320</v>
      </c>
      <c r="C362">
        <v>156</v>
      </c>
      <c r="D362" t="s">
        <v>796</v>
      </c>
      <c r="E362" t="s">
        <v>163</v>
      </c>
      <c r="F362" t="s">
        <v>7</v>
      </c>
      <c r="G362" t="s">
        <v>836</v>
      </c>
      <c r="H362" s="4" t="s">
        <v>974</v>
      </c>
      <c r="I362" t="s">
        <v>164</v>
      </c>
      <c r="J362" t="s">
        <v>796</v>
      </c>
      <c r="L362" s="4"/>
      <c r="M362" s="3" t="b">
        <f>LEFT(E362,3)="udf"</f>
        <v>1</v>
      </c>
      <c r="N362" s="3" t="str">
        <f>VLOOKUP(B362,TableMap,3,FALSE)</f>
        <v>MedicalClaims</v>
      </c>
      <c r="O362" s="3" t="str">
        <f>IF(OR(F362="varchar", F362=""),"varchar("&amp;G362&amp;")", F362) &amp; IF(LEN(TRIM(D362))&gt;0," not null ","")</f>
        <v>varchar(100)</v>
      </c>
      <c r="Q362" s="3" t="str">
        <f>IF(ISBLANK(P362),O362,P362)</f>
        <v>varchar(100)</v>
      </c>
      <c r="R362" s="3" t="str">
        <f>"alter table "&amp;SchemaName&amp;"."&amp;N362&amp;" add "&amp;E362&amp;" "&amp;Q362</f>
        <v>alter table deerwalk.MedicalClaims add udf15 varchar(100)</v>
      </c>
      <c r="S362" s="3" t="str">
        <f>IF(LEN(TRIM(I362))&gt;0,"exec db.ColumnPropertySet '"&amp;$N362&amp;"', '"&amp;$E362&amp;"', '"&amp;I362&amp;"', @tableSchema='"&amp;SchemaName&amp;"'","")</f>
        <v>exec db.ColumnPropertySet 'MedicalClaims', 'udf15', 'User Defined Field 15', @tableSchema='deerwalk'</v>
      </c>
      <c r="T362" s="3" t="str">
        <f>IF(LEN(TRIM(J362))=0,"","exec db.ColumnPropertySet '"&amp;$N362&amp;"', '"&amp;$E362&amp;"', '"&amp;J362&amp;"', @propertyName='SampleData', @tableSchema='"&amp;SchemaName&amp;"'")</f>
        <v/>
      </c>
      <c r="U362" s="3" t="str">
        <f>IF(M362,"exec db.ColumnPropertySet '"&amp;$N362&amp;"', '"&amp;$E362&amp;"', 'UserDefinedData', @propertyName='CustomAttribute', @tableSchema='"&amp;SchemaName&amp;"'", "")</f>
        <v>exec db.ColumnPropertySet 'MedicalClaims', 'udf15', 'UserDefinedData', @propertyName='CustomAttribute', @tableSchema='deerwalk'</v>
      </c>
      <c r="V362" s="3" t="str">
        <f>IF(LEN(TRIM(" "&amp;I362))&gt;0,"/// &lt;summary&gt;"&amp;I362&amp;"&lt;/summary&gt;
"&amp;"[Description("""&amp;I362&amp;""")]
","")&amp;IF(F362="date","[DataType(DataType.Date)]
","")&amp;IF(D362="1","[Required]
","")&amp;"[Column("""&amp;E362&amp;""")]
"&amp;IF(LEN(TRIM(" "&amp;J362))&gt;0,"[SampleData("""&amp;J362&amp;""")]
","")&amp;IF(LEN(TRIM(" "&amp;G362))&gt;0,"[MaxLength("&amp;G362&amp;")]
","")&amp;"public "&amp;IF(F362="","string",VLOOKUP(F362,TypeMap,2,FALSE))&amp;" "&amp;E362&amp;" { get; set; }
"</f>
        <v xml:space="preserve">/// &lt;summary&gt;User Defined Field 15&lt;/summary&gt;
[Description("User Defined Field 15")]
[Column("udf15")]
[MaxLength(100)]
public string udf15 { get; set; }
</v>
      </c>
      <c r="W362" s="5" t="str">
        <f>"@Html.DescriptionListElement(model =&gt; model."&amp;E362&amp;")"</f>
        <v>@Html.DescriptionListElement(model =&gt; model.udf15)</v>
      </c>
      <c r="X362" s="3" t="str">
        <f>SUBSTITUTE(SUBSTITUTE(PROPER(SUBSTITUTE(E362,"_"," "))&amp;" ", "Id ", "ID"), " ", "")</f>
        <v>Udf15</v>
      </c>
      <c r="Y362" s="3" t="str">
        <f>IF(F362="date","alter table "&amp;SchemaName&amp;"."&amp;N362&amp;" add "&amp;X362&amp;"DateDimId int null references DateDimensions(DateDimensionId);  exec db.ColumnPropertySet '"&amp;$N362&amp;"', '"&amp;$X362&amp;"DateDimId', '"&amp;$E362&amp;"', @propertyName='BaseField', @tableSchema='"&amp;SchemaName&amp;"'","")</f>
        <v/>
      </c>
      <c r="AA362" s="3" t="str">
        <f>IF(LEN(TRIM(H362))=0,"","exec db.ColumnPropertySet '"&amp;$N362&amp;"', '"&amp;$E362&amp;"', '"&amp;H362&amp;"', @propertyName='DisplayName', @tableSchema='"&amp;SchemaName&amp;"'")</f>
        <v>exec db.ColumnPropertySet 'MedicalClaims', 'udf15', 'UDF 15', @propertyName='DisplayName', @tableSchema='deerwalk'</v>
      </c>
    </row>
    <row r="363" spans="1:27" ht="14.25" customHeight="1" x14ac:dyDescent="0.45">
      <c r="A363" s="3" t="str">
        <f>N363&amp;"."&amp;E363</f>
        <v>MedicalClaims.udf16</v>
      </c>
      <c r="B363" t="s">
        <v>320</v>
      </c>
      <c r="C363">
        <v>157</v>
      </c>
      <c r="D363" t="s">
        <v>796</v>
      </c>
      <c r="E363" t="s">
        <v>165</v>
      </c>
      <c r="F363" t="s">
        <v>7</v>
      </c>
      <c r="G363" t="s">
        <v>836</v>
      </c>
      <c r="H363" s="4" t="s">
        <v>975</v>
      </c>
      <c r="I363" t="s">
        <v>166</v>
      </c>
      <c r="J363" t="s">
        <v>796</v>
      </c>
      <c r="L363" s="4"/>
      <c r="M363" s="3" t="b">
        <f>LEFT(E363,3)="udf"</f>
        <v>1</v>
      </c>
      <c r="N363" s="3" t="str">
        <f>VLOOKUP(B363,TableMap,3,FALSE)</f>
        <v>MedicalClaims</v>
      </c>
      <c r="O363" s="3" t="str">
        <f>IF(OR(F363="varchar", F363=""),"varchar("&amp;G363&amp;")", F363) &amp; IF(LEN(TRIM(D363))&gt;0," not null ","")</f>
        <v>varchar(100)</v>
      </c>
      <c r="Q363" s="3" t="str">
        <f>IF(ISBLANK(P363),O363,P363)</f>
        <v>varchar(100)</v>
      </c>
      <c r="R363" s="3" t="str">
        <f>"alter table "&amp;SchemaName&amp;"."&amp;N363&amp;" add "&amp;E363&amp;" "&amp;Q363</f>
        <v>alter table deerwalk.MedicalClaims add udf16 varchar(100)</v>
      </c>
      <c r="S363" s="3" t="str">
        <f>IF(LEN(TRIM(I363))&gt;0,"exec db.ColumnPropertySet '"&amp;$N363&amp;"', '"&amp;$E363&amp;"', '"&amp;I363&amp;"', @tableSchema='"&amp;SchemaName&amp;"'","")</f>
        <v>exec db.ColumnPropertySet 'MedicalClaims', 'udf16', 'User Defined Field 16', @tableSchema='deerwalk'</v>
      </c>
      <c r="T363" s="3" t="str">
        <f>IF(LEN(TRIM(J363))=0,"","exec db.ColumnPropertySet '"&amp;$N363&amp;"', '"&amp;$E363&amp;"', '"&amp;J363&amp;"', @propertyName='SampleData', @tableSchema='"&amp;SchemaName&amp;"'")</f>
        <v/>
      </c>
      <c r="U363" s="3" t="str">
        <f>IF(M363,"exec db.ColumnPropertySet '"&amp;$N363&amp;"', '"&amp;$E363&amp;"', 'UserDefinedData', @propertyName='CustomAttribute', @tableSchema='"&amp;SchemaName&amp;"'", "")</f>
        <v>exec db.ColumnPropertySet 'MedicalClaims', 'udf16', 'UserDefinedData', @propertyName='CustomAttribute', @tableSchema='deerwalk'</v>
      </c>
      <c r="V363" s="3" t="str">
        <f>IF(LEN(TRIM(" "&amp;I363))&gt;0,"/// &lt;summary&gt;"&amp;I363&amp;"&lt;/summary&gt;
"&amp;"[Description("""&amp;I363&amp;""")]
","")&amp;IF(F363="date","[DataType(DataType.Date)]
","")&amp;IF(D363="1","[Required]
","")&amp;"[Column("""&amp;E363&amp;""")]
"&amp;IF(LEN(TRIM(" "&amp;J363))&gt;0,"[SampleData("""&amp;J363&amp;""")]
","")&amp;IF(LEN(TRIM(" "&amp;G363))&gt;0,"[MaxLength("&amp;G363&amp;")]
","")&amp;"public "&amp;IF(F363="","string",VLOOKUP(F363,TypeMap,2,FALSE))&amp;" "&amp;E363&amp;" { get; set; }
"</f>
        <v xml:space="preserve">/// &lt;summary&gt;User Defined Field 16&lt;/summary&gt;
[Description("User Defined Field 16")]
[Column("udf16")]
[MaxLength(100)]
public string udf16 { get; set; }
</v>
      </c>
      <c r="W363" s="5" t="str">
        <f>"@Html.DescriptionListElement(model =&gt; model."&amp;E363&amp;")"</f>
        <v>@Html.DescriptionListElement(model =&gt; model.udf16)</v>
      </c>
      <c r="X363" s="3" t="str">
        <f>SUBSTITUTE(SUBSTITUTE(PROPER(SUBSTITUTE(E363,"_"," "))&amp;" ", "Id ", "ID"), " ", "")</f>
        <v>Udf16</v>
      </c>
      <c r="Y363" s="3" t="str">
        <f>IF(F363="date","alter table "&amp;SchemaName&amp;"."&amp;N363&amp;" add "&amp;X363&amp;"DateDimId int null references DateDimensions(DateDimensionId);  exec db.ColumnPropertySet '"&amp;$N363&amp;"', '"&amp;$X363&amp;"DateDimId', '"&amp;$E363&amp;"', @propertyName='BaseField', @tableSchema='"&amp;SchemaName&amp;"'","")</f>
        <v/>
      </c>
      <c r="AA363" s="3" t="str">
        <f>IF(LEN(TRIM(H363))=0,"","exec db.ColumnPropertySet '"&amp;$N363&amp;"', '"&amp;$E363&amp;"', '"&amp;H363&amp;"', @propertyName='DisplayName', @tableSchema='"&amp;SchemaName&amp;"'")</f>
        <v>exec db.ColumnPropertySet 'MedicalClaims', 'udf16', 'UDF 16', @propertyName='DisplayName', @tableSchema='deerwalk'</v>
      </c>
    </row>
    <row r="364" spans="1:27" ht="14.25" customHeight="1" x14ac:dyDescent="0.45">
      <c r="A364" s="3" t="str">
        <f>N364&amp;"."&amp;E364</f>
        <v>MedicalClaims.udf17</v>
      </c>
      <c r="B364" t="s">
        <v>320</v>
      </c>
      <c r="C364">
        <v>158</v>
      </c>
      <c r="D364" t="s">
        <v>796</v>
      </c>
      <c r="E364" t="s">
        <v>167</v>
      </c>
      <c r="F364" t="s">
        <v>7</v>
      </c>
      <c r="G364" t="s">
        <v>836</v>
      </c>
      <c r="H364" s="4" t="s">
        <v>976</v>
      </c>
      <c r="I364" t="s">
        <v>168</v>
      </c>
      <c r="J364" t="s">
        <v>796</v>
      </c>
      <c r="L364" s="4"/>
      <c r="M364" s="3" t="b">
        <f>LEFT(E364,3)="udf"</f>
        <v>1</v>
      </c>
      <c r="N364" s="3" t="str">
        <f>VLOOKUP(B364,TableMap,3,FALSE)</f>
        <v>MedicalClaims</v>
      </c>
      <c r="O364" s="3" t="str">
        <f>IF(OR(F364="varchar", F364=""),"varchar("&amp;G364&amp;")", F364) &amp; IF(LEN(TRIM(D364))&gt;0," not null ","")</f>
        <v>varchar(100)</v>
      </c>
      <c r="Q364" s="3" t="str">
        <f>IF(ISBLANK(P364),O364,P364)</f>
        <v>varchar(100)</v>
      </c>
      <c r="R364" s="3" t="str">
        <f>"alter table "&amp;SchemaName&amp;"."&amp;N364&amp;" add "&amp;E364&amp;" "&amp;Q364</f>
        <v>alter table deerwalk.MedicalClaims add udf17 varchar(100)</v>
      </c>
      <c r="S364" s="3" t="str">
        <f>IF(LEN(TRIM(I364))&gt;0,"exec db.ColumnPropertySet '"&amp;$N364&amp;"', '"&amp;$E364&amp;"', '"&amp;I364&amp;"', @tableSchema='"&amp;SchemaName&amp;"'","")</f>
        <v>exec db.ColumnPropertySet 'MedicalClaims', 'udf17', 'User Defined Field 17', @tableSchema='deerwalk'</v>
      </c>
      <c r="T364" s="3" t="str">
        <f>IF(LEN(TRIM(J364))=0,"","exec db.ColumnPropertySet '"&amp;$N364&amp;"', '"&amp;$E364&amp;"', '"&amp;J364&amp;"', @propertyName='SampleData', @tableSchema='"&amp;SchemaName&amp;"'")</f>
        <v/>
      </c>
      <c r="U364" s="3" t="str">
        <f>IF(M364,"exec db.ColumnPropertySet '"&amp;$N364&amp;"', '"&amp;$E364&amp;"', 'UserDefinedData', @propertyName='CustomAttribute', @tableSchema='"&amp;SchemaName&amp;"'", "")</f>
        <v>exec db.ColumnPropertySet 'MedicalClaims', 'udf17', 'UserDefinedData', @propertyName='CustomAttribute', @tableSchema='deerwalk'</v>
      </c>
      <c r="V364" s="3" t="str">
        <f>IF(LEN(TRIM(" "&amp;I364))&gt;0,"/// &lt;summary&gt;"&amp;I364&amp;"&lt;/summary&gt;
"&amp;"[Description("""&amp;I364&amp;""")]
","")&amp;IF(F364="date","[DataType(DataType.Date)]
","")&amp;IF(D364="1","[Required]
","")&amp;"[Column("""&amp;E364&amp;""")]
"&amp;IF(LEN(TRIM(" "&amp;J364))&gt;0,"[SampleData("""&amp;J364&amp;""")]
","")&amp;IF(LEN(TRIM(" "&amp;G364))&gt;0,"[MaxLength("&amp;G364&amp;")]
","")&amp;"public "&amp;IF(F364="","string",VLOOKUP(F364,TypeMap,2,FALSE))&amp;" "&amp;E364&amp;" { get; set; }
"</f>
        <v xml:space="preserve">/// &lt;summary&gt;User Defined Field 17&lt;/summary&gt;
[Description("User Defined Field 17")]
[Column("udf17")]
[MaxLength(100)]
public string udf17 { get; set; }
</v>
      </c>
      <c r="W364" s="5" t="str">
        <f>"@Html.DescriptionListElement(model =&gt; model."&amp;E364&amp;")"</f>
        <v>@Html.DescriptionListElement(model =&gt; model.udf17)</v>
      </c>
      <c r="X364" s="3" t="str">
        <f>SUBSTITUTE(SUBSTITUTE(PROPER(SUBSTITUTE(E364,"_"," "))&amp;" ", "Id ", "ID"), " ", "")</f>
        <v>Udf17</v>
      </c>
      <c r="Y364" s="3" t="str">
        <f>IF(F364="date","alter table "&amp;SchemaName&amp;"."&amp;N364&amp;" add "&amp;X364&amp;"DateDimId int null references DateDimensions(DateDimensionId);  exec db.ColumnPropertySet '"&amp;$N364&amp;"', '"&amp;$X364&amp;"DateDimId', '"&amp;$E364&amp;"', @propertyName='BaseField', @tableSchema='"&amp;SchemaName&amp;"'","")</f>
        <v/>
      </c>
      <c r="AA364" s="3" t="str">
        <f>IF(LEN(TRIM(H364))=0,"","exec db.ColumnPropertySet '"&amp;$N364&amp;"', '"&amp;$E364&amp;"', '"&amp;H364&amp;"', @propertyName='DisplayName', @tableSchema='"&amp;SchemaName&amp;"'")</f>
        <v>exec db.ColumnPropertySet 'MedicalClaims', 'udf17', 'UDF 17', @propertyName='DisplayName', @tableSchema='deerwalk'</v>
      </c>
    </row>
    <row r="365" spans="1:27" ht="14.25" customHeight="1" x14ac:dyDescent="0.45">
      <c r="A365" s="3" t="str">
        <f>N365&amp;"."&amp;E365</f>
        <v>MedicalClaims.udf18</v>
      </c>
      <c r="B365" t="s">
        <v>320</v>
      </c>
      <c r="C365">
        <v>159</v>
      </c>
      <c r="D365" t="s">
        <v>796</v>
      </c>
      <c r="E365" t="s">
        <v>169</v>
      </c>
      <c r="F365" t="s">
        <v>7</v>
      </c>
      <c r="G365" t="s">
        <v>836</v>
      </c>
      <c r="H365" s="4" t="s">
        <v>977</v>
      </c>
      <c r="I365" t="s">
        <v>170</v>
      </c>
      <c r="J365" t="s">
        <v>796</v>
      </c>
      <c r="L365" s="4"/>
      <c r="M365" s="3" t="b">
        <f>LEFT(E365,3)="udf"</f>
        <v>1</v>
      </c>
      <c r="N365" s="3" t="str">
        <f>VLOOKUP(B365,TableMap,3,FALSE)</f>
        <v>MedicalClaims</v>
      </c>
      <c r="O365" s="3" t="str">
        <f>IF(OR(F365="varchar", F365=""),"varchar("&amp;G365&amp;")", F365) &amp; IF(LEN(TRIM(D365))&gt;0," not null ","")</f>
        <v>varchar(100)</v>
      </c>
      <c r="Q365" s="3" t="str">
        <f>IF(ISBLANK(P365),O365,P365)</f>
        <v>varchar(100)</v>
      </c>
      <c r="R365" s="3" t="str">
        <f>"alter table "&amp;SchemaName&amp;"."&amp;N365&amp;" add "&amp;E365&amp;" "&amp;Q365</f>
        <v>alter table deerwalk.MedicalClaims add udf18 varchar(100)</v>
      </c>
      <c r="S365" s="3" t="str">
        <f>IF(LEN(TRIM(I365))&gt;0,"exec db.ColumnPropertySet '"&amp;$N365&amp;"', '"&amp;$E365&amp;"', '"&amp;I365&amp;"', @tableSchema='"&amp;SchemaName&amp;"'","")</f>
        <v>exec db.ColumnPropertySet 'MedicalClaims', 'udf18', 'User Defined Field 18', @tableSchema='deerwalk'</v>
      </c>
      <c r="T365" s="3" t="str">
        <f>IF(LEN(TRIM(J365))=0,"","exec db.ColumnPropertySet '"&amp;$N365&amp;"', '"&amp;$E365&amp;"', '"&amp;J365&amp;"', @propertyName='SampleData', @tableSchema='"&amp;SchemaName&amp;"'")</f>
        <v/>
      </c>
      <c r="U365" s="3" t="str">
        <f>IF(M365,"exec db.ColumnPropertySet '"&amp;$N365&amp;"', '"&amp;$E365&amp;"', 'UserDefinedData', @propertyName='CustomAttribute', @tableSchema='"&amp;SchemaName&amp;"'", "")</f>
        <v>exec db.ColumnPropertySet 'MedicalClaims', 'udf18', 'UserDefinedData', @propertyName='CustomAttribute', @tableSchema='deerwalk'</v>
      </c>
      <c r="V365" s="3" t="str">
        <f>IF(LEN(TRIM(" "&amp;I365))&gt;0,"/// &lt;summary&gt;"&amp;I365&amp;"&lt;/summary&gt;
"&amp;"[Description("""&amp;I365&amp;""")]
","")&amp;IF(F365="date","[DataType(DataType.Date)]
","")&amp;IF(D365="1","[Required]
","")&amp;"[Column("""&amp;E365&amp;""")]
"&amp;IF(LEN(TRIM(" "&amp;J365))&gt;0,"[SampleData("""&amp;J365&amp;""")]
","")&amp;IF(LEN(TRIM(" "&amp;G365))&gt;0,"[MaxLength("&amp;G365&amp;")]
","")&amp;"public "&amp;IF(F365="","string",VLOOKUP(F365,TypeMap,2,FALSE))&amp;" "&amp;E365&amp;" { get; set; }
"</f>
        <v xml:space="preserve">/// &lt;summary&gt;User Defined Field 18&lt;/summary&gt;
[Description("User Defined Field 18")]
[Column("udf18")]
[MaxLength(100)]
public string udf18 { get; set; }
</v>
      </c>
      <c r="W365" s="5" t="str">
        <f>"@Html.DescriptionListElement(model =&gt; model."&amp;E365&amp;")"</f>
        <v>@Html.DescriptionListElement(model =&gt; model.udf18)</v>
      </c>
      <c r="X365" s="3" t="str">
        <f>SUBSTITUTE(SUBSTITUTE(PROPER(SUBSTITUTE(E365,"_"," "))&amp;" ", "Id ", "ID"), " ", "")</f>
        <v>Udf18</v>
      </c>
      <c r="Y365" s="3" t="str">
        <f>IF(F365="date","alter table "&amp;SchemaName&amp;"."&amp;N365&amp;" add "&amp;X365&amp;"DateDimId int null references DateDimensions(DateDimensionId);  exec db.ColumnPropertySet '"&amp;$N365&amp;"', '"&amp;$X365&amp;"DateDimId', '"&amp;$E365&amp;"', @propertyName='BaseField', @tableSchema='"&amp;SchemaName&amp;"'","")</f>
        <v/>
      </c>
      <c r="AA365" s="3" t="str">
        <f>IF(LEN(TRIM(H365))=0,"","exec db.ColumnPropertySet '"&amp;$N365&amp;"', '"&amp;$E365&amp;"', '"&amp;H365&amp;"', @propertyName='DisplayName', @tableSchema='"&amp;SchemaName&amp;"'")</f>
        <v>exec db.ColumnPropertySet 'MedicalClaims', 'udf18', 'UDF 18', @propertyName='DisplayName', @tableSchema='deerwalk'</v>
      </c>
    </row>
    <row r="366" spans="1:27" ht="14.25" customHeight="1" x14ac:dyDescent="0.45">
      <c r="A366" s="3" t="str">
        <f>N366&amp;"."&amp;E366</f>
        <v>MedicalClaims.udf19</v>
      </c>
      <c r="B366" t="s">
        <v>320</v>
      </c>
      <c r="C366">
        <v>160</v>
      </c>
      <c r="D366" t="s">
        <v>796</v>
      </c>
      <c r="E366" t="s">
        <v>171</v>
      </c>
      <c r="F366" t="s">
        <v>7</v>
      </c>
      <c r="G366" t="s">
        <v>836</v>
      </c>
      <c r="H366" s="4" t="s">
        <v>978</v>
      </c>
      <c r="I366" t="s">
        <v>172</v>
      </c>
      <c r="J366" t="s">
        <v>796</v>
      </c>
      <c r="L366" s="4"/>
      <c r="M366" s="3" t="b">
        <f>LEFT(E366,3)="udf"</f>
        <v>1</v>
      </c>
      <c r="N366" s="3" t="str">
        <f>VLOOKUP(B366,TableMap,3,FALSE)</f>
        <v>MedicalClaims</v>
      </c>
      <c r="O366" s="3" t="str">
        <f>IF(OR(F366="varchar", F366=""),"varchar("&amp;G366&amp;")", F366) &amp; IF(LEN(TRIM(D366))&gt;0," not null ","")</f>
        <v>varchar(100)</v>
      </c>
      <c r="Q366" s="3" t="str">
        <f>IF(ISBLANK(P366),O366,P366)</f>
        <v>varchar(100)</v>
      </c>
      <c r="R366" s="3" t="str">
        <f>"alter table "&amp;SchemaName&amp;"."&amp;N366&amp;" add "&amp;E366&amp;" "&amp;Q366</f>
        <v>alter table deerwalk.MedicalClaims add udf19 varchar(100)</v>
      </c>
      <c r="S366" s="3" t="str">
        <f>IF(LEN(TRIM(I366))&gt;0,"exec db.ColumnPropertySet '"&amp;$N366&amp;"', '"&amp;$E366&amp;"', '"&amp;I366&amp;"', @tableSchema='"&amp;SchemaName&amp;"'","")</f>
        <v>exec db.ColumnPropertySet 'MedicalClaims', 'udf19', 'User Defined Field 19', @tableSchema='deerwalk'</v>
      </c>
      <c r="T366" s="3" t="str">
        <f>IF(LEN(TRIM(J366))=0,"","exec db.ColumnPropertySet '"&amp;$N366&amp;"', '"&amp;$E366&amp;"', '"&amp;J366&amp;"', @propertyName='SampleData', @tableSchema='"&amp;SchemaName&amp;"'")</f>
        <v/>
      </c>
      <c r="U366" s="3" t="str">
        <f>IF(M366,"exec db.ColumnPropertySet '"&amp;$N366&amp;"', '"&amp;$E366&amp;"', 'UserDefinedData', @propertyName='CustomAttribute', @tableSchema='"&amp;SchemaName&amp;"'", "")</f>
        <v>exec db.ColumnPropertySet 'MedicalClaims', 'udf19', 'UserDefinedData', @propertyName='CustomAttribute', @tableSchema='deerwalk'</v>
      </c>
      <c r="V366" s="3" t="str">
        <f>IF(LEN(TRIM(" "&amp;I366))&gt;0,"/// &lt;summary&gt;"&amp;I366&amp;"&lt;/summary&gt;
"&amp;"[Description("""&amp;I366&amp;""")]
","")&amp;IF(F366="date","[DataType(DataType.Date)]
","")&amp;IF(D366="1","[Required]
","")&amp;"[Column("""&amp;E366&amp;""")]
"&amp;IF(LEN(TRIM(" "&amp;J366))&gt;0,"[SampleData("""&amp;J366&amp;""")]
","")&amp;IF(LEN(TRIM(" "&amp;G366))&gt;0,"[MaxLength("&amp;G366&amp;")]
","")&amp;"public "&amp;IF(F366="","string",VLOOKUP(F366,TypeMap,2,FALSE))&amp;" "&amp;E366&amp;" { get; set; }
"</f>
        <v xml:space="preserve">/// &lt;summary&gt;User Defined Field 19&lt;/summary&gt;
[Description("User Defined Field 19")]
[Column("udf19")]
[MaxLength(100)]
public string udf19 { get; set; }
</v>
      </c>
      <c r="W366" s="5" t="str">
        <f>"@Html.DescriptionListElement(model =&gt; model."&amp;E366&amp;")"</f>
        <v>@Html.DescriptionListElement(model =&gt; model.udf19)</v>
      </c>
      <c r="X366" s="3" t="str">
        <f>SUBSTITUTE(SUBSTITUTE(PROPER(SUBSTITUTE(E366,"_"," "))&amp;" ", "Id ", "ID"), " ", "")</f>
        <v>Udf19</v>
      </c>
      <c r="Y366" s="3" t="str">
        <f>IF(F366="date","alter table "&amp;SchemaName&amp;"."&amp;N366&amp;" add "&amp;X366&amp;"DateDimId int null references DateDimensions(DateDimensionId);  exec db.ColumnPropertySet '"&amp;$N366&amp;"', '"&amp;$X366&amp;"DateDimId', '"&amp;$E366&amp;"', @propertyName='BaseField', @tableSchema='"&amp;SchemaName&amp;"'","")</f>
        <v/>
      </c>
      <c r="AA366" s="3" t="str">
        <f>IF(LEN(TRIM(H366))=0,"","exec db.ColumnPropertySet '"&amp;$N366&amp;"', '"&amp;$E366&amp;"', '"&amp;H366&amp;"', @propertyName='DisplayName', @tableSchema='"&amp;SchemaName&amp;"'")</f>
        <v>exec db.ColumnPropertySet 'MedicalClaims', 'udf19', 'UDF 19', @propertyName='DisplayName', @tableSchema='deerwalk'</v>
      </c>
    </row>
    <row r="367" spans="1:27" ht="14.25" customHeight="1" x14ac:dyDescent="0.45">
      <c r="A367" s="3" t="str">
        <f>N367&amp;"."&amp;E367</f>
        <v>MedicalClaims.udf20</v>
      </c>
      <c r="B367" t="s">
        <v>320</v>
      </c>
      <c r="C367">
        <v>161</v>
      </c>
      <c r="D367" t="s">
        <v>796</v>
      </c>
      <c r="E367" t="s">
        <v>173</v>
      </c>
      <c r="F367" t="s">
        <v>7</v>
      </c>
      <c r="G367" t="s">
        <v>836</v>
      </c>
      <c r="H367" s="4" t="s">
        <v>979</v>
      </c>
      <c r="I367" t="s">
        <v>174</v>
      </c>
      <c r="J367" t="s">
        <v>796</v>
      </c>
      <c r="L367" s="4"/>
      <c r="M367" s="3" t="b">
        <f>LEFT(E367,3)="udf"</f>
        <v>1</v>
      </c>
      <c r="N367" s="3" t="str">
        <f>VLOOKUP(B367,TableMap,3,FALSE)</f>
        <v>MedicalClaims</v>
      </c>
      <c r="O367" s="3" t="str">
        <f>IF(OR(F367="varchar", F367=""),"varchar("&amp;G367&amp;")", F367) &amp; IF(LEN(TRIM(D367))&gt;0," not null ","")</f>
        <v>varchar(100)</v>
      </c>
      <c r="Q367" s="3" t="str">
        <f>IF(ISBLANK(P367),O367,P367)</f>
        <v>varchar(100)</v>
      </c>
      <c r="R367" s="3" t="str">
        <f>"alter table "&amp;SchemaName&amp;"."&amp;N367&amp;" add "&amp;E367&amp;" "&amp;Q367</f>
        <v>alter table deerwalk.MedicalClaims add udf20 varchar(100)</v>
      </c>
      <c r="S367" s="3" t="str">
        <f>IF(LEN(TRIM(I367))&gt;0,"exec db.ColumnPropertySet '"&amp;$N367&amp;"', '"&amp;$E367&amp;"', '"&amp;I367&amp;"', @tableSchema='"&amp;SchemaName&amp;"'","")</f>
        <v>exec db.ColumnPropertySet 'MedicalClaims', 'udf20', 'User Defined Field 20', @tableSchema='deerwalk'</v>
      </c>
      <c r="T367" s="3" t="str">
        <f>IF(LEN(TRIM(J367))=0,"","exec db.ColumnPropertySet '"&amp;$N367&amp;"', '"&amp;$E367&amp;"', '"&amp;J367&amp;"', @propertyName='SampleData', @tableSchema='"&amp;SchemaName&amp;"'")</f>
        <v/>
      </c>
      <c r="U367" s="3" t="str">
        <f>IF(M367,"exec db.ColumnPropertySet '"&amp;$N367&amp;"', '"&amp;$E367&amp;"', 'UserDefinedData', @propertyName='CustomAttribute', @tableSchema='"&amp;SchemaName&amp;"'", "")</f>
        <v>exec db.ColumnPropertySet 'MedicalClaims', 'udf20', 'UserDefinedData', @propertyName='CustomAttribute', @tableSchema='deerwalk'</v>
      </c>
      <c r="V367" s="3" t="str">
        <f>IF(LEN(TRIM(" "&amp;I367))&gt;0,"/// &lt;summary&gt;"&amp;I367&amp;"&lt;/summary&gt;
"&amp;"[Description("""&amp;I367&amp;""")]
","")&amp;IF(F367="date","[DataType(DataType.Date)]
","")&amp;IF(D367="1","[Required]
","")&amp;"[Column("""&amp;E367&amp;""")]
"&amp;IF(LEN(TRIM(" "&amp;J367))&gt;0,"[SampleData("""&amp;J367&amp;""")]
","")&amp;IF(LEN(TRIM(" "&amp;G367))&gt;0,"[MaxLength("&amp;G367&amp;")]
","")&amp;"public "&amp;IF(F367="","string",VLOOKUP(F367,TypeMap,2,FALSE))&amp;" "&amp;E367&amp;" { get; set; }
"</f>
        <v xml:space="preserve">/// &lt;summary&gt;User Defined Field 20&lt;/summary&gt;
[Description("User Defined Field 20")]
[Column("udf20")]
[MaxLength(100)]
public string udf20 { get; set; }
</v>
      </c>
      <c r="W367" s="5" t="str">
        <f>"@Html.DescriptionListElement(model =&gt; model."&amp;E367&amp;")"</f>
        <v>@Html.DescriptionListElement(model =&gt; model.udf20)</v>
      </c>
      <c r="X367" s="3" t="str">
        <f>SUBSTITUTE(SUBSTITUTE(PROPER(SUBSTITUTE(E367,"_"," "))&amp;" ", "Id ", "ID"), " ", "")</f>
        <v>Udf20</v>
      </c>
      <c r="Y367" s="3" t="str">
        <f>IF(F367="date","alter table "&amp;SchemaName&amp;"."&amp;N367&amp;" add "&amp;X367&amp;"DateDimId int null references DateDimensions(DateDimensionId);  exec db.ColumnPropertySet '"&amp;$N367&amp;"', '"&amp;$X367&amp;"DateDimId', '"&amp;$E367&amp;"', @propertyName='BaseField', @tableSchema='"&amp;SchemaName&amp;"'","")</f>
        <v/>
      </c>
      <c r="AA367" s="3" t="str">
        <f>IF(LEN(TRIM(H367))=0,"","exec db.ColumnPropertySet '"&amp;$N367&amp;"', '"&amp;$E367&amp;"', '"&amp;H367&amp;"', @propertyName='DisplayName', @tableSchema='"&amp;SchemaName&amp;"'")</f>
        <v>exec db.ColumnPropertySet 'MedicalClaims', 'udf20', 'UDF 20', @propertyName='DisplayName', @tableSchema='deerwalk'</v>
      </c>
    </row>
    <row r="368" spans="1:27" ht="14.25" customHeight="1" x14ac:dyDescent="0.45">
      <c r="A368" s="3" t="str">
        <f>N368&amp;"."&amp;E368</f>
        <v>MedicalClaims.dw_vendor_name</v>
      </c>
      <c r="B368" t="s">
        <v>320</v>
      </c>
      <c r="C368">
        <v>162</v>
      </c>
      <c r="D368" t="s">
        <v>796</v>
      </c>
      <c r="E368" t="s">
        <v>525</v>
      </c>
      <c r="F368" t="s">
        <v>7</v>
      </c>
      <c r="G368" t="s">
        <v>821</v>
      </c>
      <c r="I368" t="s">
        <v>9</v>
      </c>
      <c r="J368" t="s">
        <v>796</v>
      </c>
      <c r="L368" s="4"/>
      <c r="M368" s="3" t="b">
        <f>LEFT(E368,3)="udf"</f>
        <v>0</v>
      </c>
      <c r="N368" s="3" t="str">
        <f>VLOOKUP(B368,TableMap,3,FALSE)</f>
        <v>MedicalClaims</v>
      </c>
      <c r="O368" s="3" t="str">
        <f>IF(OR(F368="varchar", F368=""),"varchar("&amp;G368&amp;")", F368) &amp; IF(LEN(TRIM(D368))&gt;0," not null ","")</f>
        <v>varchar(20)</v>
      </c>
      <c r="Q368" s="3" t="str">
        <f>IF(ISBLANK(P368),O368,P368)</f>
        <v>varchar(20)</v>
      </c>
      <c r="R368" s="3" t="str">
        <f>"alter table "&amp;SchemaName&amp;"."&amp;N368&amp;" add "&amp;E368&amp;" "&amp;Q368</f>
        <v>alter table deerwalk.MedicalClaims add dw_vendor_name varchar(20)</v>
      </c>
      <c r="S368" s="3" t="str">
        <f>IF(LEN(TRIM(I368))&gt;0,"exec db.ColumnPropertySet '"&amp;$N368&amp;"', '"&amp;$E368&amp;"', '"&amp;I368&amp;"', @tableSchema='"&amp;SchemaName&amp;"'","")</f>
        <v/>
      </c>
      <c r="T368" s="3" t="str">
        <f>IF(LEN(TRIM(J368))=0,"","exec db.ColumnPropertySet '"&amp;$N368&amp;"', '"&amp;$E368&amp;"', '"&amp;J368&amp;"', @propertyName='SampleData', @tableSchema='"&amp;SchemaName&amp;"'")</f>
        <v/>
      </c>
      <c r="U368" s="3" t="str">
        <f>IF(M368,"exec db.ColumnPropertySet '"&amp;$N368&amp;"', '"&amp;$E368&amp;"', 'UserDefinedData', @propertyName='CustomAttribute', @tableSchema='"&amp;SchemaName&amp;"'", "")</f>
        <v/>
      </c>
      <c r="V368" s="3" t="str">
        <f>IF(LEN(TRIM(" "&amp;I368))&gt;0,"/// &lt;summary&gt;"&amp;I368&amp;"&lt;/summary&gt;
"&amp;"[Description("""&amp;I368&amp;""")]
","")&amp;IF(F368="date","[DataType(DataType.Date)]
","")&amp;IF(D368="1","[Required]
","")&amp;"[Column("""&amp;E368&amp;""")]
"&amp;IF(LEN(TRIM(" "&amp;J368))&gt;0,"[SampleData("""&amp;J368&amp;""")]
","")&amp;IF(LEN(TRIM(" "&amp;G368))&gt;0,"[MaxLength("&amp;G368&amp;")]
","")&amp;"public "&amp;IF(F368="","string",VLOOKUP(F368,TypeMap,2,FALSE))&amp;" "&amp;E368&amp;" { get; set; }
"</f>
        <v xml:space="preserve">[Column("dw_vendor_name")]
[MaxLength(20)]
public string dw_vendor_name { get; set; }
</v>
      </c>
      <c r="W368" s="5" t="str">
        <f>"@Html.DescriptionListElement(model =&gt; model."&amp;E368&amp;")"</f>
        <v>@Html.DescriptionListElement(model =&gt; model.dw_vendor_name)</v>
      </c>
      <c r="X368" s="3" t="str">
        <f>SUBSTITUTE(SUBSTITUTE(PROPER(SUBSTITUTE(E368,"_"," "))&amp;" ", "Id ", "ID"), " ", "")</f>
        <v>DwVendorName</v>
      </c>
      <c r="Y368" s="3" t="str">
        <f>IF(F368="date","alter table "&amp;SchemaName&amp;"."&amp;N368&amp;" add "&amp;X368&amp;"DateDimId int null references DateDimensions(DateDimensionId);  exec db.ColumnPropertySet '"&amp;$N368&amp;"', '"&amp;$X368&amp;"DateDimId', '"&amp;$E368&amp;"', @propertyName='BaseField', @tableSchema='"&amp;SchemaName&amp;"'","")</f>
        <v/>
      </c>
      <c r="AA368" s="3" t="str">
        <f>IF(LEN(TRIM(H368))=0,"","exec db.ColumnPropertySet '"&amp;$N368&amp;"', '"&amp;$E368&amp;"', '"&amp;H368&amp;"', @propertyName='DisplayName', @tableSchema='"&amp;SchemaName&amp;"'")</f>
        <v/>
      </c>
    </row>
    <row r="369" spans="1:27" ht="14.25" customHeight="1" x14ac:dyDescent="0.45">
      <c r="A369" s="3" t="str">
        <f>N369&amp;"."&amp;E369</f>
        <v>MedicalClaims.dw_admrule</v>
      </c>
      <c r="B369" t="s">
        <v>320</v>
      </c>
      <c r="C369">
        <v>163</v>
      </c>
      <c r="D369" t="s">
        <v>796</v>
      </c>
      <c r="E369" t="s">
        <v>526</v>
      </c>
      <c r="F369" t="s">
        <v>7</v>
      </c>
      <c r="G369" t="s">
        <v>820</v>
      </c>
      <c r="I369" t="s">
        <v>9</v>
      </c>
      <c r="J369" t="s">
        <v>796</v>
      </c>
      <c r="L369" s="4"/>
      <c r="M369" s="3" t="b">
        <f>LEFT(E369,3)="udf"</f>
        <v>0</v>
      </c>
      <c r="N369" s="3" t="str">
        <f>VLOOKUP(B369,TableMap,3,FALSE)</f>
        <v>MedicalClaims</v>
      </c>
      <c r="O369" s="3" t="str">
        <f>IF(OR(F369="varchar", F369=""),"varchar("&amp;G369&amp;")", F369) &amp; IF(LEN(TRIM(D369))&gt;0," not null ","")</f>
        <v>varchar(6)</v>
      </c>
      <c r="Q369" s="3" t="str">
        <f>IF(ISBLANK(P369),O369,P369)</f>
        <v>varchar(6)</v>
      </c>
      <c r="R369" s="3" t="str">
        <f>"alter table "&amp;SchemaName&amp;"."&amp;N369&amp;" add "&amp;E369&amp;" "&amp;Q369</f>
        <v>alter table deerwalk.MedicalClaims add dw_admrule varchar(6)</v>
      </c>
      <c r="S369" s="3" t="str">
        <f>IF(LEN(TRIM(I369))&gt;0,"exec db.ColumnPropertySet '"&amp;$N369&amp;"', '"&amp;$E369&amp;"', '"&amp;I369&amp;"', @tableSchema='"&amp;SchemaName&amp;"'","")</f>
        <v/>
      </c>
      <c r="T369" s="3" t="str">
        <f>IF(LEN(TRIM(J369))=0,"","exec db.ColumnPropertySet '"&amp;$N369&amp;"', '"&amp;$E369&amp;"', '"&amp;J369&amp;"', @propertyName='SampleData', @tableSchema='"&amp;SchemaName&amp;"'")</f>
        <v/>
      </c>
      <c r="U369" s="3" t="str">
        <f>IF(M369,"exec db.ColumnPropertySet '"&amp;$N369&amp;"', '"&amp;$E369&amp;"', 'UserDefinedData', @propertyName='CustomAttribute', @tableSchema='"&amp;SchemaName&amp;"'", "")</f>
        <v/>
      </c>
      <c r="V369" s="3" t="str">
        <f>IF(LEN(TRIM(" "&amp;I369))&gt;0,"/// &lt;summary&gt;"&amp;I369&amp;"&lt;/summary&gt;
"&amp;"[Description("""&amp;I369&amp;""")]
","")&amp;IF(F369="date","[DataType(DataType.Date)]
","")&amp;IF(D369="1","[Required]
","")&amp;"[Column("""&amp;E369&amp;""")]
"&amp;IF(LEN(TRIM(" "&amp;J369))&gt;0,"[SampleData("""&amp;J369&amp;""")]
","")&amp;IF(LEN(TRIM(" "&amp;G369))&gt;0,"[MaxLength("&amp;G369&amp;")]
","")&amp;"public "&amp;IF(F369="","string",VLOOKUP(F369,TypeMap,2,FALSE))&amp;" "&amp;E369&amp;" { get; set; }
"</f>
        <v xml:space="preserve">[Column("dw_admrule")]
[MaxLength(6)]
public string dw_admrule { get; set; }
</v>
      </c>
      <c r="W369" s="5" t="str">
        <f>"@Html.DescriptionListElement(model =&gt; model."&amp;E369&amp;")"</f>
        <v>@Html.DescriptionListElement(model =&gt; model.dw_admrule)</v>
      </c>
      <c r="X369" s="3" t="str">
        <f>SUBSTITUTE(SUBSTITUTE(PROPER(SUBSTITUTE(E369,"_"," "))&amp;" ", "Id ", "ID"), " ", "")</f>
        <v>DwAdmrule</v>
      </c>
      <c r="Y369" s="3" t="str">
        <f>IF(F369="date","alter table "&amp;SchemaName&amp;"."&amp;N369&amp;" add "&amp;X369&amp;"DateDimId int null references DateDimensions(DateDimensionId);  exec db.ColumnPropertySet '"&amp;$N369&amp;"', '"&amp;$X369&amp;"DateDimId', '"&amp;$E369&amp;"', @propertyName='BaseField', @tableSchema='"&amp;SchemaName&amp;"'","")</f>
        <v/>
      </c>
      <c r="AA369" s="3" t="str">
        <f>IF(LEN(TRIM(H369))=0,"","exec db.ColumnPropertySet '"&amp;$N369&amp;"', '"&amp;$E369&amp;"', '"&amp;H369&amp;"', @propertyName='DisplayName', @tableSchema='"&amp;SchemaName&amp;"'")</f>
        <v/>
      </c>
    </row>
    <row r="370" spans="1:27" ht="14.25" customHeight="1" x14ac:dyDescent="0.45">
      <c r="A370" s="3" t="str">
        <f>N370&amp;"."&amp;E370</f>
        <v>MedicalClaims.proc1_grouper_id</v>
      </c>
      <c r="B370" t="s">
        <v>320</v>
      </c>
      <c r="C370">
        <v>164</v>
      </c>
      <c r="D370" t="s">
        <v>796</v>
      </c>
      <c r="E370" t="s">
        <v>527</v>
      </c>
      <c r="F370" t="s">
        <v>7</v>
      </c>
      <c r="G370" t="s">
        <v>836</v>
      </c>
      <c r="I370" t="s">
        <v>9</v>
      </c>
      <c r="J370" t="s">
        <v>796</v>
      </c>
      <c r="L370" s="4"/>
      <c r="M370" s="3" t="b">
        <f>LEFT(E370,3)="udf"</f>
        <v>0</v>
      </c>
      <c r="N370" s="3" t="str">
        <f>VLOOKUP(B370,TableMap,3,FALSE)</f>
        <v>MedicalClaims</v>
      </c>
      <c r="O370" s="3" t="str">
        <f>IF(OR(F370="varchar", F370=""),"varchar("&amp;G370&amp;")", F370) &amp; IF(LEN(TRIM(D370))&gt;0," not null ","")</f>
        <v>varchar(100)</v>
      </c>
      <c r="Q370" s="3" t="str">
        <f>IF(ISBLANK(P370),O370,P370)</f>
        <v>varchar(100)</v>
      </c>
      <c r="R370" s="3" t="str">
        <f>"alter table "&amp;SchemaName&amp;"."&amp;N370&amp;" add "&amp;E370&amp;" "&amp;Q370</f>
        <v>alter table deerwalk.MedicalClaims add proc1_grouper_id varchar(100)</v>
      </c>
      <c r="S370" s="3" t="str">
        <f>IF(LEN(TRIM(I370))&gt;0,"exec db.ColumnPropertySet '"&amp;$N370&amp;"', '"&amp;$E370&amp;"', '"&amp;I370&amp;"', @tableSchema='"&amp;SchemaName&amp;"'","")</f>
        <v/>
      </c>
      <c r="T370" s="3" t="str">
        <f>IF(LEN(TRIM(J370))=0,"","exec db.ColumnPropertySet '"&amp;$N370&amp;"', '"&amp;$E370&amp;"', '"&amp;J370&amp;"', @propertyName='SampleData', @tableSchema='"&amp;SchemaName&amp;"'")</f>
        <v/>
      </c>
      <c r="U370" s="3" t="str">
        <f>IF(M370,"exec db.ColumnPropertySet '"&amp;$N370&amp;"', '"&amp;$E370&amp;"', 'UserDefinedData', @propertyName='CustomAttribute', @tableSchema='"&amp;SchemaName&amp;"'", "")</f>
        <v/>
      </c>
      <c r="V370" s="3" t="str">
        <f>IF(LEN(TRIM(" "&amp;I370))&gt;0,"/// &lt;summary&gt;"&amp;I370&amp;"&lt;/summary&gt;
"&amp;"[Description("""&amp;I370&amp;""")]
","")&amp;IF(F370="date","[DataType(DataType.Date)]
","")&amp;IF(D370="1","[Required]
","")&amp;"[Column("""&amp;E370&amp;""")]
"&amp;IF(LEN(TRIM(" "&amp;J370))&gt;0,"[SampleData("""&amp;J370&amp;""")]
","")&amp;IF(LEN(TRIM(" "&amp;G370))&gt;0,"[MaxLength("&amp;G370&amp;")]
","")&amp;"public "&amp;IF(F370="","string",VLOOKUP(F370,TypeMap,2,FALSE))&amp;" "&amp;E370&amp;" { get; set; }
"</f>
        <v xml:space="preserve">[Column("proc1_grouper_id")]
[MaxLength(100)]
public string proc1_grouper_id { get; set; }
</v>
      </c>
      <c r="W370" s="5" t="str">
        <f>"@Html.DescriptionListElement(model =&gt; model."&amp;E370&amp;")"</f>
        <v>@Html.DescriptionListElement(model =&gt; model.proc1_grouper_id)</v>
      </c>
      <c r="X370" s="3" t="str">
        <f>SUBSTITUTE(SUBSTITUTE(PROPER(SUBSTITUTE(E370,"_"," "))&amp;" ", "Id ", "ID"), " ", "")</f>
        <v>Proc1GrouperID</v>
      </c>
      <c r="Y370" s="3" t="str">
        <f>IF(F370="date","alter table "&amp;SchemaName&amp;"."&amp;N370&amp;" add "&amp;X370&amp;"DateDimId int null references DateDimensions(DateDimensionId);  exec db.ColumnPropertySet '"&amp;$N370&amp;"', '"&amp;$X370&amp;"DateDimId', '"&amp;$E370&amp;"', @propertyName='BaseField', @tableSchema='"&amp;SchemaName&amp;"'","")</f>
        <v/>
      </c>
      <c r="AA370" s="3" t="str">
        <f>IF(LEN(TRIM(H370))=0,"","exec db.ColumnPropertySet '"&amp;$N370&amp;"', '"&amp;$E370&amp;"', '"&amp;H370&amp;"', @propertyName='DisplayName', @tableSchema='"&amp;SchemaName&amp;"'")</f>
        <v/>
      </c>
    </row>
    <row r="371" spans="1:27" ht="14.25" customHeight="1" x14ac:dyDescent="0.45">
      <c r="A371" s="3" t="str">
        <f>N371&amp;"."&amp;E371</f>
        <v>MedicalClaims.proc1_grouper_desc</v>
      </c>
      <c r="B371" t="s">
        <v>320</v>
      </c>
      <c r="C371">
        <v>165</v>
      </c>
      <c r="D371" t="s">
        <v>796</v>
      </c>
      <c r="E371" t="s">
        <v>528</v>
      </c>
      <c r="F371" t="s">
        <v>7</v>
      </c>
      <c r="G371" t="s">
        <v>836</v>
      </c>
      <c r="I371" t="s">
        <v>9</v>
      </c>
      <c r="J371" t="s">
        <v>796</v>
      </c>
      <c r="L371" s="4"/>
      <c r="M371" s="3" t="b">
        <f>LEFT(E371,3)="udf"</f>
        <v>0</v>
      </c>
      <c r="N371" s="3" t="str">
        <f>VLOOKUP(B371,TableMap,3,FALSE)</f>
        <v>MedicalClaims</v>
      </c>
      <c r="O371" s="3" t="str">
        <f>IF(OR(F371="varchar", F371=""),"varchar("&amp;G371&amp;")", F371) &amp; IF(LEN(TRIM(D371))&gt;0," not null ","")</f>
        <v>varchar(100)</v>
      </c>
      <c r="Q371" s="3" t="str">
        <f>IF(ISBLANK(P371),O371,P371)</f>
        <v>varchar(100)</v>
      </c>
      <c r="R371" s="3" t="str">
        <f>"alter table "&amp;SchemaName&amp;"."&amp;N371&amp;" add "&amp;E371&amp;" "&amp;Q371</f>
        <v>alter table deerwalk.MedicalClaims add proc1_grouper_desc varchar(100)</v>
      </c>
      <c r="S371" s="3" t="str">
        <f>IF(LEN(TRIM(I371))&gt;0,"exec db.ColumnPropertySet '"&amp;$N371&amp;"', '"&amp;$E371&amp;"', '"&amp;I371&amp;"', @tableSchema='"&amp;SchemaName&amp;"'","")</f>
        <v/>
      </c>
      <c r="T371" s="3" t="str">
        <f>IF(LEN(TRIM(J371))=0,"","exec db.ColumnPropertySet '"&amp;$N371&amp;"', '"&amp;$E371&amp;"', '"&amp;J371&amp;"', @propertyName='SampleData', @tableSchema='"&amp;SchemaName&amp;"'")</f>
        <v/>
      </c>
      <c r="U371" s="3" t="str">
        <f>IF(M371,"exec db.ColumnPropertySet '"&amp;$N371&amp;"', '"&amp;$E371&amp;"', 'UserDefinedData', @propertyName='CustomAttribute', @tableSchema='"&amp;SchemaName&amp;"'", "")</f>
        <v/>
      </c>
      <c r="V371" s="3" t="str">
        <f>IF(LEN(TRIM(" "&amp;I371))&gt;0,"/// &lt;summary&gt;"&amp;I371&amp;"&lt;/summary&gt;
"&amp;"[Description("""&amp;I371&amp;""")]
","")&amp;IF(F371="date","[DataType(DataType.Date)]
","")&amp;IF(D371="1","[Required]
","")&amp;"[Column("""&amp;E371&amp;""")]
"&amp;IF(LEN(TRIM(" "&amp;J371))&gt;0,"[SampleData("""&amp;J371&amp;""")]
","")&amp;IF(LEN(TRIM(" "&amp;G371))&gt;0,"[MaxLength("&amp;G371&amp;")]
","")&amp;"public "&amp;IF(F371="","string",VLOOKUP(F371,TypeMap,2,FALSE))&amp;" "&amp;E371&amp;" { get; set; }
"</f>
        <v xml:space="preserve">[Column("proc1_grouper_desc")]
[MaxLength(100)]
public string proc1_grouper_desc { get; set; }
</v>
      </c>
      <c r="W371" s="5" t="str">
        <f>"@Html.DescriptionListElement(model =&gt; model."&amp;E371&amp;")"</f>
        <v>@Html.DescriptionListElement(model =&gt; model.proc1_grouper_desc)</v>
      </c>
      <c r="X371" s="3" t="str">
        <f>SUBSTITUTE(SUBSTITUTE(PROPER(SUBSTITUTE(E371,"_"," "))&amp;" ", "Id ", "ID"), " ", "")</f>
        <v>Proc1GrouperDesc</v>
      </c>
      <c r="Y371" s="3" t="str">
        <f>IF(F371="date","alter table "&amp;SchemaName&amp;"."&amp;N371&amp;" add "&amp;X371&amp;"DateDimId int null references DateDimensions(DateDimensionId);  exec db.ColumnPropertySet '"&amp;$N371&amp;"', '"&amp;$X371&amp;"DateDimId', '"&amp;$E371&amp;"', @propertyName='BaseField', @tableSchema='"&amp;SchemaName&amp;"'","")</f>
        <v/>
      </c>
      <c r="AA371" s="3" t="str">
        <f>IF(LEN(TRIM(H371))=0,"","exec db.ColumnPropertySet '"&amp;$N371&amp;"', '"&amp;$E371&amp;"', '"&amp;H371&amp;"', @propertyName='DisplayName', @tableSchema='"&amp;SchemaName&amp;"'")</f>
        <v/>
      </c>
    </row>
    <row r="372" spans="1:27" ht="14.25" customHeight="1" x14ac:dyDescent="0.45">
      <c r="A372" s="3" t="str">
        <f>N372&amp;"."&amp;E372</f>
        <v>MedicalClaims.proc1_Subgrouper_id</v>
      </c>
      <c r="B372" t="s">
        <v>320</v>
      </c>
      <c r="C372">
        <v>166</v>
      </c>
      <c r="D372" t="s">
        <v>796</v>
      </c>
      <c r="E372" t="s">
        <v>529</v>
      </c>
      <c r="F372" t="s">
        <v>7</v>
      </c>
      <c r="G372" t="s">
        <v>836</v>
      </c>
      <c r="I372" t="s">
        <v>9</v>
      </c>
      <c r="J372" t="s">
        <v>796</v>
      </c>
      <c r="L372" s="4"/>
      <c r="M372" s="3" t="b">
        <f>LEFT(E372,3)="udf"</f>
        <v>0</v>
      </c>
      <c r="N372" s="3" t="str">
        <f>VLOOKUP(B372,TableMap,3,FALSE)</f>
        <v>MedicalClaims</v>
      </c>
      <c r="O372" s="3" t="str">
        <f>IF(OR(F372="varchar", F372=""),"varchar("&amp;G372&amp;")", F372) &amp; IF(LEN(TRIM(D372))&gt;0," not null ","")</f>
        <v>varchar(100)</v>
      </c>
      <c r="Q372" s="3" t="str">
        <f>IF(ISBLANK(P372),O372,P372)</f>
        <v>varchar(100)</v>
      </c>
      <c r="R372" s="3" t="str">
        <f>"alter table "&amp;SchemaName&amp;"."&amp;N372&amp;" add "&amp;E372&amp;" "&amp;Q372</f>
        <v>alter table deerwalk.MedicalClaims add proc1_Subgrouper_id varchar(100)</v>
      </c>
      <c r="S372" s="3" t="str">
        <f>IF(LEN(TRIM(I372))&gt;0,"exec db.ColumnPropertySet '"&amp;$N372&amp;"', '"&amp;$E372&amp;"', '"&amp;I372&amp;"', @tableSchema='"&amp;SchemaName&amp;"'","")</f>
        <v/>
      </c>
      <c r="T372" s="3" t="str">
        <f>IF(LEN(TRIM(J372))=0,"","exec db.ColumnPropertySet '"&amp;$N372&amp;"', '"&amp;$E372&amp;"', '"&amp;J372&amp;"', @propertyName='SampleData', @tableSchema='"&amp;SchemaName&amp;"'")</f>
        <v/>
      </c>
      <c r="U372" s="3" t="str">
        <f>IF(M372,"exec db.ColumnPropertySet '"&amp;$N372&amp;"', '"&amp;$E372&amp;"', 'UserDefinedData', @propertyName='CustomAttribute', @tableSchema='"&amp;SchemaName&amp;"'", "")</f>
        <v/>
      </c>
      <c r="V372" s="3" t="str">
        <f>IF(LEN(TRIM(" "&amp;I372))&gt;0,"/// &lt;summary&gt;"&amp;I372&amp;"&lt;/summary&gt;
"&amp;"[Description("""&amp;I372&amp;""")]
","")&amp;IF(F372="date","[DataType(DataType.Date)]
","")&amp;IF(D372="1","[Required]
","")&amp;"[Column("""&amp;E372&amp;""")]
"&amp;IF(LEN(TRIM(" "&amp;J372))&gt;0,"[SampleData("""&amp;J372&amp;""")]
","")&amp;IF(LEN(TRIM(" "&amp;G372))&gt;0,"[MaxLength("&amp;G372&amp;")]
","")&amp;"public "&amp;IF(F372="","string",VLOOKUP(F372,TypeMap,2,FALSE))&amp;" "&amp;E372&amp;" { get; set; }
"</f>
        <v xml:space="preserve">[Column("proc1_Subgrouper_id")]
[MaxLength(100)]
public string proc1_Subgrouper_id { get; set; }
</v>
      </c>
      <c r="W372" s="5" t="str">
        <f>"@Html.DescriptionListElement(model =&gt; model."&amp;E372&amp;")"</f>
        <v>@Html.DescriptionListElement(model =&gt; model.proc1_Subgrouper_id)</v>
      </c>
      <c r="X372" s="3" t="str">
        <f>SUBSTITUTE(SUBSTITUTE(PROPER(SUBSTITUTE(E372,"_"," "))&amp;" ", "Id ", "ID"), " ", "")</f>
        <v>Proc1SubgrouperID</v>
      </c>
      <c r="Y372" s="3" t="str">
        <f>IF(F372="date","alter table "&amp;SchemaName&amp;"."&amp;N372&amp;" add "&amp;X372&amp;"DateDimId int null references DateDimensions(DateDimensionId);  exec db.ColumnPropertySet '"&amp;$N372&amp;"', '"&amp;$X372&amp;"DateDimId', '"&amp;$E372&amp;"', @propertyName='BaseField', @tableSchema='"&amp;SchemaName&amp;"'","")</f>
        <v/>
      </c>
      <c r="AA372" s="3" t="str">
        <f>IF(LEN(TRIM(H372))=0,"","exec db.ColumnPropertySet '"&amp;$N372&amp;"', '"&amp;$E372&amp;"', '"&amp;H372&amp;"', @propertyName='DisplayName', @tableSchema='"&amp;SchemaName&amp;"'")</f>
        <v/>
      </c>
    </row>
    <row r="373" spans="1:27" ht="14.25" customHeight="1" x14ac:dyDescent="0.45">
      <c r="A373" s="3" t="str">
        <f>N373&amp;"."&amp;E373</f>
        <v>MedicalClaims.proc1_Subgrouper_desc</v>
      </c>
      <c r="B373" t="s">
        <v>320</v>
      </c>
      <c r="C373">
        <v>167</v>
      </c>
      <c r="D373" t="s">
        <v>796</v>
      </c>
      <c r="E373" t="s">
        <v>530</v>
      </c>
      <c r="F373" t="s">
        <v>7</v>
      </c>
      <c r="G373" t="s">
        <v>836</v>
      </c>
      <c r="I373" t="s">
        <v>9</v>
      </c>
      <c r="J373" t="s">
        <v>796</v>
      </c>
      <c r="L373" s="4"/>
      <c r="M373" s="3" t="b">
        <f>LEFT(E373,3)="udf"</f>
        <v>0</v>
      </c>
      <c r="N373" s="3" t="str">
        <f>VLOOKUP(B373,TableMap,3,FALSE)</f>
        <v>MedicalClaims</v>
      </c>
      <c r="O373" s="3" t="str">
        <f>IF(OR(F373="varchar", F373=""),"varchar("&amp;G373&amp;")", F373) &amp; IF(LEN(TRIM(D373))&gt;0," not null ","")</f>
        <v>varchar(100)</v>
      </c>
      <c r="Q373" s="3" t="str">
        <f>IF(ISBLANK(P373),O373,P373)</f>
        <v>varchar(100)</v>
      </c>
      <c r="R373" s="3" t="str">
        <f>"alter table "&amp;SchemaName&amp;"."&amp;N373&amp;" add "&amp;E373&amp;" "&amp;Q373</f>
        <v>alter table deerwalk.MedicalClaims add proc1_Subgrouper_desc varchar(100)</v>
      </c>
      <c r="S373" s="3" t="str">
        <f>IF(LEN(TRIM(I373))&gt;0,"exec db.ColumnPropertySet '"&amp;$N373&amp;"', '"&amp;$E373&amp;"', '"&amp;I373&amp;"', @tableSchema='"&amp;SchemaName&amp;"'","")</f>
        <v/>
      </c>
      <c r="T373" s="3" t="str">
        <f>IF(LEN(TRIM(J373))=0,"","exec db.ColumnPropertySet '"&amp;$N373&amp;"', '"&amp;$E373&amp;"', '"&amp;J373&amp;"', @propertyName='SampleData', @tableSchema='"&amp;SchemaName&amp;"'")</f>
        <v/>
      </c>
      <c r="U373" s="3" t="str">
        <f>IF(M373,"exec db.ColumnPropertySet '"&amp;$N373&amp;"', '"&amp;$E373&amp;"', 'UserDefinedData', @propertyName='CustomAttribute', @tableSchema='"&amp;SchemaName&amp;"'", "")</f>
        <v/>
      </c>
      <c r="V373" s="3" t="str">
        <f>IF(LEN(TRIM(" "&amp;I373))&gt;0,"/// &lt;summary&gt;"&amp;I373&amp;"&lt;/summary&gt;
"&amp;"[Description("""&amp;I373&amp;""")]
","")&amp;IF(F373="date","[DataType(DataType.Date)]
","")&amp;IF(D373="1","[Required]
","")&amp;"[Column("""&amp;E373&amp;""")]
"&amp;IF(LEN(TRIM(" "&amp;J373))&gt;0,"[SampleData("""&amp;J373&amp;""")]
","")&amp;IF(LEN(TRIM(" "&amp;G373))&gt;0,"[MaxLength("&amp;G373&amp;")]
","")&amp;"public "&amp;IF(F373="","string",VLOOKUP(F373,TypeMap,2,FALSE))&amp;" "&amp;E373&amp;" { get; set; }
"</f>
        <v xml:space="preserve">[Column("proc1_Subgrouper_desc")]
[MaxLength(100)]
public string proc1_Subgrouper_desc { get; set; }
</v>
      </c>
      <c r="W373" s="5" t="str">
        <f>"@Html.DescriptionListElement(model =&gt; model."&amp;E373&amp;")"</f>
        <v>@Html.DescriptionListElement(model =&gt; model.proc1_Subgrouper_desc)</v>
      </c>
      <c r="X373" s="3" t="str">
        <f>SUBSTITUTE(SUBSTITUTE(PROPER(SUBSTITUTE(E373,"_"," "))&amp;" ", "Id ", "ID"), " ", "")</f>
        <v>Proc1SubgrouperDesc</v>
      </c>
      <c r="Y373" s="3" t="str">
        <f>IF(F373="date","alter table "&amp;SchemaName&amp;"."&amp;N373&amp;" add "&amp;X373&amp;"DateDimId int null references DateDimensions(DateDimensionId);  exec db.ColumnPropertySet '"&amp;$N373&amp;"', '"&amp;$X373&amp;"DateDimId', '"&amp;$E373&amp;"', @propertyName='BaseField', @tableSchema='"&amp;SchemaName&amp;"'","")</f>
        <v/>
      </c>
      <c r="AA373" s="3" t="str">
        <f>IF(LEN(TRIM(H373))=0,"","exec db.ColumnPropertySet '"&amp;$N373&amp;"', '"&amp;$E373&amp;"', '"&amp;H373&amp;"', @propertyName='DisplayName', @tableSchema='"&amp;SchemaName&amp;"'")</f>
        <v/>
      </c>
    </row>
    <row r="374" spans="1:27" ht="14.25" customHeight="1" x14ac:dyDescent="0.45">
      <c r="A374" s="3" t="str">
        <f>N374&amp;"."&amp;E374</f>
        <v>MedicalClaims.rev_grouper_id</v>
      </c>
      <c r="B374" t="s">
        <v>320</v>
      </c>
      <c r="C374">
        <v>168</v>
      </c>
      <c r="D374" t="s">
        <v>796</v>
      </c>
      <c r="E374" t="s">
        <v>531</v>
      </c>
      <c r="F374" t="s">
        <v>7</v>
      </c>
      <c r="G374" t="s">
        <v>836</v>
      </c>
      <c r="I374" t="s">
        <v>9</v>
      </c>
      <c r="J374" t="s">
        <v>796</v>
      </c>
      <c r="L374" s="4"/>
      <c r="M374" s="3" t="b">
        <f>LEFT(E374,3)="udf"</f>
        <v>0</v>
      </c>
      <c r="N374" s="3" t="str">
        <f>VLOOKUP(B374,TableMap,3,FALSE)</f>
        <v>MedicalClaims</v>
      </c>
      <c r="O374" s="3" t="str">
        <f>IF(OR(F374="varchar", F374=""),"varchar("&amp;G374&amp;")", F374) &amp; IF(LEN(TRIM(D374))&gt;0," not null ","")</f>
        <v>varchar(100)</v>
      </c>
      <c r="Q374" s="3" t="str">
        <f>IF(ISBLANK(P374),O374,P374)</f>
        <v>varchar(100)</v>
      </c>
      <c r="R374" s="3" t="str">
        <f>"alter table "&amp;SchemaName&amp;"."&amp;N374&amp;" add "&amp;E374&amp;" "&amp;Q374</f>
        <v>alter table deerwalk.MedicalClaims add rev_grouper_id varchar(100)</v>
      </c>
      <c r="S374" s="3" t="str">
        <f>IF(LEN(TRIM(I374))&gt;0,"exec db.ColumnPropertySet '"&amp;$N374&amp;"', '"&amp;$E374&amp;"', '"&amp;I374&amp;"', @tableSchema='"&amp;SchemaName&amp;"'","")</f>
        <v/>
      </c>
      <c r="T374" s="3" t="str">
        <f>IF(LEN(TRIM(J374))=0,"","exec db.ColumnPropertySet '"&amp;$N374&amp;"', '"&amp;$E374&amp;"', '"&amp;J374&amp;"', @propertyName='SampleData', @tableSchema='"&amp;SchemaName&amp;"'")</f>
        <v/>
      </c>
      <c r="U374" s="3" t="str">
        <f>IF(M374,"exec db.ColumnPropertySet '"&amp;$N374&amp;"', '"&amp;$E374&amp;"', 'UserDefinedData', @propertyName='CustomAttribute', @tableSchema='"&amp;SchemaName&amp;"'", "")</f>
        <v/>
      </c>
      <c r="V374" s="3" t="str">
        <f>IF(LEN(TRIM(" "&amp;I374))&gt;0,"/// &lt;summary&gt;"&amp;I374&amp;"&lt;/summary&gt;
"&amp;"[Description("""&amp;I374&amp;""")]
","")&amp;IF(F374="date","[DataType(DataType.Date)]
","")&amp;IF(D374="1","[Required]
","")&amp;"[Column("""&amp;E374&amp;""")]
"&amp;IF(LEN(TRIM(" "&amp;J374))&gt;0,"[SampleData("""&amp;J374&amp;""")]
","")&amp;IF(LEN(TRIM(" "&amp;G374))&gt;0,"[MaxLength("&amp;G374&amp;")]
","")&amp;"public "&amp;IF(F374="","string",VLOOKUP(F374,TypeMap,2,FALSE))&amp;" "&amp;E374&amp;" { get; set; }
"</f>
        <v xml:space="preserve">[Column("rev_grouper_id")]
[MaxLength(100)]
public string rev_grouper_id { get; set; }
</v>
      </c>
      <c r="W374" s="5" t="str">
        <f>"@Html.DescriptionListElement(model =&gt; model."&amp;E374&amp;")"</f>
        <v>@Html.DescriptionListElement(model =&gt; model.rev_grouper_id)</v>
      </c>
      <c r="X374" s="3" t="str">
        <f>SUBSTITUTE(SUBSTITUTE(PROPER(SUBSTITUTE(E374,"_"," "))&amp;" ", "Id ", "ID"), " ", "")</f>
        <v>RevGrouperID</v>
      </c>
      <c r="Y374" s="3" t="str">
        <f>IF(F374="date","alter table "&amp;SchemaName&amp;"."&amp;N374&amp;" add "&amp;X374&amp;"DateDimId int null references DateDimensions(DateDimensionId);  exec db.ColumnPropertySet '"&amp;$N374&amp;"', '"&amp;$X374&amp;"DateDimId', '"&amp;$E374&amp;"', @propertyName='BaseField', @tableSchema='"&amp;SchemaName&amp;"'","")</f>
        <v/>
      </c>
      <c r="AA374" s="3" t="str">
        <f>IF(LEN(TRIM(H374))=0,"","exec db.ColumnPropertySet '"&amp;$N374&amp;"', '"&amp;$E374&amp;"', '"&amp;H374&amp;"', @propertyName='DisplayName', @tableSchema='"&amp;SchemaName&amp;"'")</f>
        <v/>
      </c>
    </row>
    <row r="375" spans="1:27" ht="14.25" customHeight="1" x14ac:dyDescent="0.45">
      <c r="A375" s="3" t="str">
        <f>N375&amp;"."&amp;E375</f>
        <v>MedicalClaims.rev_grouper_desc</v>
      </c>
      <c r="B375" t="s">
        <v>320</v>
      </c>
      <c r="C375">
        <v>169</v>
      </c>
      <c r="D375" t="s">
        <v>796</v>
      </c>
      <c r="E375" t="s">
        <v>532</v>
      </c>
      <c r="F375" t="s">
        <v>7</v>
      </c>
      <c r="G375" t="s">
        <v>836</v>
      </c>
      <c r="I375" t="s">
        <v>9</v>
      </c>
      <c r="J375" t="s">
        <v>796</v>
      </c>
      <c r="L375" s="4"/>
      <c r="M375" s="3" t="b">
        <f>LEFT(E375,3)="udf"</f>
        <v>0</v>
      </c>
      <c r="N375" s="3" t="str">
        <f>VLOOKUP(B375,TableMap,3,FALSE)</f>
        <v>MedicalClaims</v>
      </c>
      <c r="O375" s="3" t="str">
        <f>IF(OR(F375="varchar", F375=""),"varchar("&amp;G375&amp;")", F375) &amp; IF(LEN(TRIM(D375))&gt;0," not null ","")</f>
        <v>varchar(100)</v>
      </c>
      <c r="Q375" s="3" t="str">
        <f>IF(ISBLANK(P375),O375,P375)</f>
        <v>varchar(100)</v>
      </c>
      <c r="R375" s="3" t="str">
        <f>"alter table "&amp;SchemaName&amp;"."&amp;N375&amp;" add "&amp;E375&amp;" "&amp;Q375</f>
        <v>alter table deerwalk.MedicalClaims add rev_grouper_desc varchar(100)</v>
      </c>
      <c r="S375" s="3" t="str">
        <f>IF(LEN(TRIM(I375))&gt;0,"exec db.ColumnPropertySet '"&amp;$N375&amp;"', '"&amp;$E375&amp;"', '"&amp;I375&amp;"', @tableSchema='"&amp;SchemaName&amp;"'","")</f>
        <v/>
      </c>
      <c r="T375" s="3" t="str">
        <f>IF(LEN(TRIM(J375))=0,"","exec db.ColumnPropertySet '"&amp;$N375&amp;"', '"&amp;$E375&amp;"', '"&amp;J375&amp;"', @propertyName='SampleData', @tableSchema='"&amp;SchemaName&amp;"'")</f>
        <v/>
      </c>
      <c r="U375" s="3" t="str">
        <f>IF(M375,"exec db.ColumnPropertySet '"&amp;$N375&amp;"', '"&amp;$E375&amp;"', 'UserDefinedData', @propertyName='CustomAttribute', @tableSchema='"&amp;SchemaName&amp;"'", "")</f>
        <v/>
      </c>
      <c r="V375" s="3" t="str">
        <f>IF(LEN(TRIM(" "&amp;I375))&gt;0,"/// &lt;summary&gt;"&amp;I375&amp;"&lt;/summary&gt;
"&amp;"[Description("""&amp;I375&amp;""")]
","")&amp;IF(F375="date","[DataType(DataType.Date)]
","")&amp;IF(D375="1","[Required]
","")&amp;"[Column("""&amp;E375&amp;""")]
"&amp;IF(LEN(TRIM(" "&amp;J375))&gt;0,"[SampleData("""&amp;J375&amp;""")]
","")&amp;IF(LEN(TRIM(" "&amp;G375))&gt;0,"[MaxLength("&amp;G375&amp;")]
","")&amp;"public "&amp;IF(F375="","string",VLOOKUP(F375,TypeMap,2,FALSE))&amp;" "&amp;E375&amp;" { get; set; }
"</f>
        <v xml:space="preserve">[Column("rev_grouper_desc")]
[MaxLength(100)]
public string rev_grouper_desc { get; set; }
</v>
      </c>
      <c r="W375" s="5" t="str">
        <f>"@Html.DescriptionListElement(model =&gt; model."&amp;E375&amp;")"</f>
        <v>@Html.DescriptionListElement(model =&gt; model.rev_grouper_desc)</v>
      </c>
      <c r="X375" s="3" t="str">
        <f>SUBSTITUTE(SUBSTITUTE(PROPER(SUBSTITUTE(E375,"_"," "))&amp;" ", "Id ", "ID"), " ", "")</f>
        <v>RevGrouperDesc</v>
      </c>
      <c r="Y375" s="3" t="str">
        <f>IF(F375="date","alter table "&amp;SchemaName&amp;"."&amp;N375&amp;" add "&amp;X375&amp;"DateDimId int null references DateDimensions(DateDimensionId);  exec db.ColumnPropertySet '"&amp;$N375&amp;"', '"&amp;$X375&amp;"DateDimId', '"&amp;$E375&amp;"', @propertyName='BaseField', @tableSchema='"&amp;SchemaName&amp;"'","")</f>
        <v/>
      </c>
      <c r="AA375" s="3" t="str">
        <f>IF(LEN(TRIM(H375))=0,"","exec db.ColumnPropertySet '"&amp;$N375&amp;"', '"&amp;$E375&amp;"', '"&amp;H375&amp;"', @propertyName='DisplayName', @tableSchema='"&amp;SchemaName&amp;"'")</f>
        <v/>
      </c>
    </row>
    <row r="376" spans="1:27" ht="14.25" customHeight="1" x14ac:dyDescent="0.45">
      <c r="A376" s="3" t="str">
        <f>N376&amp;"."&amp;E376</f>
        <v>MedicalClaims.rev_subgrouper_id</v>
      </c>
      <c r="B376" t="s">
        <v>320</v>
      </c>
      <c r="C376">
        <v>170</v>
      </c>
      <c r="D376" t="s">
        <v>796</v>
      </c>
      <c r="E376" t="s">
        <v>533</v>
      </c>
      <c r="F376" t="s">
        <v>7</v>
      </c>
      <c r="G376" t="s">
        <v>836</v>
      </c>
      <c r="I376" t="s">
        <v>9</v>
      </c>
      <c r="J376" t="s">
        <v>796</v>
      </c>
      <c r="L376" s="4"/>
      <c r="M376" s="3" t="b">
        <f>LEFT(E376,3)="udf"</f>
        <v>0</v>
      </c>
      <c r="N376" s="3" t="str">
        <f>VLOOKUP(B376,TableMap,3,FALSE)</f>
        <v>MedicalClaims</v>
      </c>
      <c r="O376" s="3" t="str">
        <f>IF(OR(F376="varchar", F376=""),"varchar("&amp;G376&amp;")", F376) &amp; IF(LEN(TRIM(D376))&gt;0," not null ","")</f>
        <v>varchar(100)</v>
      </c>
      <c r="Q376" s="3" t="str">
        <f>IF(ISBLANK(P376),O376,P376)</f>
        <v>varchar(100)</v>
      </c>
      <c r="R376" s="3" t="str">
        <f>"alter table "&amp;SchemaName&amp;"."&amp;N376&amp;" add "&amp;E376&amp;" "&amp;Q376</f>
        <v>alter table deerwalk.MedicalClaims add rev_subgrouper_id varchar(100)</v>
      </c>
      <c r="S376" s="3" t="str">
        <f>IF(LEN(TRIM(I376))&gt;0,"exec db.ColumnPropertySet '"&amp;$N376&amp;"', '"&amp;$E376&amp;"', '"&amp;I376&amp;"', @tableSchema='"&amp;SchemaName&amp;"'","")</f>
        <v/>
      </c>
      <c r="T376" s="3" t="str">
        <f>IF(LEN(TRIM(J376))=0,"","exec db.ColumnPropertySet '"&amp;$N376&amp;"', '"&amp;$E376&amp;"', '"&amp;J376&amp;"', @propertyName='SampleData', @tableSchema='"&amp;SchemaName&amp;"'")</f>
        <v/>
      </c>
      <c r="U376" s="3" t="str">
        <f>IF(M376,"exec db.ColumnPropertySet '"&amp;$N376&amp;"', '"&amp;$E376&amp;"', 'UserDefinedData', @propertyName='CustomAttribute', @tableSchema='"&amp;SchemaName&amp;"'", "")</f>
        <v/>
      </c>
      <c r="V376" s="3" t="str">
        <f>IF(LEN(TRIM(" "&amp;I376))&gt;0,"/// &lt;summary&gt;"&amp;I376&amp;"&lt;/summary&gt;
"&amp;"[Description("""&amp;I376&amp;""")]
","")&amp;IF(F376="date","[DataType(DataType.Date)]
","")&amp;IF(D376="1","[Required]
","")&amp;"[Column("""&amp;E376&amp;""")]
"&amp;IF(LEN(TRIM(" "&amp;J376))&gt;0,"[SampleData("""&amp;J376&amp;""")]
","")&amp;IF(LEN(TRIM(" "&amp;G376))&gt;0,"[MaxLength("&amp;G376&amp;")]
","")&amp;"public "&amp;IF(F376="","string",VLOOKUP(F376,TypeMap,2,FALSE))&amp;" "&amp;E376&amp;" { get; set; }
"</f>
        <v xml:space="preserve">[Column("rev_subgrouper_id")]
[MaxLength(100)]
public string rev_subgrouper_id { get; set; }
</v>
      </c>
      <c r="W376" s="5" t="str">
        <f>"@Html.DescriptionListElement(model =&gt; model."&amp;E376&amp;")"</f>
        <v>@Html.DescriptionListElement(model =&gt; model.rev_subgrouper_id)</v>
      </c>
      <c r="X376" s="3" t="str">
        <f>SUBSTITUTE(SUBSTITUTE(PROPER(SUBSTITUTE(E376,"_"," "))&amp;" ", "Id ", "ID"), " ", "")</f>
        <v>RevSubgrouperID</v>
      </c>
      <c r="Y376" s="3" t="str">
        <f>IF(F376="date","alter table "&amp;SchemaName&amp;"."&amp;N376&amp;" add "&amp;X376&amp;"DateDimId int null references DateDimensions(DateDimensionId);  exec db.ColumnPropertySet '"&amp;$N376&amp;"', '"&amp;$X376&amp;"DateDimId', '"&amp;$E376&amp;"', @propertyName='BaseField', @tableSchema='"&amp;SchemaName&amp;"'","")</f>
        <v/>
      </c>
      <c r="AA376" s="3" t="str">
        <f>IF(LEN(TRIM(H376))=0,"","exec db.ColumnPropertySet '"&amp;$N376&amp;"', '"&amp;$E376&amp;"', '"&amp;H376&amp;"', @propertyName='DisplayName', @tableSchema='"&amp;SchemaName&amp;"'")</f>
        <v/>
      </c>
    </row>
    <row r="377" spans="1:27" ht="14.25" customHeight="1" x14ac:dyDescent="0.45">
      <c r="A377" s="3" t="str">
        <f>N377&amp;"."&amp;E377</f>
        <v>MedicalClaims.rev_subgrouper_desc</v>
      </c>
      <c r="B377" t="s">
        <v>320</v>
      </c>
      <c r="C377">
        <v>171</v>
      </c>
      <c r="D377" t="s">
        <v>796</v>
      </c>
      <c r="E377" t="s">
        <v>534</v>
      </c>
      <c r="F377" t="s">
        <v>7</v>
      </c>
      <c r="G377" t="s">
        <v>836</v>
      </c>
      <c r="I377" t="s">
        <v>9</v>
      </c>
      <c r="J377" t="s">
        <v>796</v>
      </c>
      <c r="L377" s="4"/>
      <c r="M377" s="3" t="b">
        <f>LEFT(E377,3)="udf"</f>
        <v>0</v>
      </c>
      <c r="N377" s="3" t="str">
        <f>VLOOKUP(B377,TableMap,3,FALSE)</f>
        <v>MedicalClaims</v>
      </c>
      <c r="O377" s="3" t="str">
        <f>IF(OR(F377="varchar", F377=""),"varchar("&amp;G377&amp;")", F377) &amp; IF(LEN(TRIM(D377))&gt;0," not null ","")</f>
        <v>varchar(100)</v>
      </c>
      <c r="Q377" s="3" t="str">
        <f>IF(ISBLANK(P377),O377,P377)</f>
        <v>varchar(100)</v>
      </c>
      <c r="R377" s="3" t="str">
        <f>"alter table "&amp;SchemaName&amp;"."&amp;N377&amp;" add "&amp;E377&amp;" "&amp;Q377</f>
        <v>alter table deerwalk.MedicalClaims add rev_subgrouper_desc varchar(100)</v>
      </c>
      <c r="S377" s="3" t="str">
        <f>IF(LEN(TRIM(I377))&gt;0,"exec db.ColumnPropertySet '"&amp;$N377&amp;"', '"&amp;$E377&amp;"', '"&amp;I377&amp;"', @tableSchema='"&amp;SchemaName&amp;"'","")</f>
        <v/>
      </c>
      <c r="T377" s="3" t="str">
        <f>IF(LEN(TRIM(J377))=0,"","exec db.ColumnPropertySet '"&amp;$N377&amp;"', '"&amp;$E377&amp;"', '"&amp;J377&amp;"', @propertyName='SampleData', @tableSchema='"&amp;SchemaName&amp;"'")</f>
        <v/>
      </c>
      <c r="U377" s="3" t="str">
        <f>IF(M377,"exec db.ColumnPropertySet '"&amp;$N377&amp;"', '"&amp;$E377&amp;"', 'UserDefinedData', @propertyName='CustomAttribute', @tableSchema='"&amp;SchemaName&amp;"'", "")</f>
        <v/>
      </c>
      <c r="V377" s="3" t="str">
        <f>IF(LEN(TRIM(" "&amp;I377))&gt;0,"/// &lt;summary&gt;"&amp;I377&amp;"&lt;/summary&gt;
"&amp;"[Description("""&amp;I377&amp;""")]
","")&amp;IF(F377="date","[DataType(DataType.Date)]
","")&amp;IF(D377="1","[Required]
","")&amp;"[Column("""&amp;E377&amp;""")]
"&amp;IF(LEN(TRIM(" "&amp;J377))&gt;0,"[SampleData("""&amp;J377&amp;""")]
","")&amp;IF(LEN(TRIM(" "&amp;G377))&gt;0,"[MaxLength("&amp;G377&amp;")]
","")&amp;"public "&amp;IF(F377="","string",VLOOKUP(F377,TypeMap,2,FALSE))&amp;" "&amp;E377&amp;" { get; set; }
"</f>
        <v xml:space="preserve">[Column("rev_subgrouper_desc")]
[MaxLength(100)]
public string rev_subgrouper_desc { get; set; }
</v>
      </c>
      <c r="W377" s="5" t="str">
        <f>"@Html.DescriptionListElement(model =&gt; model."&amp;E377&amp;")"</f>
        <v>@Html.DescriptionListElement(model =&gt; model.rev_subgrouper_desc)</v>
      </c>
      <c r="X377" s="3" t="str">
        <f>SUBSTITUTE(SUBSTITUTE(PROPER(SUBSTITUTE(E377,"_"," "))&amp;" ", "Id ", "ID"), " ", "")</f>
        <v>RevSubgrouperDesc</v>
      </c>
      <c r="Y377" s="3" t="str">
        <f>IF(F377="date","alter table "&amp;SchemaName&amp;"."&amp;N377&amp;" add "&amp;X377&amp;"DateDimId int null references DateDimensions(DateDimensionId);  exec db.ColumnPropertySet '"&amp;$N377&amp;"', '"&amp;$X377&amp;"DateDimId', '"&amp;$E377&amp;"', @propertyName='BaseField', @tableSchema='"&amp;SchemaName&amp;"'","")</f>
        <v/>
      </c>
      <c r="AA377" s="3" t="str">
        <f>IF(LEN(TRIM(H377))=0,"","exec db.ColumnPropertySet '"&amp;$N377&amp;"', '"&amp;$E377&amp;"', '"&amp;H377&amp;"', @propertyName='DisplayName', @tableSchema='"&amp;SchemaName&amp;"'")</f>
        <v/>
      </c>
    </row>
    <row r="378" spans="1:27" ht="14.25" customHeight="1" x14ac:dyDescent="0.45">
      <c r="A378" s="3" t="str">
        <f>N378&amp;"."&amp;E378</f>
        <v>MedicalClaims.cpt_grouper_id</v>
      </c>
      <c r="B378" t="s">
        <v>320</v>
      </c>
      <c r="C378">
        <v>172</v>
      </c>
      <c r="D378" t="s">
        <v>796</v>
      </c>
      <c r="E378" t="s">
        <v>535</v>
      </c>
      <c r="F378" t="s">
        <v>7</v>
      </c>
      <c r="G378" t="s">
        <v>836</v>
      </c>
      <c r="I378" t="s">
        <v>9</v>
      </c>
      <c r="J378" t="s">
        <v>796</v>
      </c>
      <c r="L378" s="4"/>
      <c r="M378" s="3" t="b">
        <f>LEFT(E378,3)="udf"</f>
        <v>0</v>
      </c>
      <c r="N378" s="3" t="str">
        <f>VLOOKUP(B378,TableMap,3,FALSE)</f>
        <v>MedicalClaims</v>
      </c>
      <c r="O378" s="3" t="str">
        <f>IF(OR(F378="varchar", F378=""),"varchar("&amp;G378&amp;")", F378) &amp; IF(LEN(TRIM(D378))&gt;0," not null ","")</f>
        <v>varchar(100)</v>
      </c>
      <c r="Q378" s="3" t="str">
        <f>IF(ISBLANK(P378),O378,P378)</f>
        <v>varchar(100)</v>
      </c>
      <c r="R378" s="3" t="str">
        <f>"alter table "&amp;SchemaName&amp;"."&amp;N378&amp;" add "&amp;E378&amp;" "&amp;Q378</f>
        <v>alter table deerwalk.MedicalClaims add cpt_grouper_id varchar(100)</v>
      </c>
      <c r="S378" s="3" t="str">
        <f>IF(LEN(TRIM(I378))&gt;0,"exec db.ColumnPropertySet '"&amp;$N378&amp;"', '"&amp;$E378&amp;"', '"&amp;I378&amp;"', @tableSchema='"&amp;SchemaName&amp;"'","")</f>
        <v/>
      </c>
      <c r="T378" s="3" t="str">
        <f>IF(LEN(TRIM(J378))=0,"","exec db.ColumnPropertySet '"&amp;$N378&amp;"', '"&amp;$E378&amp;"', '"&amp;J378&amp;"', @propertyName='SampleData', @tableSchema='"&amp;SchemaName&amp;"'")</f>
        <v/>
      </c>
      <c r="U378" s="3" t="str">
        <f>IF(M378,"exec db.ColumnPropertySet '"&amp;$N378&amp;"', '"&amp;$E378&amp;"', 'UserDefinedData', @propertyName='CustomAttribute', @tableSchema='"&amp;SchemaName&amp;"'", "")</f>
        <v/>
      </c>
      <c r="V378" s="3" t="str">
        <f>IF(LEN(TRIM(" "&amp;I378))&gt;0,"/// &lt;summary&gt;"&amp;I378&amp;"&lt;/summary&gt;
"&amp;"[Description("""&amp;I378&amp;""")]
","")&amp;IF(F378="date","[DataType(DataType.Date)]
","")&amp;IF(D378="1","[Required]
","")&amp;"[Column("""&amp;E378&amp;""")]
"&amp;IF(LEN(TRIM(" "&amp;J378))&gt;0,"[SampleData("""&amp;J378&amp;""")]
","")&amp;IF(LEN(TRIM(" "&amp;G378))&gt;0,"[MaxLength("&amp;G378&amp;")]
","")&amp;"public "&amp;IF(F378="","string",VLOOKUP(F378,TypeMap,2,FALSE))&amp;" "&amp;E378&amp;" { get; set; }
"</f>
        <v xml:space="preserve">[Column("cpt_grouper_id")]
[MaxLength(100)]
public string cpt_grouper_id { get; set; }
</v>
      </c>
      <c r="W378" s="5" t="str">
        <f>"@Html.DescriptionListElement(model =&gt; model."&amp;E378&amp;")"</f>
        <v>@Html.DescriptionListElement(model =&gt; model.cpt_grouper_id)</v>
      </c>
      <c r="X378" s="3" t="str">
        <f>SUBSTITUTE(SUBSTITUTE(PROPER(SUBSTITUTE(E378,"_"," "))&amp;" ", "Id ", "ID"), " ", "")</f>
        <v>CptGrouperID</v>
      </c>
      <c r="Y378" s="3" t="str">
        <f>IF(F378="date","alter table "&amp;SchemaName&amp;"."&amp;N378&amp;" add "&amp;X378&amp;"DateDimId int null references DateDimensions(DateDimensionId);  exec db.ColumnPropertySet '"&amp;$N378&amp;"', '"&amp;$X378&amp;"DateDimId', '"&amp;$E378&amp;"', @propertyName='BaseField', @tableSchema='"&amp;SchemaName&amp;"'","")</f>
        <v/>
      </c>
      <c r="AA378" s="3" t="str">
        <f>IF(LEN(TRIM(H378))=0,"","exec db.ColumnPropertySet '"&amp;$N378&amp;"', '"&amp;$E378&amp;"', '"&amp;H378&amp;"', @propertyName='DisplayName', @tableSchema='"&amp;SchemaName&amp;"'")</f>
        <v/>
      </c>
    </row>
    <row r="379" spans="1:27" ht="14.25" customHeight="1" x14ac:dyDescent="0.45">
      <c r="A379" s="3" t="str">
        <f>N379&amp;"."&amp;E379</f>
        <v>MedicalClaims.cpt_grouper_desc</v>
      </c>
      <c r="B379" t="s">
        <v>320</v>
      </c>
      <c r="C379">
        <v>173</v>
      </c>
      <c r="D379" t="s">
        <v>796</v>
      </c>
      <c r="E379" t="s">
        <v>536</v>
      </c>
      <c r="F379" t="s">
        <v>7</v>
      </c>
      <c r="G379" t="s">
        <v>836</v>
      </c>
      <c r="I379" t="s">
        <v>9</v>
      </c>
      <c r="J379" t="s">
        <v>796</v>
      </c>
      <c r="L379" s="4"/>
      <c r="M379" s="3" t="b">
        <f>LEFT(E379,3)="udf"</f>
        <v>0</v>
      </c>
      <c r="N379" s="3" t="str">
        <f>VLOOKUP(B379,TableMap,3,FALSE)</f>
        <v>MedicalClaims</v>
      </c>
      <c r="O379" s="3" t="str">
        <f>IF(OR(F379="varchar", F379=""),"varchar("&amp;G379&amp;")", F379) &amp; IF(LEN(TRIM(D379))&gt;0," not null ","")</f>
        <v>varchar(100)</v>
      </c>
      <c r="Q379" s="3" t="str">
        <f>IF(ISBLANK(P379),O379,P379)</f>
        <v>varchar(100)</v>
      </c>
      <c r="R379" s="3" t="str">
        <f>"alter table "&amp;SchemaName&amp;"."&amp;N379&amp;" add "&amp;E379&amp;" "&amp;Q379</f>
        <v>alter table deerwalk.MedicalClaims add cpt_grouper_desc varchar(100)</v>
      </c>
      <c r="S379" s="3" t="str">
        <f>IF(LEN(TRIM(I379))&gt;0,"exec db.ColumnPropertySet '"&amp;$N379&amp;"', '"&amp;$E379&amp;"', '"&amp;I379&amp;"', @tableSchema='"&amp;SchemaName&amp;"'","")</f>
        <v/>
      </c>
      <c r="T379" s="3" t="str">
        <f>IF(LEN(TRIM(J379))=0,"","exec db.ColumnPropertySet '"&amp;$N379&amp;"', '"&amp;$E379&amp;"', '"&amp;J379&amp;"', @propertyName='SampleData', @tableSchema='"&amp;SchemaName&amp;"'")</f>
        <v/>
      </c>
      <c r="U379" s="3" t="str">
        <f>IF(M379,"exec db.ColumnPropertySet '"&amp;$N379&amp;"', '"&amp;$E379&amp;"', 'UserDefinedData', @propertyName='CustomAttribute', @tableSchema='"&amp;SchemaName&amp;"'", "")</f>
        <v/>
      </c>
      <c r="V379" s="3" t="str">
        <f>IF(LEN(TRIM(" "&amp;I379))&gt;0,"/// &lt;summary&gt;"&amp;I379&amp;"&lt;/summary&gt;
"&amp;"[Description("""&amp;I379&amp;""")]
","")&amp;IF(F379="date","[DataType(DataType.Date)]
","")&amp;IF(D379="1","[Required]
","")&amp;"[Column("""&amp;E379&amp;""")]
"&amp;IF(LEN(TRIM(" "&amp;J379))&gt;0,"[SampleData("""&amp;J379&amp;""")]
","")&amp;IF(LEN(TRIM(" "&amp;G379))&gt;0,"[MaxLength("&amp;G379&amp;")]
","")&amp;"public "&amp;IF(F379="","string",VLOOKUP(F379,TypeMap,2,FALSE))&amp;" "&amp;E379&amp;" { get; set; }
"</f>
        <v xml:space="preserve">[Column("cpt_grouper_desc")]
[MaxLength(100)]
public string cpt_grouper_desc { get; set; }
</v>
      </c>
      <c r="W379" s="5" t="str">
        <f>"@Html.DescriptionListElement(model =&gt; model."&amp;E379&amp;")"</f>
        <v>@Html.DescriptionListElement(model =&gt; model.cpt_grouper_desc)</v>
      </c>
      <c r="X379" s="3" t="str">
        <f>SUBSTITUTE(SUBSTITUTE(PROPER(SUBSTITUTE(E379,"_"," "))&amp;" ", "Id ", "ID"), " ", "")</f>
        <v>CptGrouperDesc</v>
      </c>
      <c r="Y379" s="3" t="str">
        <f>IF(F379="date","alter table "&amp;SchemaName&amp;"."&amp;N379&amp;" add "&amp;X379&amp;"DateDimId int null references DateDimensions(DateDimensionId);  exec db.ColumnPropertySet '"&amp;$N379&amp;"', '"&amp;$X379&amp;"DateDimId', '"&amp;$E379&amp;"', @propertyName='BaseField', @tableSchema='"&amp;SchemaName&amp;"'","")</f>
        <v/>
      </c>
      <c r="AA379" s="3" t="str">
        <f>IF(LEN(TRIM(H379))=0,"","exec db.ColumnPropertySet '"&amp;$N379&amp;"', '"&amp;$E379&amp;"', '"&amp;H379&amp;"', @propertyName='DisplayName', @tableSchema='"&amp;SchemaName&amp;"'")</f>
        <v/>
      </c>
    </row>
    <row r="380" spans="1:27" ht="14.25" customHeight="1" x14ac:dyDescent="0.45">
      <c r="A380" s="3" t="str">
        <f>N380&amp;"."&amp;E380</f>
        <v>MedicalClaims.cpt_subgrouper_id</v>
      </c>
      <c r="B380" t="s">
        <v>320</v>
      </c>
      <c r="C380">
        <v>174</v>
      </c>
      <c r="D380" t="s">
        <v>796</v>
      </c>
      <c r="E380" t="s">
        <v>537</v>
      </c>
      <c r="F380" t="s">
        <v>7</v>
      </c>
      <c r="G380" t="s">
        <v>836</v>
      </c>
      <c r="I380" t="s">
        <v>9</v>
      </c>
      <c r="J380" t="s">
        <v>796</v>
      </c>
      <c r="L380" s="4"/>
      <c r="M380" s="3" t="b">
        <f>LEFT(E380,3)="udf"</f>
        <v>0</v>
      </c>
      <c r="N380" s="3" t="str">
        <f>VLOOKUP(B380,TableMap,3,FALSE)</f>
        <v>MedicalClaims</v>
      </c>
      <c r="O380" s="3" t="str">
        <f>IF(OR(F380="varchar", F380=""),"varchar("&amp;G380&amp;")", F380) &amp; IF(LEN(TRIM(D380))&gt;0," not null ","")</f>
        <v>varchar(100)</v>
      </c>
      <c r="Q380" s="3" t="str">
        <f>IF(ISBLANK(P380),O380,P380)</f>
        <v>varchar(100)</v>
      </c>
      <c r="R380" s="3" t="str">
        <f>"alter table "&amp;SchemaName&amp;"."&amp;N380&amp;" add "&amp;E380&amp;" "&amp;Q380</f>
        <v>alter table deerwalk.MedicalClaims add cpt_subgrouper_id varchar(100)</v>
      </c>
      <c r="S380" s="3" t="str">
        <f>IF(LEN(TRIM(I380))&gt;0,"exec db.ColumnPropertySet '"&amp;$N380&amp;"', '"&amp;$E380&amp;"', '"&amp;I380&amp;"', @tableSchema='"&amp;SchemaName&amp;"'","")</f>
        <v/>
      </c>
      <c r="T380" s="3" t="str">
        <f>IF(LEN(TRIM(J380))=0,"","exec db.ColumnPropertySet '"&amp;$N380&amp;"', '"&amp;$E380&amp;"', '"&amp;J380&amp;"', @propertyName='SampleData', @tableSchema='"&amp;SchemaName&amp;"'")</f>
        <v/>
      </c>
      <c r="U380" s="3" t="str">
        <f>IF(M380,"exec db.ColumnPropertySet '"&amp;$N380&amp;"', '"&amp;$E380&amp;"', 'UserDefinedData', @propertyName='CustomAttribute', @tableSchema='"&amp;SchemaName&amp;"'", "")</f>
        <v/>
      </c>
      <c r="V380" s="3" t="str">
        <f>IF(LEN(TRIM(" "&amp;I380))&gt;0,"/// &lt;summary&gt;"&amp;I380&amp;"&lt;/summary&gt;
"&amp;"[Description("""&amp;I380&amp;""")]
","")&amp;IF(F380="date","[DataType(DataType.Date)]
","")&amp;IF(D380="1","[Required]
","")&amp;"[Column("""&amp;E380&amp;""")]
"&amp;IF(LEN(TRIM(" "&amp;J380))&gt;0,"[SampleData("""&amp;J380&amp;""")]
","")&amp;IF(LEN(TRIM(" "&amp;G380))&gt;0,"[MaxLength("&amp;G380&amp;")]
","")&amp;"public "&amp;IF(F380="","string",VLOOKUP(F380,TypeMap,2,FALSE))&amp;" "&amp;E380&amp;" { get; set; }
"</f>
        <v xml:space="preserve">[Column("cpt_subgrouper_id")]
[MaxLength(100)]
public string cpt_subgrouper_id { get; set; }
</v>
      </c>
      <c r="W380" s="5" t="str">
        <f>"@Html.DescriptionListElement(model =&gt; model."&amp;E380&amp;")"</f>
        <v>@Html.DescriptionListElement(model =&gt; model.cpt_subgrouper_id)</v>
      </c>
      <c r="X380" s="3" t="str">
        <f>SUBSTITUTE(SUBSTITUTE(PROPER(SUBSTITUTE(E380,"_"," "))&amp;" ", "Id ", "ID"), " ", "")</f>
        <v>CptSubgrouperID</v>
      </c>
      <c r="Y380" s="3" t="str">
        <f>IF(F380="date","alter table "&amp;SchemaName&amp;"."&amp;N380&amp;" add "&amp;X380&amp;"DateDimId int null references DateDimensions(DateDimensionId);  exec db.ColumnPropertySet '"&amp;$N380&amp;"', '"&amp;$X380&amp;"DateDimId', '"&amp;$E380&amp;"', @propertyName='BaseField', @tableSchema='"&amp;SchemaName&amp;"'","")</f>
        <v/>
      </c>
      <c r="AA380" s="3" t="str">
        <f>IF(LEN(TRIM(H380))=0,"","exec db.ColumnPropertySet '"&amp;$N380&amp;"', '"&amp;$E380&amp;"', '"&amp;H380&amp;"', @propertyName='DisplayName', @tableSchema='"&amp;SchemaName&amp;"'")</f>
        <v/>
      </c>
    </row>
    <row r="381" spans="1:27" ht="14.25" customHeight="1" x14ac:dyDescent="0.45">
      <c r="A381" s="3" t="str">
        <f>N381&amp;"."&amp;E381</f>
        <v>MedicalClaims.cpt_subgrouper_desc</v>
      </c>
      <c r="B381" t="s">
        <v>320</v>
      </c>
      <c r="C381">
        <v>175</v>
      </c>
      <c r="D381" t="s">
        <v>796</v>
      </c>
      <c r="E381" t="s">
        <v>538</v>
      </c>
      <c r="F381" t="s">
        <v>7</v>
      </c>
      <c r="G381" t="s">
        <v>836</v>
      </c>
      <c r="I381" t="s">
        <v>9</v>
      </c>
      <c r="J381" t="s">
        <v>796</v>
      </c>
      <c r="L381" s="4"/>
      <c r="M381" s="3" t="b">
        <f>LEFT(E381,3)="udf"</f>
        <v>0</v>
      </c>
      <c r="N381" s="3" t="str">
        <f>VLOOKUP(B381,TableMap,3,FALSE)</f>
        <v>MedicalClaims</v>
      </c>
      <c r="O381" s="3" t="str">
        <f>IF(OR(F381="varchar", F381=""),"varchar("&amp;G381&amp;")", F381) &amp; IF(LEN(TRIM(D381))&gt;0," not null ","")</f>
        <v>varchar(100)</v>
      </c>
      <c r="Q381" s="3" t="str">
        <f>IF(ISBLANK(P381),O381,P381)</f>
        <v>varchar(100)</v>
      </c>
      <c r="R381" s="3" t="str">
        <f>"alter table "&amp;SchemaName&amp;"."&amp;N381&amp;" add "&amp;E381&amp;" "&amp;Q381</f>
        <v>alter table deerwalk.MedicalClaims add cpt_subgrouper_desc varchar(100)</v>
      </c>
      <c r="S381" s="3" t="str">
        <f>IF(LEN(TRIM(I381))&gt;0,"exec db.ColumnPropertySet '"&amp;$N381&amp;"', '"&amp;$E381&amp;"', '"&amp;I381&amp;"', @tableSchema='"&amp;SchemaName&amp;"'","")</f>
        <v/>
      </c>
      <c r="T381" s="3" t="str">
        <f>IF(LEN(TRIM(J381))=0,"","exec db.ColumnPropertySet '"&amp;$N381&amp;"', '"&amp;$E381&amp;"', '"&amp;J381&amp;"', @propertyName='SampleData', @tableSchema='"&amp;SchemaName&amp;"'")</f>
        <v/>
      </c>
      <c r="U381" s="3" t="str">
        <f>IF(M381,"exec db.ColumnPropertySet '"&amp;$N381&amp;"', '"&amp;$E381&amp;"', 'UserDefinedData', @propertyName='CustomAttribute', @tableSchema='"&amp;SchemaName&amp;"'", "")</f>
        <v/>
      </c>
      <c r="V381" s="3" t="str">
        <f>IF(LEN(TRIM(" "&amp;I381))&gt;0,"/// &lt;summary&gt;"&amp;I381&amp;"&lt;/summary&gt;
"&amp;"[Description("""&amp;I381&amp;""")]
","")&amp;IF(F381="date","[DataType(DataType.Date)]
","")&amp;IF(D381="1","[Required]
","")&amp;"[Column("""&amp;E381&amp;""")]
"&amp;IF(LEN(TRIM(" "&amp;J381))&gt;0,"[SampleData("""&amp;J381&amp;""")]
","")&amp;IF(LEN(TRIM(" "&amp;G381))&gt;0,"[MaxLength("&amp;G381&amp;")]
","")&amp;"public "&amp;IF(F381="","string",VLOOKUP(F381,TypeMap,2,FALSE))&amp;" "&amp;E381&amp;" { get; set; }
"</f>
        <v xml:space="preserve">[Column("cpt_subgrouper_desc")]
[MaxLength(100)]
public string cpt_subgrouper_desc { get; set; }
</v>
      </c>
      <c r="W381" s="5" t="str">
        <f>"@Html.DescriptionListElement(model =&gt; model."&amp;E381&amp;")"</f>
        <v>@Html.DescriptionListElement(model =&gt; model.cpt_subgrouper_desc)</v>
      </c>
      <c r="X381" s="3" t="str">
        <f>SUBSTITUTE(SUBSTITUTE(PROPER(SUBSTITUTE(E381,"_"," "))&amp;" ", "Id ", "ID"), " ", "")</f>
        <v>CptSubgrouperDesc</v>
      </c>
      <c r="Y381" s="3" t="str">
        <f>IF(F381="date","alter table "&amp;SchemaName&amp;"."&amp;N381&amp;" add "&amp;X381&amp;"DateDimId int null references DateDimensions(DateDimensionId);  exec db.ColumnPropertySet '"&amp;$N381&amp;"', '"&amp;$X381&amp;"DateDimId', '"&amp;$E381&amp;"', @propertyName='BaseField', @tableSchema='"&amp;SchemaName&amp;"'","")</f>
        <v/>
      </c>
      <c r="AA381" s="3" t="str">
        <f>IF(LEN(TRIM(H381))=0,"","exec db.ColumnPropertySet '"&amp;$N381&amp;"', '"&amp;$E381&amp;"', '"&amp;H381&amp;"', @propertyName='DisplayName', @tableSchema='"&amp;SchemaName&amp;"'")</f>
        <v/>
      </c>
    </row>
    <row r="382" spans="1:27" ht="14.25" customHeight="1" x14ac:dyDescent="0.45">
      <c r="A382" s="3" t="str">
        <f>N382&amp;"."&amp;E382</f>
        <v>MedicalClaims.icd1_grouper_id</v>
      </c>
      <c r="B382" t="s">
        <v>320</v>
      </c>
      <c r="C382">
        <v>176</v>
      </c>
      <c r="D382" t="s">
        <v>796</v>
      </c>
      <c r="E382" t="s">
        <v>539</v>
      </c>
      <c r="F382" t="s">
        <v>7</v>
      </c>
      <c r="G382" t="s">
        <v>836</v>
      </c>
      <c r="I382" t="s">
        <v>9</v>
      </c>
      <c r="J382" t="s">
        <v>796</v>
      </c>
      <c r="L382" s="4"/>
      <c r="M382" s="3" t="b">
        <f>LEFT(E382,3)="udf"</f>
        <v>0</v>
      </c>
      <c r="N382" s="3" t="str">
        <f>VLOOKUP(B382,TableMap,3,FALSE)</f>
        <v>MedicalClaims</v>
      </c>
      <c r="O382" s="3" t="str">
        <f>IF(OR(F382="varchar", F382=""),"varchar("&amp;G382&amp;")", F382) &amp; IF(LEN(TRIM(D382))&gt;0," not null ","")</f>
        <v>varchar(100)</v>
      </c>
      <c r="Q382" s="3" t="str">
        <f>IF(ISBLANK(P382),O382,P382)</f>
        <v>varchar(100)</v>
      </c>
      <c r="R382" s="3" t="str">
        <f>"alter table "&amp;SchemaName&amp;"."&amp;N382&amp;" add "&amp;E382&amp;" "&amp;Q382</f>
        <v>alter table deerwalk.MedicalClaims add icd1_grouper_id varchar(100)</v>
      </c>
      <c r="S382" s="3" t="str">
        <f>IF(LEN(TRIM(I382))&gt;0,"exec db.ColumnPropertySet '"&amp;$N382&amp;"', '"&amp;$E382&amp;"', '"&amp;I382&amp;"', @tableSchema='"&amp;SchemaName&amp;"'","")</f>
        <v/>
      </c>
      <c r="T382" s="3" t="str">
        <f>IF(LEN(TRIM(J382))=0,"","exec db.ColumnPropertySet '"&amp;$N382&amp;"', '"&amp;$E382&amp;"', '"&amp;J382&amp;"', @propertyName='SampleData', @tableSchema='"&amp;SchemaName&amp;"'")</f>
        <v/>
      </c>
      <c r="U382" s="3" t="str">
        <f>IF(M382,"exec db.ColumnPropertySet '"&amp;$N382&amp;"', '"&amp;$E382&amp;"', 'UserDefinedData', @propertyName='CustomAttribute', @tableSchema='"&amp;SchemaName&amp;"'", "")</f>
        <v/>
      </c>
      <c r="V382" s="3" t="str">
        <f>IF(LEN(TRIM(" "&amp;I382))&gt;0,"/// &lt;summary&gt;"&amp;I382&amp;"&lt;/summary&gt;
"&amp;"[Description("""&amp;I382&amp;""")]
","")&amp;IF(F382="date","[DataType(DataType.Date)]
","")&amp;IF(D382="1","[Required]
","")&amp;"[Column("""&amp;E382&amp;""")]
"&amp;IF(LEN(TRIM(" "&amp;J382))&gt;0,"[SampleData("""&amp;J382&amp;""")]
","")&amp;IF(LEN(TRIM(" "&amp;G382))&gt;0,"[MaxLength("&amp;G382&amp;")]
","")&amp;"public "&amp;IF(F382="","string",VLOOKUP(F382,TypeMap,2,FALSE))&amp;" "&amp;E382&amp;" { get; set; }
"</f>
        <v xml:space="preserve">[Column("icd1_grouper_id")]
[MaxLength(100)]
public string icd1_grouper_id { get; set; }
</v>
      </c>
      <c r="W382" s="5" t="str">
        <f>"@Html.DescriptionListElement(model =&gt; model."&amp;E382&amp;")"</f>
        <v>@Html.DescriptionListElement(model =&gt; model.icd1_grouper_id)</v>
      </c>
      <c r="X382" s="3" t="str">
        <f>SUBSTITUTE(SUBSTITUTE(PROPER(SUBSTITUTE(E382,"_"," "))&amp;" ", "Id ", "ID"), " ", "")</f>
        <v>Icd1GrouperID</v>
      </c>
      <c r="Y382" s="3" t="str">
        <f>IF(F382="date","alter table "&amp;SchemaName&amp;"."&amp;N382&amp;" add "&amp;X382&amp;"DateDimId int null references DateDimensions(DateDimensionId);  exec db.ColumnPropertySet '"&amp;$N382&amp;"', '"&amp;$X382&amp;"DateDimId', '"&amp;$E382&amp;"', @propertyName='BaseField', @tableSchema='"&amp;SchemaName&amp;"'","")</f>
        <v/>
      </c>
      <c r="AA382" s="3" t="str">
        <f>IF(LEN(TRIM(H382))=0,"","exec db.ColumnPropertySet '"&amp;$N382&amp;"', '"&amp;$E382&amp;"', '"&amp;H382&amp;"', @propertyName='DisplayName', @tableSchema='"&amp;SchemaName&amp;"'")</f>
        <v/>
      </c>
    </row>
    <row r="383" spans="1:27" ht="14.25" customHeight="1" x14ac:dyDescent="0.45">
      <c r="A383" s="3" t="str">
        <f>N383&amp;"."&amp;E383</f>
        <v>MedicalClaims.icd1_grouper_desc</v>
      </c>
      <c r="B383" t="s">
        <v>320</v>
      </c>
      <c r="C383">
        <v>177</v>
      </c>
      <c r="D383" t="s">
        <v>796</v>
      </c>
      <c r="E383" t="s">
        <v>540</v>
      </c>
      <c r="F383" t="s">
        <v>7</v>
      </c>
      <c r="G383" t="s">
        <v>836</v>
      </c>
      <c r="I383" t="s">
        <v>9</v>
      </c>
      <c r="J383" t="s">
        <v>796</v>
      </c>
      <c r="L383" s="4"/>
      <c r="M383" s="3" t="b">
        <f>LEFT(E383,3)="udf"</f>
        <v>0</v>
      </c>
      <c r="N383" s="3" t="str">
        <f>VLOOKUP(B383,TableMap,3,FALSE)</f>
        <v>MedicalClaims</v>
      </c>
      <c r="O383" s="3" t="str">
        <f>IF(OR(F383="varchar", F383=""),"varchar("&amp;G383&amp;")", F383) &amp; IF(LEN(TRIM(D383))&gt;0," not null ","")</f>
        <v>varchar(100)</v>
      </c>
      <c r="Q383" s="3" t="str">
        <f>IF(ISBLANK(P383),O383,P383)</f>
        <v>varchar(100)</v>
      </c>
      <c r="R383" s="3" t="str">
        <f>"alter table "&amp;SchemaName&amp;"."&amp;N383&amp;" add "&amp;E383&amp;" "&amp;Q383</f>
        <v>alter table deerwalk.MedicalClaims add icd1_grouper_desc varchar(100)</v>
      </c>
      <c r="S383" s="3" t="str">
        <f>IF(LEN(TRIM(I383))&gt;0,"exec db.ColumnPropertySet '"&amp;$N383&amp;"', '"&amp;$E383&amp;"', '"&amp;I383&amp;"', @tableSchema='"&amp;SchemaName&amp;"'","")</f>
        <v/>
      </c>
      <c r="T383" s="3" t="str">
        <f>IF(LEN(TRIM(J383))=0,"","exec db.ColumnPropertySet '"&amp;$N383&amp;"', '"&amp;$E383&amp;"', '"&amp;J383&amp;"', @propertyName='SampleData', @tableSchema='"&amp;SchemaName&amp;"'")</f>
        <v/>
      </c>
      <c r="U383" s="3" t="str">
        <f>IF(M383,"exec db.ColumnPropertySet '"&amp;$N383&amp;"', '"&amp;$E383&amp;"', 'UserDefinedData', @propertyName='CustomAttribute', @tableSchema='"&amp;SchemaName&amp;"'", "")</f>
        <v/>
      </c>
      <c r="V383" s="3" t="str">
        <f>IF(LEN(TRIM(" "&amp;I383))&gt;0,"/// &lt;summary&gt;"&amp;I383&amp;"&lt;/summary&gt;
"&amp;"[Description("""&amp;I383&amp;""")]
","")&amp;IF(F383="date","[DataType(DataType.Date)]
","")&amp;IF(D383="1","[Required]
","")&amp;"[Column("""&amp;E383&amp;""")]
"&amp;IF(LEN(TRIM(" "&amp;J383))&gt;0,"[SampleData("""&amp;J383&amp;""")]
","")&amp;IF(LEN(TRIM(" "&amp;G383))&gt;0,"[MaxLength("&amp;G383&amp;")]
","")&amp;"public "&amp;IF(F383="","string",VLOOKUP(F383,TypeMap,2,FALSE))&amp;" "&amp;E383&amp;" { get; set; }
"</f>
        <v xml:space="preserve">[Column("icd1_grouper_desc")]
[MaxLength(100)]
public string icd1_grouper_desc { get; set; }
</v>
      </c>
      <c r="W383" s="5" t="str">
        <f>"@Html.DescriptionListElement(model =&gt; model."&amp;E383&amp;")"</f>
        <v>@Html.DescriptionListElement(model =&gt; model.icd1_grouper_desc)</v>
      </c>
      <c r="X383" s="3" t="str">
        <f>SUBSTITUTE(SUBSTITUTE(PROPER(SUBSTITUTE(E383,"_"," "))&amp;" ", "Id ", "ID"), " ", "")</f>
        <v>Icd1GrouperDesc</v>
      </c>
      <c r="Y383" s="3" t="str">
        <f>IF(F383="date","alter table "&amp;SchemaName&amp;"."&amp;N383&amp;" add "&amp;X383&amp;"DateDimId int null references DateDimensions(DateDimensionId);  exec db.ColumnPropertySet '"&amp;$N383&amp;"', '"&amp;$X383&amp;"DateDimId', '"&amp;$E383&amp;"', @propertyName='BaseField', @tableSchema='"&amp;SchemaName&amp;"'","")</f>
        <v/>
      </c>
      <c r="AA383" s="3" t="str">
        <f>IF(LEN(TRIM(H383))=0,"","exec db.ColumnPropertySet '"&amp;$N383&amp;"', '"&amp;$E383&amp;"', '"&amp;H383&amp;"', @propertyName='DisplayName', @tableSchema='"&amp;SchemaName&amp;"'")</f>
        <v/>
      </c>
    </row>
    <row r="384" spans="1:27" ht="14.25" customHeight="1" x14ac:dyDescent="0.45">
      <c r="A384" s="3" t="str">
        <f>N384&amp;"."&amp;E384</f>
        <v>MedicalClaims.icd1_subgrouper_id</v>
      </c>
      <c r="B384" t="s">
        <v>320</v>
      </c>
      <c r="C384">
        <v>178</v>
      </c>
      <c r="D384" t="s">
        <v>796</v>
      </c>
      <c r="E384" t="s">
        <v>541</v>
      </c>
      <c r="F384" t="s">
        <v>7</v>
      </c>
      <c r="G384" t="s">
        <v>836</v>
      </c>
      <c r="I384" t="s">
        <v>9</v>
      </c>
      <c r="J384" t="s">
        <v>796</v>
      </c>
      <c r="L384" s="4"/>
      <c r="M384" s="3" t="b">
        <f>LEFT(E384,3)="udf"</f>
        <v>0</v>
      </c>
      <c r="N384" s="3" t="str">
        <f>VLOOKUP(B384,TableMap,3,FALSE)</f>
        <v>MedicalClaims</v>
      </c>
      <c r="O384" s="3" t="str">
        <f>IF(OR(F384="varchar", F384=""),"varchar("&amp;G384&amp;")", F384) &amp; IF(LEN(TRIM(D384))&gt;0," not null ","")</f>
        <v>varchar(100)</v>
      </c>
      <c r="Q384" s="3" t="str">
        <f>IF(ISBLANK(P384),O384,P384)</f>
        <v>varchar(100)</v>
      </c>
      <c r="R384" s="3" t="str">
        <f>"alter table "&amp;SchemaName&amp;"."&amp;N384&amp;" add "&amp;E384&amp;" "&amp;Q384</f>
        <v>alter table deerwalk.MedicalClaims add icd1_subgrouper_id varchar(100)</v>
      </c>
      <c r="S384" s="3" t="str">
        <f>IF(LEN(TRIM(I384))&gt;0,"exec db.ColumnPropertySet '"&amp;$N384&amp;"', '"&amp;$E384&amp;"', '"&amp;I384&amp;"', @tableSchema='"&amp;SchemaName&amp;"'","")</f>
        <v/>
      </c>
      <c r="T384" s="3" t="str">
        <f>IF(LEN(TRIM(J384))=0,"","exec db.ColumnPropertySet '"&amp;$N384&amp;"', '"&amp;$E384&amp;"', '"&amp;J384&amp;"', @propertyName='SampleData', @tableSchema='"&amp;SchemaName&amp;"'")</f>
        <v/>
      </c>
      <c r="U384" s="3" t="str">
        <f>IF(M384,"exec db.ColumnPropertySet '"&amp;$N384&amp;"', '"&amp;$E384&amp;"', 'UserDefinedData', @propertyName='CustomAttribute', @tableSchema='"&amp;SchemaName&amp;"'", "")</f>
        <v/>
      </c>
      <c r="V384" s="3" t="str">
        <f>IF(LEN(TRIM(" "&amp;I384))&gt;0,"/// &lt;summary&gt;"&amp;I384&amp;"&lt;/summary&gt;
"&amp;"[Description("""&amp;I384&amp;""")]
","")&amp;IF(F384="date","[DataType(DataType.Date)]
","")&amp;IF(D384="1","[Required]
","")&amp;"[Column("""&amp;E384&amp;""")]
"&amp;IF(LEN(TRIM(" "&amp;J384))&gt;0,"[SampleData("""&amp;J384&amp;""")]
","")&amp;IF(LEN(TRIM(" "&amp;G384))&gt;0,"[MaxLength("&amp;G384&amp;")]
","")&amp;"public "&amp;IF(F384="","string",VLOOKUP(F384,TypeMap,2,FALSE))&amp;" "&amp;E384&amp;" { get; set; }
"</f>
        <v xml:space="preserve">[Column("icd1_subgrouper_id")]
[MaxLength(100)]
public string icd1_subgrouper_id { get; set; }
</v>
      </c>
      <c r="W384" s="5" t="str">
        <f>"@Html.DescriptionListElement(model =&gt; model."&amp;E384&amp;")"</f>
        <v>@Html.DescriptionListElement(model =&gt; model.icd1_subgrouper_id)</v>
      </c>
      <c r="X384" s="3" t="str">
        <f>SUBSTITUTE(SUBSTITUTE(PROPER(SUBSTITUTE(E384,"_"," "))&amp;" ", "Id ", "ID"), " ", "")</f>
        <v>Icd1SubgrouperID</v>
      </c>
      <c r="Y384" s="3" t="str">
        <f>IF(F384="date","alter table "&amp;SchemaName&amp;"."&amp;N384&amp;" add "&amp;X384&amp;"DateDimId int null references DateDimensions(DateDimensionId);  exec db.ColumnPropertySet '"&amp;$N384&amp;"', '"&amp;$X384&amp;"DateDimId', '"&amp;$E384&amp;"', @propertyName='BaseField', @tableSchema='"&amp;SchemaName&amp;"'","")</f>
        <v/>
      </c>
      <c r="AA384" s="3" t="str">
        <f>IF(LEN(TRIM(H384))=0,"","exec db.ColumnPropertySet '"&amp;$N384&amp;"', '"&amp;$E384&amp;"', '"&amp;H384&amp;"', @propertyName='DisplayName', @tableSchema='"&amp;SchemaName&amp;"'")</f>
        <v/>
      </c>
    </row>
    <row r="385" spans="1:27" ht="14.25" customHeight="1" x14ac:dyDescent="0.45">
      <c r="A385" s="3" t="str">
        <f>N385&amp;"."&amp;E385</f>
        <v>MedicalClaims.icd1_subgrouper_desc</v>
      </c>
      <c r="B385" t="s">
        <v>320</v>
      </c>
      <c r="C385">
        <v>179</v>
      </c>
      <c r="D385" t="s">
        <v>796</v>
      </c>
      <c r="E385" t="s">
        <v>542</v>
      </c>
      <c r="F385" t="s">
        <v>7</v>
      </c>
      <c r="G385" t="s">
        <v>836</v>
      </c>
      <c r="I385" t="s">
        <v>9</v>
      </c>
      <c r="J385" t="s">
        <v>796</v>
      </c>
      <c r="L385" s="4"/>
      <c r="M385" s="3" t="b">
        <f>LEFT(E385,3)="udf"</f>
        <v>0</v>
      </c>
      <c r="N385" s="3" t="str">
        <f>VLOOKUP(B385,TableMap,3,FALSE)</f>
        <v>MedicalClaims</v>
      </c>
      <c r="O385" s="3" t="str">
        <f>IF(OR(F385="varchar", F385=""),"varchar("&amp;G385&amp;")", F385) &amp; IF(LEN(TRIM(D385))&gt;0," not null ","")</f>
        <v>varchar(100)</v>
      </c>
      <c r="Q385" s="3" t="str">
        <f>IF(ISBLANK(P385),O385,P385)</f>
        <v>varchar(100)</v>
      </c>
      <c r="R385" s="3" t="str">
        <f>"alter table "&amp;SchemaName&amp;"."&amp;N385&amp;" add "&amp;E385&amp;" "&amp;Q385</f>
        <v>alter table deerwalk.MedicalClaims add icd1_subgrouper_desc varchar(100)</v>
      </c>
      <c r="S385" s="3" t="str">
        <f>IF(LEN(TRIM(I385))&gt;0,"exec db.ColumnPropertySet '"&amp;$N385&amp;"', '"&amp;$E385&amp;"', '"&amp;I385&amp;"', @tableSchema='"&amp;SchemaName&amp;"'","")</f>
        <v/>
      </c>
      <c r="T385" s="3" t="str">
        <f>IF(LEN(TRIM(J385))=0,"","exec db.ColumnPropertySet '"&amp;$N385&amp;"', '"&amp;$E385&amp;"', '"&amp;J385&amp;"', @propertyName='SampleData', @tableSchema='"&amp;SchemaName&amp;"'")</f>
        <v/>
      </c>
      <c r="U385" s="3" t="str">
        <f>IF(M385,"exec db.ColumnPropertySet '"&amp;$N385&amp;"', '"&amp;$E385&amp;"', 'UserDefinedData', @propertyName='CustomAttribute', @tableSchema='"&amp;SchemaName&amp;"'", "")</f>
        <v/>
      </c>
      <c r="V385" s="3" t="str">
        <f>IF(LEN(TRIM(" "&amp;I385))&gt;0,"/// &lt;summary&gt;"&amp;I385&amp;"&lt;/summary&gt;
"&amp;"[Description("""&amp;I385&amp;""")]
","")&amp;IF(F385="date","[DataType(DataType.Date)]
","")&amp;IF(D385="1","[Required]
","")&amp;"[Column("""&amp;E385&amp;""")]
"&amp;IF(LEN(TRIM(" "&amp;J385))&gt;0,"[SampleData("""&amp;J385&amp;""")]
","")&amp;IF(LEN(TRIM(" "&amp;G385))&gt;0,"[MaxLength("&amp;G385&amp;")]
","")&amp;"public "&amp;IF(F385="","string",VLOOKUP(F385,TypeMap,2,FALSE))&amp;" "&amp;E385&amp;" { get; set; }
"</f>
        <v xml:space="preserve">[Column("icd1_subgrouper_desc")]
[MaxLength(100)]
public string icd1_subgrouper_desc { get; set; }
</v>
      </c>
      <c r="W385" s="5" t="str">
        <f>"@Html.DescriptionListElement(model =&gt; model."&amp;E385&amp;")"</f>
        <v>@Html.DescriptionListElement(model =&gt; model.icd1_subgrouper_desc)</v>
      </c>
      <c r="X385" s="3" t="str">
        <f>SUBSTITUTE(SUBSTITUTE(PROPER(SUBSTITUTE(E385,"_"," "))&amp;" ", "Id ", "ID"), " ", "")</f>
        <v>Icd1SubgrouperDesc</v>
      </c>
      <c r="Y385" s="3" t="str">
        <f>IF(F385="date","alter table "&amp;SchemaName&amp;"."&amp;N385&amp;" add "&amp;X385&amp;"DateDimId int null references DateDimensions(DateDimensionId);  exec db.ColumnPropertySet '"&amp;$N385&amp;"', '"&amp;$X385&amp;"DateDimId', '"&amp;$E385&amp;"', @propertyName='BaseField', @tableSchema='"&amp;SchemaName&amp;"'","")</f>
        <v/>
      </c>
      <c r="AA385" s="3" t="str">
        <f>IF(LEN(TRIM(H385))=0,"","exec db.ColumnPropertySet '"&amp;$N385&amp;"', '"&amp;$E385&amp;"', '"&amp;H385&amp;"', @propertyName='DisplayName', @tableSchema='"&amp;SchemaName&amp;"'")</f>
        <v/>
      </c>
    </row>
    <row r="386" spans="1:27" ht="14.25" customHeight="1" x14ac:dyDescent="0.45">
      <c r="A386" s="3" t="str">
        <f>N386&amp;"."&amp;E386</f>
        <v>MedicalClaims.icd2_grouper_id</v>
      </c>
      <c r="B386" t="s">
        <v>320</v>
      </c>
      <c r="C386">
        <v>180</v>
      </c>
      <c r="D386" t="s">
        <v>796</v>
      </c>
      <c r="E386" t="s">
        <v>543</v>
      </c>
      <c r="F386" t="s">
        <v>7</v>
      </c>
      <c r="G386" t="s">
        <v>836</v>
      </c>
      <c r="I386" t="s">
        <v>9</v>
      </c>
      <c r="J386" t="s">
        <v>796</v>
      </c>
      <c r="L386" s="4"/>
      <c r="M386" s="3" t="b">
        <f>LEFT(E386,3)="udf"</f>
        <v>0</v>
      </c>
      <c r="N386" s="3" t="str">
        <f>VLOOKUP(B386,TableMap,3,FALSE)</f>
        <v>MedicalClaims</v>
      </c>
      <c r="O386" s="3" t="str">
        <f>IF(OR(F386="varchar", F386=""),"varchar("&amp;G386&amp;")", F386) &amp; IF(LEN(TRIM(D386))&gt;0," not null ","")</f>
        <v>varchar(100)</v>
      </c>
      <c r="Q386" s="3" t="str">
        <f>IF(ISBLANK(P386),O386,P386)</f>
        <v>varchar(100)</v>
      </c>
      <c r="R386" s="3" t="str">
        <f>"alter table "&amp;SchemaName&amp;"."&amp;N386&amp;" add "&amp;E386&amp;" "&amp;Q386</f>
        <v>alter table deerwalk.MedicalClaims add icd2_grouper_id varchar(100)</v>
      </c>
      <c r="S386" s="3" t="str">
        <f>IF(LEN(TRIM(I386))&gt;0,"exec db.ColumnPropertySet '"&amp;$N386&amp;"', '"&amp;$E386&amp;"', '"&amp;I386&amp;"', @tableSchema='"&amp;SchemaName&amp;"'","")</f>
        <v/>
      </c>
      <c r="T386" s="3" t="str">
        <f>IF(LEN(TRIM(J386))=0,"","exec db.ColumnPropertySet '"&amp;$N386&amp;"', '"&amp;$E386&amp;"', '"&amp;J386&amp;"', @propertyName='SampleData', @tableSchema='"&amp;SchemaName&amp;"'")</f>
        <v/>
      </c>
      <c r="U386" s="3" t="str">
        <f>IF(M386,"exec db.ColumnPropertySet '"&amp;$N386&amp;"', '"&amp;$E386&amp;"', 'UserDefinedData', @propertyName='CustomAttribute', @tableSchema='"&amp;SchemaName&amp;"'", "")</f>
        <v/>
      </c>
      <c r="V386" s="3" t="str">
        <f>IF(LEN(TRIM(" "&amp;I386))&gt;0,"/// &lt;summary&gt;"&amp;I386&amp;"&lt;/summary&gt;
"&amp;"[Description("""&amp;I386&amp;""")]
","")&amp;IF(F386="date","[DataType(DataType.Date)]
","")&amp;IF(D386="1","[Required]
","")&amp;"[Column("""&amp;E386&amp;""")]
"&amp;IF(LEN(TRIM(" "&amp;J386))&gt;0,"[SampleData("""&amp;J386&amp;""")]
","")&amp;IF(LEN(TRIM(" "&amp;G386))&gt;0,"[MaxLength("&amp;G386&amp;")]
","")&amp;"public "&amp;IF(F386="","string",VLOOKUP(F386,TypeMap,2,FALSE))&amp;" "&amp;E386&amp;" { get; set; }
"</f>
        <v xml:space="preserve">[Column("icd2_grouper_id")]
[MaxLength(100)]
public string icd2_grouper_id { get; set; }
</v>
      </c>
      <c r="W386" s="5" t="str">
        <f>"@Html.DescriptionListElement(model =&gt; model."&amp;E386&amp;")"</f>
        <v>@Html.DescriptionListElement(model =&gt; model.icd2_grouper_id)</v>
      </c>
      <c r="X386" s="3" t="str">
        <f>SUBSTITUTE(SUBSTITUTE(PROPER(SUBSTITUTE(E386,"_"," "))&amp;" ", "Id ", "ID"), " ", "")</f>
        <v>Icd2GrouperID</v>
      </c>
      <c r="Y386" s="3" t="str">
        <f>IF(F386="date","alter table "&amp;SchemaName&amp;"."&amp;N386&amp;" add "&amp;X386&amp;"DateDimId int null references DateDimensions(DateDimensionId);  exec db.ColumnPropertySet '"&amp;$N386&amp;"', '"&amp;$X386&amp;"DateDimId', '"&amp;$E386&amp;"', @propertyName='BaseField', @tableSchema='"&amp;SchemaName&amp;"'","")</f>
        <v/>
      </c>
      <c r="AA386" s="3" t="str">
        <f>IF(LEN(TRIM(H386))=0,"","exec db.ColumnPropertySet '"&amp;$N386&amp;"', '"&amp;$E386&amp;"', '"&amp;H386&amp;"', @propertyName='DisplayName', @tableSchema='"&amp;SchemaName&amp;"'")</f>
        <v/>
      </c>
    </row>
    <row r="387" spans="1:27" ht="14.25" customHeight="1" x14ac:dyDescent="0.45">
      <c r="A387" s="3" t="str">
        <f>N387&amp;"."&amp;E387</f>
        <v>MedicalClaims.icd2_grouper_desc</v>
      </c>
      <c r="B387" t="s">
        <v>320</v>
      </c>
      <c r="C387">
        <v>181</v>
      </c>
      <c r="D387" t="s">
        <v>796</v>
      </c>
      <c r="E387" t="s">
        <v>544</v>
      </c>
      <c r="F387" t="s">
        <v>7</v>
      </c>
      <c r="G387" t="s">
        <v>836</v>
      </c>
      <c r="I387" t="s">
        <v>9</v>
      </c>
      <c r="J387" t="s">
        <v>796</v>
      </c>
      <c r="L387" s="4"/>
      <c r="M387" s="3" t="b">
        <f>LEFT(E387,3)="udf"</f>
        <v>0</v>
      </c>
      <c r="N387" s="3" t="str">
        <f>VLOOKUP(B387,TableMap,3,FALSE)</f>
        <v>MedicalClaims</v>
      </c>
      <c r="O387" s="3" t="str">
        <f>IF(OR(F387="varchar", F387=""),"varchar("&amp;G387&amp;")", F387) &amp; IF(LEN(TRIM(D387))&gt;0," not null ","")</f>
        <v>varchar(100)</v>
      </c>
      <c r="Q387" s="3" t="str">
        <f>IF(ISBLANK(P387),O387,P387)</f>
        <v>varchar(100)</v>
      </c>
      <c r="R387" s="3" t="str">
        <f>"alter table "&amp;SchemaName&amp;"."&amp;N387&amp;" add "&amp;E387&amp;" "&amp;Q387</f>
        <v>alter table deerwalk.MedicalClaims add icd2_grouper_desc varchar(100)</v>
      </c>
      <c r="S387" s="3" t="str">
        <f>IF(LEN(TRIM(I387))&gt;0,"exec db.ColumnPropertySet '"&amp;$N387&amp;"', '"&amp;$E387&amp;"', '"&amp;I387&amp;"', @tableSchema='"&amp;SchemaName&amp;"'","")</f>
        <v/>
      </c>
      <c r="T387" s="3" t="str">
        <f>IF(LEN(TRIM(J387))=0,"","exec db.ColumnPropertySet '"&amp;$N387&amp;"', '"&amp;$E387&amp;"', '"&amp;J387&amp;"', @propertyName='SampleData', @tableSchema='"&amp;SchemaName&amp;"'")</f>
        <v/>
      </c>
      <c r="U387" s="3" t="str">
        <f>IF(M387,"exec db.ColumnPropertySet '"&amp;$N387&amp;"', '"&amp;$E387&amp;"', 'UserDefinedData', @propertyName='CustomAttribute', @tableSchema='"&amp;SchemaName&amp;"'", "")</f>
        <v/>
      </c>
      <c r="V387" s="3" t="str">
        <f>IF(LEN(TRIM(" "&amp;I387))&gt;0,"/// &lt;summary&gt;"&amp;I387&amp;"&lt;/summary&gt;
"&amp;"[Description("""&amp;I387&amp;""")]
","")&amp;IF(F387="date","[DataType(DataType.Date)]
","")&amp;IF(D387="1","[Required]
","")&amp;"[Column("""&amp;E387&amp;""")]
"&amp;IF(LEN(TRIM(" "&amp;J387))&gt;0,"[SampleData("""&amp;J387&amp;""")]
","")&amp;IF(LEN(TRIM(" "&amp;G387))&gt;0,"[MaxLength("&amp;G387&amp;")]
","")&amp;"public "&amp;IF(F387="","string",VLOOKUP(F387,TypeMap,2,FALSE))&amp;" "&amp;E387&amp;" { get; set; }
"</f>
        <v xml:space="preserve">[Column("icd2_grouper_desc")]
[MaxLength(100)]
public string icd2_grouper_desc { get; set; }
</v>
      </c>
      <c r="W387" s="5" t="str">
        <f>"@Html.DescriptionListElement(model =&gt; model."&amp;E387&amp;")"</f>
        <v>@Html.DescriptionListElement(model =&gt; model.icd2_grouper_desc)</v>
      </c>
      <c r="X387" s="3" t="str">
        <f>SUBSTITUTE(SUBSTITUTE(PROPER(SUBSTITUTE(E387,"_"," "))&amp;" ", "Id ", "ID"), " ", "")</f>
        <v>Icd2GrouperDesc</v>
      </c>
      <c r="Y387" s="3" t="str">
        <f>IF(F387="date","alter table "&amp;SchemaName&amp;"."&amp;N387&amp;" add "&amp;X387&amp;"DateDimId int null references DateDimensions(DateDimensionId);  exec db.ColumnPropertySet '"&amp;$N387&amp;"', '"&amp;$X387&amp;"DateDimId', '"&amp;$E387&amp;"', @propertyName='BaseField', @tableSchema='"&amp;SchemaName&amp;"'","")</f>
        <v/>
      </c>
      <c r="AA387" s="3" t="str">
        <f>IF(LEN(TRIM(H387))=0,"","exec db.ColumnPropertySet '"&amp;$N387&amp;"', '"&amp;$E387&amp;"', '"&amp;H387&amp;"', @propertyName='DisplayName', @tableSchema='"&amp;SchemaName&amp;"'")</f>
        <v/>
      </c>
    </row>
    <row r="388" spans="1:27" ht="14.25" customHeight="1" x14ac:dyDescent="0.45">
      <c r="A388" s="3" t="str">
        <f>N388&amp;"."&amp;E388</f>
        <v>MedicalClaims.icd2_subgrouper_id</v>
      </c>
      <c r="B388" t="s">
        <v>320</v>
      </c>
      <c r="C388">
        <v>182</v>
      </c>
      <c r="D388" t="s">
        <v>796</v>
      </c>
      <c r="E388" t="s">
        <v>545</v>
      </c>
      <c r="F388" t="s">
        <v>7</v>
      </c>
      <c r="G388" t="s">
        <v>836</v>
      </c>
      <c r="I388" t="s">
        <v>9</v>
      </c>
      <c r="J388" t="s">
        <v>796</v>
      </c>
      <c r="L388" s="4"/>
      <c r="M388" s="3" t="b">
        <f>LEFT(E388,3)="udf"</f>
        <v>0</v>
      </c>
      <c r="N388" s="3" t="str">
        <f>VLOOKUP(B388,TableMap,3,FALSE)</f>
        <v>MedicalClaims</v>
      </c>
      <c r="O388" s="3" t="str">
        <f>IF(OR(F388="varchar", F388=""),"varchar("&amp;G388&amp;")", F388) &amp; IF(LEN(TRIM(D388))&gt;0," not null ","")</f>
        <v>varchar(100)</v>
      </c>
      <c r="Q388" s="3" t="str">
        <f>IF(ISBLANK(P388),O388,P388)</f>
        <v>varchar(100)</v>
      </c>
      <c r="R388" s="3" t="str">
        <f>"alter table "&amp;SchemaName&amp;"."&amp;N388&amp;" add "&amp;E388&amp;" "&amp;Q388</f>
        <v>alter table deerwalk.MedicalClaims add icd2_subgrouper_id varchar(100)</v>
      </c>
      <c r="S388" s="3" t="str">
        <f>IF(LEN(TRIM(I388))&gt;0,"exec db.ColumnPropertySet '"&amp;$N388&amp;"', '"&amp;$E388&amp;"', '"&amp;I388&amp;"', @tableSchema='"&amp;SchemaName&amp;"'","")</f>
        <v/>
      </c>
      <c r="T388" s="3" t="str">
        <f>IF(LEN(TRIM(J388))=0,"","exec db.ColumnPropertySet '"&amp;$N388&amp;"', '"&amp;$E388&amp;"', '"&amp;J388&amp;"', @propertyName='SampleData', @tableSchema='"&amp;SchemaName&amp;"'")</f>
        <v/>
      </c>
      <c r="U388" s="3" t="str">
        <f>IF(M388,"exec db.ColumnPropertySet '"&amp;$N388&amp;"', '"&amp;$E388&amp;"', 'UserDefinedData', @propertyName='CustomAttribute', @tableSchema='"&amp;SchemaName&amp;"'", "")</f>
        <v/>
      </c>
      <c r="V388" s="3" t="str">
        <f>IF(LEN(TRIM(" "&amp;I388))&gt;0,"/// &lt;summary&gt;"&amp;I388&amp;"&lt;/summary&gt;
"&amp;"[Description("""&amp;I388&amp;""")]
","")&amp;IF(F388="date","[DataType(DataType.Date)]
","")&amp;IF(D388="1","[Required]
","")&amp;"[Column("""&amp;E388&amp;""")]
"&amp;IF(LEN(TRIM(" "&amp;J388))&gt;0,"[SampleData("""&amp;J388&amp;""")]
","")&amp;IF(LEN(TRIM(" "&amp;G388))&gt;0,"[MaxLength("&amp;G388&amp;")]
","")&amp;"public "&amp;IF(F388="","string",VLOOKUP(F388,TypeMap,2,FALSE))&amp;" "&amp;E388&amp;" { get; set; }
"</f>
        <v xml:space="preserve">[Column("icd2_subgrouper_id")]
[MaxLength(100)]
public string icd2_subgrouper_id { get; set; }
</v>
      </c>
      <c r="W388" s="5" t="str">
        <f>"@Html.DescriptionListElement(model =&gt; model."&amp;E388&amp;")"</f>
        <v>@Html.DescriptionListElement(model =&gt; model.icd2_subgrouper_id)</v>
      </c>
      <c r="X388" s="3" t="str">
        <f>SUBSTITUTE(SUBSTITUTE(PROPER(SUBSTITUTE(E388,"_"," "))&amp;" ", "Id ", "ID"), " ", "")</f>
        <v>Icd2SubgrouperID</v>
      </c>
      <c r="Y388" s="3" t="str">
        <f>IF(F388="date","alter table "&amp;SchemaName&amp;"."&amp;N388&amp;" add "&amp;X388&amp;"DateDimId int null references DateDimensions(DateDimensionId);  exec db.ColumnPropertySet '"&amp;$N388&amp;"', '"&amp;$X388&amp;"DateDimId', '"&amp;$E388&amp;"', @propertyName='BaseField', @tableSchema='"&amp;SchemaName&amp;"'","")</f>
        <v/>
      </c>
      <c r="AA388" s="3" t="str">
        <f>IF(LEN(TRIM(H388))=0,"","exec db.ColumnPropertySet '"&amp;$N388&amp;"', '"&amp;$E388&amp;"', '"&amp;H388&amp;"', @propertyName='DisplayName', @tableSchema='"&amp;SchemaName&amp;"'")</f>
        <v/>
      </c>
    </row>
    <row r="389" spans="1:27" ht="14.25" customHeight="1" x14ac:dyDescent="0.45">
      <c r="A389" s="3" t="str">
        <f>N389&amp;"."&amp;E389</f>
        <v>MedicalClaims.icd2_subgrouper_desc</v>
      </c>
      <c r="B389" t="s">
        <v>320</v>
      </c>
      <c r="C389">
        <v>183</v>
      </c>
      <c r="D389" t="s">
        <v>796</v>
      </c>
      <c r="E389" t="s">
        <v>546</v>
      </c>
      <c r="F389" t="s">
        <v>7</v>
      </c>
      <c r="G389" t="s">
        <v>836</v>
      </c>
      <c r="I389" t="s">
        <v>9</v>
      </c>
      <c r="J389" t="s">
        <v>796</v>
      </c>
      <c r="L389" s="4"/>
      <c r="M389" s="3" t="b">
        <f>LEFT(E389,3)="udf"</f>
        <v>0</v>
      </c>
      <c r="N389" s="3" t="str">
        <f>VLOOKUP(B389,TableMap,3,FALSE)</f>
        <v>MedicalClaims</v>
      </c>
      <c r="O389" s="3" t="str">
        <f>IF(OR(F389="varchar", F389=""),"varchar("&amp;G389&amp;")", F389) &amp; IF(LEN(TRIM(D389))&gt;0," not null ","")</f>
        <v>varchar(100)</v>
      </c>
      <c r="Q389" s="3" t="str">
        <f>IF(ISBLANK(P389),O389,P389)</f>
        <v>varchar(100)</v>
      </c>
      <c r="R389" s="3" t="str">
        <f>"alter table "&amp;SchemaName&amp;"."&amp;N389&amp;" add "&amp;E389&amp;" "&amp;Q389</f>
        <v>alter table deerwalk.MedicalClaims add icd2_subgrouper_desc varchar(100)</v>
      </c>
      <c r="S389" s="3" t="str">
        <f>IF(LEN(TRIM(I389))&gt;0,"exec db.ColumnPropertySet '"&amp;$N389&amp;"', '"&amp;$E389&amp;"', '"&amp;I389&amp;"', @tableSchema='"&amp;SchemaName&amp;"'","")</f>
        <v/>
      </c>
      <c r="T389" s="3" t="str">
        <f>IF(LEN(TRIM(J389))=0,"","exec db.ColumnPropertySet '"&amp;$N389&amp;"', '"&amp;$E389&amp;"', '"&amp;J389&amp;"', @propertyName='SampleData', @tableSchema='"&amp;SchemaName&amp;"'")</f>
        <v/>
      </c>
      <c r="U389" s="3" t="str">
        <f>IF(M389,"exec db.ColumnPropertySet '"&amp;$N389&amp;"', '"&amp;$E389&amp;"', 'UserDefinedData', @propertyName='CustomAttribute', @tableSchema='"&amp;SchemaName&amp;"'", "")</f>
        <v/>
      </c>
      <c r="V389" s="3" t="str">
        <f>IF(LEN(TRIM(" "&amp;I389))&gt;0,"/// &lt;summary&gt;"&amp;I389&amp;"&lt;/summary&gt;
"&amp;"[Description("""&amp;I389&amp;""")]
","")&amp;IF(F389="date","[DataType(DataType.Date)]
","")&amp;IF(D389="1","[Required]
","")&amp;"[Column("""&amp;E389&amp;""")]
"&amp;IF(LEN(TRIM(" "&amp;J389))&gt;0,"[SampleData("""&amp;J389&amp;""")]
","")&amp;IF(LEN(TRIM(" "&amp;G389))&gt;0,"[MaxLength("&amp;G389&amp;")]
","")&amp;"public "&amp;IF(F389="","string",VLOOKUP(F389,TypeMap,2,FALSE))&amp;" "&amp;E389&amp;" { get; set; }
"</f>
        <v xml:space="preserve">[Column("icd2_subgrouper_desc")]
[MaxLength(100)]
public string icd2_subgrouper_desc { get; set; }
</v>
      </c>
      <c r="W389" s="5" t="str">
        <f>"@Html.DescriptionListElement(model =&gt; model."&amp;E389&amp;")"</f>
        <v>@Html.DescriptionListElement(model =&gt; model.icd2_subgrouper_desc)</v>
      </c>
      <c r="X389" s="3" t="str">
        <f>SUBSTITUTE(SUBSTITUTE(PROPER(SUBSTITUTE(E389,"_"," "))&amp;" ", "Id ", "ID"), " ", "")</f>
        <v>Icd2SubgrouperDesc</v>
      </c>
      <c r="Y389" s="3" t="str">
        <f>IF(F389="date","alter table "&amp;SchemaName&amp;"."&amp;N389&amp;" add "&amp;X389&amp;"DateDimId int null references DateDimensions(DateDimensionId);  exec db.ColumnPropertySet '"&amp;$N389&amp;"', '"&amp;$X389&amp;"DateDimId', '"&amp;$E389&amp;"', @propertyName='BaseField', @tableSchema='"&amp;SchemaName&amp;"'","")</f>
        <v/>
      </c>
      <c r="AA389" s="3" t="str">
        <f>IF(LEN(TRIM(H389))=0,"","exec db.ColumnPropertySet '"&amp;$N389&amp;"', '"&amp;$E389&amp;"', '"&amp;H389&amp;"', @propertyName='DisplayName', @tableSchema='"&amp;SchemaName&amp;"'")</f>
        <v/>
      </c>
    </row>
    <row r="390" spans="1:27" ht="14.25" customHeight="1" x14ac:dyDescent="0.45">
      <c r="A390" s="3" t="str">
        <f>N390&amp;"."&amp;E390</f>
        <v>MedicalClaims.drg_grouper_id</v>
      </c>
      <c r="B390" t="s">
        <v>320</v>
      </c>
      <c r="C390">
        <v>184</v>
      </c>
      <c r="D390" t="s">
        <v>796</v>
      </c>
      <c r="E390" t="s">
        <v>547</v>
      </c>
      <c r="F390" t="s">
        <v>7</v>
      </c>
      <c r="G390" t="s">
        <v>836</v>
      </c>
      <c r="I390" t="s">
        <v>9</v>
      </c>
      <c r="J390" t="s">
        <v>796</v>
      </c>
      <c r="L390" s="4"/>
      <c r="M390" s="3" t="b">
        <f>LEFT(E390,3)="udf"</f>
        <v>0</v>
      </c>
      <c r="N390" s="3" t="str">
        <f>VLOOKUP(B390,TableMap,3,FALSE)</f>
        <v>MedicalClaims</v>
      </c>
      <c r="O390" s="3" t="str">
        <f>IF(OR(F390="varchar", F390=""),"varchar("&amp;G390&amp;")", F390) &amp; IF(LEN(TRIM(D390))&gt;0," not null ","")</f>
        <v>varchar(100)</v>
      </c>
      <c r="Q390" s="3" t="str">
        <f>IF(ISBLANK(P390),O390,P390)</f>
        <v>varchar(100)</v>
      </c>
      <c r="R390" s="3" t="str">
        <f>"alter table "&amp;SchemaName&amp;"."&amp;N390&amp;" add "&amp;E390&amp;" "&amp;Q390</f>
        <v>alter table deerwalk.MedicalClaims add drg_grouper_id varchar(100)</v>
      </c>
      <c r="S390" s="3" t="str">
        <f>IF(LEN(TRIM(I390))&gt;0,"exec db.ColumnPropertySet '"&amp;$N390&amp;"', '"&amp;$E390&amp;"', '"&amp;I390&amp;"', @tableSchema='"&amp;SchemaName&amp;"'","")</f>
        <v/>
      </c>
      <c r="T390" s="3" t="str">
        <f>IF(LEN(TRIM(J390))=0,"","exec db.ColumnPropertySet '"&amp;$N390&amp;"', '"&amp;$E390&amp;"', '"&amp;J390&amp;"', @propertyName='SampleData', @tableSchema='"&amp;SchemaName&amp;"'")</f>
        <v/>
      </c>
      <c r="U390" s="3" t="str">
        <f>IF(M390,"exec db.ColumnPropertySet '"&amp;$N390&amp;"', '"&amp;$E390&amp;"', 'UserDefinedData', @propertyName='CustomAttribute', @tableSchema='"&amp;SchemaName&amp;"'", "")</f>
        <v/>
      </c>
      <c r="V390" s="3" t="str">
        <f>IF(LEN(TRIM(" "&amp;I390))&gt;0,"/// &lt;summary&gt;"&amp;I390&amp;"&lt;/summary&gt;
"&amp;"[Description("""&amp;I390&amp;""")]
","")&amp;IF(F390="date","[DataType(DataType.Date)]
","")&amp;IF(D390="1","[Required]
","")&amp;"[Column("""&amp;E390&amp;""")]
"&amp;IF(LEN(TRIM(" "&amp;J390))&gt;0,"[SampleData("""&amp;J390&amp;""")]
","")&amp;IF(LEN(TRIM(" "&amp;G390))&gt;0,"[MaxLength("&amp;G390&amp;")]
","")&amp;"public "&amp;IF(F390="","string",VLOOKUP(F390,TypeMap,2,FALSE))&amp;" "&amp;E390&amp;" { get; set; }
"</f>
        <v xml:space="preserve">[Column("drg_grouper_id")]
[MaxLength(100)]
public string drg_grouper_id { get; set; }
</v>
      </c>
      <c r="W390" s="5" t="str">
        <f>"@Html.DescriptionListElement(model =&gt; model."&amp;E390&amp;")"</f>
        <v>@Html.DescriptionListElement(model =&gt; model.drg_grouper_id)</v>
      </c>
      <c r="X390" s="3" t="str">
        <f>SUBSTITUTE(SUBSTITUTE(PROPER(SUBSTITUTE(E390,"_"," "))&amp;" ", "Id ", "ID"), " ", "")</f>
        <v>DrgGrouperID</v>
      </c>
      <c r="Y390" s="3" t="str">
        <f>IF(F390="date","alter table "&amp;SchemaName&amp;"."&amp;N390&amp;" add "&amp;X390&amp;"DateDimId int null references DateDimensions(DateDimensionId);  exec db.ColumnPropertySet '"&amp;$N390&amp;"', '"&amp;$X390&amp;"DateDimId', '"&amp;$E390&amp;"', @propertyName='BaseField', @tableSchema='"&amp;SchemaName&amp;"'","")</f>
        <v/>
      </c>
      <c r="AA390" s="3" t="str">
        <f>IF(LEN(TRIM(H390))=0,"","exec db.ColumnPropertySet '"&amp;$N390&amp;"', '"&amp;$E390&amp;"', '"&amp;H390&amp;"', @propertyName='DisplayName', @tableSchema='"&amp;SchemaName&amp;"'")</f>
        <v/>
      </c>
    </row>
    <row r="391" spans="1:27" ht="14.25" customHeight="1" x14ac:dyDescent="0.45">
      <c r="A391" s="3" t="str">
        <f>N391&amp;"."&amp;E391</f>
        <v>MedicalClaims.drg_grouper_desc</v>
      </c>
      <c r="B391" t="s">
        <v>320</v>
      </c>
      <c r="C391">
        <v>185</v>
      </c>
      <c r="D391" t="s">
        <v>796</v>
      </c>
      <c r="E391" t="s">
        <v>548</v>
      </c>
      <c r="F391" t="s">
        <v>7</v>
      </c>
      <c r="G391" t="s">
        <v>836</v>
      </c>
      <c r="I391" t="s">
        <v>9</v>
      </c>
      <c r="J391" t="s">
        <v>796</v>
      </c>
      <c r="L391" s="4"/>
      <c r="M391" s="3" t="b">
        <f>LEFT(E391,3)="udf"</f>
        <v>0</v>
      </c>
      <c r="N391" s="3" t="str">
        <f>VLOOKUP(B391,TableMap,3,FALSE)</f>
        <v>MedicalClaims</v>
      </c>
      <c r="O391" s="3" t="str">
        <f>IF(OR(F391="varchar", F391=""),"varchar("&amp;G391&amp;")", F391) &amp; IF(LEN(TRIM(D391))&gt;0," not null ","")</f>
        <v>varchar(100)</v>
      </c>
      <c r="Q391" s="3" t="str">
        <f>IF(ISBLANK(P391),O391,P391)</f>
        <v>varchar(100)</v>
      </c>
      <c r="R391" s="3" t="str">
        <f>"alter table "&amp;SchemaName&amp;"."&amp;N391&amp;" add "&amp;E391&amp;" "&amp;Q391</f>
        <v>alter table deerwalk.MedicalClaims add drg_grouper_desc varchar(100)</v>
      </c>
      <c r="S391" s="3" t="str">
        <f>IF(LEN(TRIM(I391))&gt;0,"exec db.ColumnPropertySet '"&amp;$N391&amp;"', '"&amp;$E391&amp;"', '"&amp;I391&amp;"', @tableSchema='"&amp;SchemaName&amp;"'","")</f>
        <v/>
      </c>
      <c r="T391" s="3" t="str">
        <f>IF(LEN(TRIM(J391))=0,"","exec db.ColumnPropertySet '"&amp;$N391&amp;"', '"&amp;$E391&amp;"', '"&amp;J391&amp;"', @propertyName='SampleData', @tableSchema='"&amp;SchemaName&amp;"'")</f>
        <v/>
      </c>
      <c r="U391" s="3" t="str">
        <f>IF(M391,"exec db.ColumnPropertySet '"&amp;$N391&amp;"', '"&amp;$E391&amp;"', 'UserDefinedData', @propertyName='CustomAttribute', @tableSchema='"&amp;SchemaName&amp;"'", "")</f>
        <v/>
      </c>
      <c r="V391" s="3" t="str">
        <f>IF(LEN(TRIM(" "&amp;I391))&gt;0,"/// &lt;summary&gt;"&amp;I391&amp;"&lt;/summary&gt;
"&amp;"[Description("""&amp;I391&amp;""")]
","")&amp;IF(F391="date","[DataType(DataType.Date)]
","")&amp;IF(D391="1","[Required]
","")&amp;"[Column("""&amp;E391&amp;""")]
"&amp;IF(LEN(TRIM(" "&amp;J391))&gt;0,"[SampleData("""&amp;J391&amp;""")]
","")&amp;IF(LEN(TRIM(" "&amp;G391))&gt;0,"[MaxLength("&amp;G391&amp;")]
","")&amp;"public "&amp;IF(F391="","string",VLOOKUP(F391,TypeMap,2,FALSE))&amp;" "&amp;E391&amp;" { get; set; }
"</f>
        <v xml:space="preserve">[Column("drg_grouper_desc")]
[MaxLength(100)]
public string drg_grouper_desc { get; set; }
</v>
      </c>
      <c r="W391" s="5" t="str">
        <f>"@Html.DescriptionListElement(model =&gt; model."&amp;E391&amp;")"</f>
        <v>@Html.DescriptionListElement(model =&gt; model.drg_grouper_desc)</v>
      </c>
      <c r="X391" s="3" t="str">
        <f>SUBSTITUTE(SUBSTITUTE(PROPER(SUBSTITUTE(E391,"_"," "))&amp;" ", "Id ", "ID"), " ", "")</f>
        <v>DrgGrouperDesc</v>
      </c>
      <c r="Y391" s="3" t="str">
        <f>IF(F391="date","alter table "&amp;SchemaName&amp;"."&amp;N391&amp;" add "&amp;X391&amp;"DateDimId int null references DateDimensions(DateDimensionId);  exec db.ColumnPropertySet '"&amp;$N391&amp;"', '"&amp;$X391&amp;"DateDimId', '"&amp;$E391&amp;"', @propertyName='BaseField', @tableSchema='"&amp;SchemaName&amp;"'","")</f>
        <v/>
      </c>
      <c r="AA391" s="3" t="str">
        <f>IF(LEN(TRIM(H391))=0,"","exec db.ColumnPropertySet '"&amp;$N391&amp;"', '"&amp;$E391&amp;"', '"&amp;H391&amp;"', @propertyName='DisplayName', @tableSchema='"&amp;SchemaName&amp;"'")</f>
        <v/>
      </c>
    </row>
    <row r="392" spans="1:27" ht="14.25" customHeight="1" x14ac:dyDescent="0.45">
      <c r="A392" s="3" t="str">
        <f>N392&amp;"."&amp;E392</f>
        <v>MedicalClaims.drg_subgrouper_id</v>
      </c>
      <c r="B392" t="s">
        <v>320</v>
      </c>
      <c r="C392">
        <v>186</v>
      </c>
      <c r="D392" t="s">
        <v>796</v>
      </c>
      <c r="E392" t="s">
        <v>549</v>
      </c>
      <c r="F392" t="s">
        <v>7</v>
      </c>
      <c r="G392" t="s">
        <v>836</v>
      </c>
      <c r="I392" t="s">
        <v>9</v>
      </c>
      <c r="J392" t="s">
        <v>796</v>
      </c>
      <c r="L392" s="4"/>
      <c r="M392" s="3" t="b">
        <f>LEFT(E392,3)="udf"</f>
        <v>0</v>
      </c>
      <c r="N392" s="3" t="str">
        <f>VLOOKUP(B392,TableMap,3,FALSE)</f>
        <v>MedicalClaims</v>
      </c>
      <c r="O392" s="3" t="str">
        <f>IF(OR(F392="varchar", F392=""),"varchar("&amp;G392&amp;")", F392) &amp; IF(LEN(TRIM(D392))&gt;0," not null ","")</f>
        <v>varchar(100)</v>
      </c>
      <c r="Q392" s="3" t="str">
        <f>IF(ISBLANK(P392),O392,P392)</f>
        <v>varchar(100)</v>
      </c>
      <c r="R392" s="3" t="str">
        <f>"alter table "&amp;SchemaName&amp;"."&amp;N392&amp;" add "&amp;E392&amp;" "&amp;Q392</f>
        <v>alter table deerwalk.MedicalClaims add drg_subgrouper_id varchar(100)</v>
      </c>
      <c r="S392" s="3" t="str">
        <f>IF(LEN(TRIM(I392))&gt;0,"exec db.ColumnPropertySet '"&amp;$N392&amp;"', '"&amp;$E392&amp;"', '"&amp;I392&amp;"', @tableSchema='"&amp;SchemaName&amp;"'","")</f>
        <v/>
      </c>
      <c r="T392" s="3" t="str">
        <f>IF(LEN(TRIM(J392))=0,"","exec db.ColumnPropertySet '"&amp;$N392&amp;"', '"&amp;$E392&amp;"', '"&amp;J392&amp;"', @propertyName='SampleData', @tableSchema='"&amp;SchemaName&amp;"'")</f>
        <v/>
      </c>
      <c r="U392" s="3" t="str">
        <f>IF(M392,"exec db.ColumnPropertySet '"&amp;$N392&amp;"', '"&amp;$E392&amp;"', 'UserDefinedData', @propertyName='CustomAttribute', @tableSchema='"&amp;SchemaName&amp;"'", "")</f>
        <v/>
      </c>
      <c r="V392" s="3" t="str">
        <f>IF(LEN(TRIM(" "&amp;I392))&gt;0,"/// &lt;summary&gt;"&amp;I392&amp;"&lt;/summary&gt;
"&amp;"[Description("""&amp;I392&amp;""")]
","")&amp;IF(F392="date","[DataType(DataType.Date)]
","")&amp;IF(D392="1","[Required]
","")&amp;"[Column("""&amp;E392&amp;""")]
"&amp;IF(LEN(TRIM(" "&amp;J392))&gt;0,"[SampleData("""&amp;J392&amp;""")]
","")&amp;IF(LEN(TRIM(" "&amp;G392))&gt;0,"[MaxLength("&amp;G392&amp;")]
","")&amp;"public "&amp;IF(F392="","string",VLOOKUP(F392,TypeMap,2,FALSE))&amp;" "&amp;E392&amp;" { get; set; }
"</f>
        <v xml:space="preserve">[Column("drg_subgrouper_id")]
[MaxLength(100)]
public string drg_subgrouper_id { get; set; }
</v>
      </c>
      <c r="W392" s="5" t="str">
        <f>"@Html.DescriptionListElement(model =&gt; model."&amp;E392&amp;")"</f>
        <v>@Html.DescriptionListElement(model =&gt; model.drg_subgrouper_id)</v>
      </c>
      <c r="X392" s="3" t="str">
        <f>SUBSTITUTE(SUBSTITUTE(PROPER(SUBSTITUTE(E392,"_"," "))&amp;" ", "Id ", "ID"), " ", "")</f>
        <v>DrgSubgrouperID</v>
      </c>
      <c r="Y392" s="3" t="str">
        <f>IF(F392="date","alter table "&amp;SchemaName&amp;"."&amp;N392&amp;" add "&amp;X392&amp;"DateDimId int null references DateDimensions(DateDimensionId);  exec db.ColumnPropertySet '"&amp;$N392&amp;"', '"&amp;$X392&amp;"DateDimId', '"&amp;$E392&amp;"', @propertyName='BaseField', @tableSchema='"&amp;SchemaName&amp;"'","")</f>
        <v/>
      </c>
      <c r="AA392" s="3" t="str">
        <f>IF(LEN(TRIM(H392))=0,"","exec db.ColumnPropertySet '"&amp;$N392&amp;"', '"&amp;$E392&amp;"', '"&amp;H392&amp;"', @propertyName='DisplayName', @tableSchema='"&amp;SchemaName&amp;"'")</f>
        <v/>
      </c>
    </row>
    <row r="393" spans="1:27" ht="14.25" customHeight="1" x14ac:dyDescent="0.45">
      <c r="A393" s="3" t="str">
        <f>N393&amp;"."&amp;E393</f>
        <v>MedicalClaims.drg_subgrouper_desc</v>
      </c>
      <c r="B393" t="s">
        <v>320</v>
      </c>
      <c r="C393">
        <v>187</v>
      </c>
      <c r="D393" t="s">
        <v>796</v>
      </c>
      <c r="E393" t="s">
        <v>550</v>
      </c>
      <c r="F393" t="s">
        <v>7</v>
      </c>
      <c r="G393" t="s">
        <v>836</v>
      </c>
      <c r="I393" t="s">
        <v>9</v>
      </c>
      <c r="J393" t="s">
        <v>796</v>
      </c>
      <c r="L393" s="4"/>
      <c r="M393" s="3" t="b">
        <f>LEFT(E393,3)="udf"</f>
        <v>0</v>
      </c>
      <c r="N393" s="3" t="str">
        <f>VLOOKUP(B393,TableMap,3,FALSE)</f>
        <v>MedicalClaims</v>
      </c>
      <c r="O393" s="3" t="str">
        <f>IF(OR(F393="varchar", F393=""),"varchar("&amp;G393&amp;")", F393) &amp; IF(LEN(TRIM(D393))&gt;0," not null ","")</f>
        <v>varchar(100)</v>
      </c>
      <c r="Q393" s="3" t="str">
        <f>IF(ISBLANK(P393),O393,P393)</f>
        <v>varchar(100)</v>
      </c>
      <c r="R393" s="3" t="str">
        <f>"alter table "&amp;SchemaName&amp;"."&amp;N393&amp;" add "&amp;E393&amp;" "&amp;Q393</f>
        <v>alter table deerwalk.MedicalClaims add drg_subgrouper_desc varchar(100)</v>
      </c>
      <c r="S393" s="3" t="str">
        <f>IF(LEN(TRIM(I393))&gt;0,"exec db.ColumnPropertySet '"&amp;$N393&amp;"', '"&amp;$E393&amp;"', '"&amp;I393&amp;"', @tableSchema='"&amp;SchemaName&amp;"'","")</f>
        <v/>
      </c>
      <c r="T393" s="3" t="str">
        <f>IF(LEN(TRIM(J393))=0,"","exec db.ColumnPropertySet '"&amp;$N393&amp;"', '"&amp;$E393&amp;"', '"&amp;J393&amp;"', @propertyName='SampleData', @tableSchema='"&amp;SchemaName&amp;"'")</f>
        <v/>
      </c>
      <c r="U393" s="3" t="str">
        <f>IF(M393,"exec db.ColumnPropertySet '"&amp;$N393&amp;"', '"&amp;$E393&amp;"', 'UserDefinedData', @propertyName='CustomAttribute', @tableSchema='"&amp;SchemaName&amp;"'", "")</f>
        <v/>
      </c>
      <c r="V393" s="3" t="str">
        <f>IF(LEN(TRIM(" "&amp;I393))&gt;0,"/// &lt;summary&gt;"&amp;I393&amp;"&lt;/summary&gt;
"&amp;"[Description("""&amp;I393&amp;""")]
","")&amp;IF(F393="date","[DataType(DataType.Date)]
","")&amp;IF(D393="1","[Required]
","")&amp;"[Column("""&amp;E393&amp;""")]
"&amp;IF(LEN(TRIM(" "&amp;J393))&gt;0,"[SampleData("""&amp;J393&amp;""")]
","")&amp;IF(LEN(TRIM(" "&amp;G393))&gt;0,"[MaxLength("&amp;G393&amp;")]
","")&amp;"public "&amp;IF(F393="","string",VLOOKUP(F393,TypeMap,2,FALSE))&amp;" "&amp;E393&amp;" { get; set; }
"</f>
        <v xml:space="preserve">[Column("drg_subgrouper_desc")]
[MaxLength(100)]
public string drg_subgrouper_desc { get; set; }
</v>
      </c>
      <c r="W393" s="5" t="str">
        <f>"@Html.DescriptionListElement(model =&gt; model."&amp;E393&amp;")"</f>
        <v>@Html.DescriptionListElement(model =&gt; model.drg_subgrouper_desc)</v>
      </c>
      <c r="X393" s="3" t="str">
        <f>SUBSTITUTE(SUBSTITUTE(PROPER(SUBSTITUTE(E393,"_"," "))&amp;" ", "Id ", "ID"), " ", "")</f>
        <v>DrgSubgrouperDesc</v>
      </c>
      <c r="Y393" s="3" t="str">
        <f>IF(F393="date","alter table "&amp;SchemaName&amp;"."&amp;N393&amp;" add "&amp;X393&amp;"DateDimId int null references DateDimensions(DateDimensionId);  exec db.ColumnPropertySet '"&amp;$N393&amp;"', '"&amp;$X393&amp;"DateDimId', '"&amp;$E393&amp;"', @propertyName='BaseField', @tableSchema='"&amp;SchemaName&amp;"'","")</f>
        <v/>
      </c>
      <c r="AA393" s="3" t="str">
        <f>IF(LEN(TRIM(H393))=0,"","exec db.ColumnPropertySet '"&amp;$N393&amp;"', '"&amp;$E393&amp;"', '"&amp;H393&amp;"', @propertyName='DisplayName', @tableSchema='"&amp;SchemaName&amp;"'")</f>
        <v/>
      </c>
    </row>
    <row r="394" spans="1:27" ht="14.25" customHeight="1" x14ac:dyDescent="0.45">
      <c r="A394" s="3" t="str">
        <f>N394&amp;"."&amp;E394</f>
        <v>MedicalClaims.hcpcs_grouper_id</v>
      </c>
      <c r="B394" t="s">
        <v>320</v>
      </c>
      <c r="C394">
        <v>188</v>
      </c>
      <c r="D394" t="s">
        <v>796</v>
      </c>
      <c r="E394" t="s">
        <v>551</v>
      </c>
      <c r="F394" t="s">
        <v>7</v>
      </c>
      <c r="G394" t="s">
        <v>836</v>
      </c>
      <c r="I394" t="s">
        <v>9</v>
      </c>
      <c r="J394" t="s">
        <v>796</v>
      </c>
      <c r="L394" s="4"/>
      <c r="M394" s="3" t="b">
        <f>LEFT(E394,3)="udf"</f>
        <v>0</v>
      </c>
      <c r="N394" s="3" t="str">
        <f>VLOOKUP(B394,TableMap,3,FALSE)</f>
        <v>MedicalClaims</v>
      </c>
      <c r="O394" s="3" t="str">
        <f>IF(OR(F394="varchar", F394=""),"varchar("&amp;G394&amp;")", F394) &amp; IF(LEN(TRIM(D394))&gt;0," not null ","")</f>
        <v>varchar(100)</v>
      </c>
      <c r="Q394" s="3" t="str">
        <f>IF(ISBLANK(P394),O394,P394)</f>
        <v>varchar(100)</v>
      </c>
      <c r="R394" s="3" t="str">
        <f>"alter table "&amp;SchemaName&amp;"."&amp;N394&amp;" add "&amp;E394&amp;" "&amp;Q394</f>
        <v>alter table deerwalk.MedicalClaims add hcpcs_grouper_id varchar(100)</v>
      </c>
      <c r="S394" s="3" t="str">
        <f>IF(LEN(TRIM(I394))&gt;0,"exec db.ColumnPropertySet '"&amp;$N394&amp;"', '"&amp;$E394&amp;"', '"&amp;I394&amp;"', @tableSchema='"&amp;SchemaName&amp;"'","")</f>
        <v/>
      </c>
      <c r="T394" s="3" t="str">
        <f>IF(LEN(TRIM(J394))=0,"","exec db.ColumnPropertySet '"&amp;$N394&amp;"', '"&amp;$E394&amp;"', '"&amp;J394&amp;"', @propertyName='SampleData', @tableSchema='"&amp;SchemaName&amp;"'")</f>
        <v/>
      </c>
      <c r="U394" s="3" t="str">
        <f>IF(M394,"exec db.ColumnPropertySet '"&amp;$N394&amp;"', '"&amp;$E394&amp;"', 'UserDefinedData', @propertyName='CustomAttribute', @tableSchema='"&amp;SchemaName&amp;"'", "")</f>
        <v/>
      </c>
      <c r="V394" s="3" t="str">
        <f>IF(LEN(TRIM(" "&amp;I394))&gt;0,"/// &lt;summary&gt;"&amp;I394&amp;"&lt;/summary&gt;
"&amp;"[Description("""&amp;I394&amp;""")]
","")&amp;IF(F394="date","[DataType(DataType.Date)]
","")&amp;IF(D394="1","[Required]
","")&amp;"[Column("""&amp;E394&amp;""")]
"&amp;IF(LEN(TRIM(" "&amp;J394))&gt;0,"[SampleData("""&amp;J394&amp;""")]
","")&amp;IF(LEN(TRIM(" "&amp;G394))&gt;0,"[MaxLength("&amp;G394&amp;")]
","")&amp;"public "&amp;IF(F394="","string",VLOOKUP(F394,TypeMap,2,FALSE))&amp;" "&amp;E394&amp;" { get; set; }
"</f>
        <v xml:space="preserve">[Column("hcpcs_grouper_id")]
[MaxLength(100)]
public string hcpcs_grouper_id { get; set; }
</v>
      </c>
      <c r="W394" s="5" t="str">
        <f>"@Html.DescriptionListElement(model =&gt; model."&amp;E394&amp;")"</f>
        <v>@Html.DescriptionListElement(model =&gt; model.hcpcs_grouper_id)</v>
      </c>
      <c r="X394" s="3" t="str">
        <f>SUBSTITUTE(SUBSTITUTE(PROPER(SUBSTITUTE(E394,"_"," "))&amp;" ", "Id ", "ID"), " ", "")</f>
        <v>HcpcsGrouperID</v>
      </c>
      <c r="Y394" s="3" t="str">
        <f>IF(F394="date","alter table "&amp;SchemaName&amp;"."&amp;N394&amp;" add "&amp;X394&amp;"DateDimId int null references DateDimensions(DateDimensionId);  exec db.ColumnPropertySet '"&amp;$N394&amp;"', '"&amp;$X394&amp;"DateDimId', '"&amp;$E394&amp;"', @propertyName='BaseField', @tableSchema='"&amp;SchemaName&amp;"'","")</f>
        <v/>
      </c>
      <c r="AA394" s="3" t="str">
        <f>IF(LEN(TRIM(H394))=0,"","exec db.ColumnPropertySet '"&amp;$N394&amp;"', '"&amp;$E394&amp;"', '"&amp;H394&amp;"', @propertyName='DisplayName', @tableSchema='"&amp;SchemaName&amp;"'")</f>
        <v/>
      </c>
    </row>
    <row r="395" spans="1:27" ht="14.25" customHeight="1" x14ac:dyDescent="0.45">
      <c r="A395" s="3" t="str">
        <f>N395&amp;"."&amp;E395</f>
        <v>MedicalClaims.hcpcs_grouper_desc</v>
      </c>
      <c r="B395" t="s">
        <v>320</v>
      </c>
      <c r="C395">
        <v>189</v>
      </c>
      <c r="D395" t="s">
        <v>796</v>
      </c>
      <c r="E395" t="s">
        <v>552</v>
      </c>
      <c r="F395" t="s">
        <v>7</v>
      </c>
      <c r="G395" t="s">
        <v>836</v>
      </c>
      <c r="I395" t="s">
        <v>9</v>
      </c>
      <c r="J395" t="s">
        <v>796</v>
      </c>
      <c r="L395" s="4"/>
      <c r="M395" s="3" t="b">
        <f>LEFT(E395,3)="udf"</f>
        <v>0</v>
      </c>
      <c r="N395" s="3" t="str">
        <f>VLOOKUP(B395,TableMap,3,FALSE)</f>
        <v>MedicalClaims</v>
      </c>
      <c r="O395" s="3" t="str">
        <f>IF(OR(F395="varchar", F395=""),"varchar("&amp;G395&amp;")", F395) &amp; IF(LEN(TRIM(D395))&gt;0," not null ","")</f>
        <v>varchar(100)</v>
      </c>
      <c r="Q395" s="3" t="str">
        <f>IF(ISBLANK(P395),O395,P395)</f>
        <v>varchar(100)</v>
      </c>
      <c r="R395" s="3" t="str">
        <f>"alter table "&amp;SchemaName&amp;"."&amp;N395&amp;" add "&amp;E395&amp;" "&amp;Q395</f>
        <v>alter table deerwalk.MedicalClaims add hcpcs_grouper_desc varchar(100)</v>
      </c>
      <c r="S395" s="3" t="str">
        <f>IF(LEN(TRIM(I395))&gt;0,"exec db.ColumnPropertySet '"&amp;$N395&amp;"', '"&amp;$E395&amp;"', '"&amp;I395&amp;"', @tableSchema='"&amp;SchemaName&amp;"'","")</f>
        <v/>
      </c>
      <c r="T395" s="3" t="str">
        <f>IF(LEN(TRIM(J395))=0,"","exec db.ColumnPropertySet '"&amp;$N395&amp;"', '"&amp;$E395&amp;"', '"&amp;J395&amp;"', @propertyName='SampleData', @tableSchema='"&amp;SchemaName&amp;"'")</f>
        <v/>
      </c>
      <c r="U395" s="3" t="str">
        <f>IF(M395,"exec db.ColumnPropertySet '"&amp;$N395&amp;"', '"&amp;$E395&amp;"', 'UserDefinedData', @propertyName='CustomAttribute', @tableSchema='"&amp;SchemaName&amp;"'", "")</f>
        <v/>
      </c>
      <c r="V395" s="3" t="str">
        <f>IF(LEN(TRIM(" "&amp;I395))&gt;0,"/// &lt;summary&gt;"&amp;I395&amp;"&lt;/summary&gt;
"&amp;"[Description("""&amp;I395&amp;""")]
","")&amp;IF(F395="date","[DataType(DataType.Date)]
","")&amp;IF(D395="1","[Required]
","")&amp;"[Column("""&amp;E395&amp;""")]
"&amp;IF(LEN(TRIM(" "&amp;J395))&gt;0,"[SampleData("""&amp;J395&amp;""")]
","")&amp;IF(LEN(TRIM(" "&amp;G395))&gt;0,"[MaxLength("&amp;G395&amp;")]
","")&amp;"public "&amp;IF(F395="","string",VLOOKUP(F395,TypeMap,2,FALSE))&amp;" "&amp;E395&amp;" { get; set; }
"</f>
        <v xml:space="preserve">[Column("hcpcs_grouper_desc")]
[MaxLength(100)]
public string hcpcs_grouper_desc { get; set; }
</v>
      </c>
      <c r="W395" s="5" t="str">
        <f>"@Html.DescriptionListElement(model =&gt; model."&amp;E395&amp;")"</f>
        <v>@Html.DescriptionListElement(model =&gt; model.hcpcs_grouper_desc)</v>
      </c>
      <c r="X395" s="3" t="str">
        <f>SUBSTITUTE(SUBSTITUTE(PROPER(SUBSTITUTE(E395,"_"," "))&amp;" ", "Id ", "ID"), " ", "")</f>
        <v>HcpcsGrouperDesc</v>
      </c>
      <c r="Y395" s="3" t="str">
        <f>IF(F395="date","alter table "&amp;SchemaName&amp;"."&amp;N395&amp;" add "&amp;X395&amp;"DateDimId int null references DateDimensions(DateDimensionId);  exec db.ColumnPropertySet '"&amp;$N395&amp;"', '"&amp;$X395&amp;"DateDimId', '"&amp;$E395&amp;"', @propertyName='BaseField', @tableSchema='"&amp;SchemaName&amp;"'","")</f>
        <v/>
      </c>
      <c r="AA395" s="3" t="str">
        <f>IF(LEN(TRIM(H395))=0,"","exec db.ColumnPropertySet '"&amp;$N395&amp;"', '"&amp;$E395&amp;"', '"&amp;H395&amp;"', @propertyName='DisplayName', @tableSchema='"&amp;SchemaName&amp;"'")</f>
        <v/>
      </c>
    </row>
    <row r="396" spans="1:27" ht="14.25" customHeight="1" x14ac:dyDescent="0.45">
      <c r="A396" s="3" t="str">
        <f>N396&amp;"."&amp;E396</f>
        <v>MedicalClaims.hcpcs_subgrouper_id</v>
      </c>
      <c r="B396" t="s">
        <v>320</v>
      </c>
      <c r="C396">
        <v>190</v>
      </c>
      <c r="D396" t="s">
        <v>796</v>
      </c>
      <c r="E396" t="s">
        <v>553</v>
      </c>
      <c r="F396" t="s">
        <v>7</v>
      </c>
      <c r="G396" t="s">
        <v>836</v>
      </c>
      <c r="I396" t="s">
        <v>9</v>
      </c>
      <c r="J396" t="s">
        <v>796</v>
      </c>
      <c r="L396" s="4"/>
      <c r="M396" s="3" t="b">
        <f>LEFT(E396,3)="udf"</f>
        <v>0</v>
      </c>
      <c r="N396" s="3" t="str">
        <f>VLOOKUP(B396,TableMap,3,FALSE)</f>
        <v>MedicalClaims</v>
      </c>
      <c r="O396" s="3" t="str">
        <f>IF(OR(F396="varchar", F396=""),"varchar("&amp;G396&amp;")", F396) &amp; IF(LEN(TRIM(D396))&gt;0," not null ","")</f>
        <v>varchar(100)</v>
      </c>
      <c r="Q396" s="3" t="str">
        <f>IF(ISBLANK(P396),O396,P396)</f>
        <v>varchar(100)</v>
      </c>
      <c r="R396" s="3" t="str">
        <f>"alter table "&amp;SchemaName&amp;"."&amp;N396&amp;" add "&amp;E396&amp;" "&amp;Q396</f>
        <v>alter table deerwalk.MedicalClaims add hcpcs_subgrouper_id varchar(100)</v>
      </c>
      <c r="S396" s="3" t="str">
        <f>IF(LEN(TRIM(I396))&gt;0,"exec db.ColumnPropertySet '"&amp;$N396&amp;"', '"&amp;$E396&amp;"', '"&amp;I396&amp;"', @tableSchema='"&amp;SchemaName&amp;"'","")</f>
        <v/>
      </c>
      <c r="T396" s="3" t="str">
        <f>IF(LEN(TRIM(J396))=0,"","exec db.ColumnPropertySet '"&amp;$N396&amp;"', '"&amp;$E396&amp;"', '"&amp;J396&amp;"', @propertyName='SampleData', @tableSchema='"&amp;SchemaName&amp;"'")</f>
        <v/>
      </c>
      <c r="U396" s="3" t="str">
        <f>IF(M396,"exec db.ColumnPropertySet '"&amp;$N396&amp;"', '"&amp;$E396&amp;"', 'UserDefinedData', @propertyName='CustomAttribute', @tableSchema='"&amp;SchemaName&amp;"'", "")</f>
        <v/>
      </c>
      <c r="V396" s="3" t="str">
        <f>IF(LEN(TRIM(" "&amp;I396))&gt;0,"/// &lt;summary&gt;"&amp;I396&amp;"&lt;/summary&gt;
"&amp;"[Description("""&amp;I396&amp;""")]
","")&amp;IF(F396="date","[DataType(DataType.Date)]
","")&amp;IF(D396="1","[Required]
","")&amp;"[Column("""&amp;E396&amp;""")]
"&amp;IF(LEN(TRIM(" "&amp;J396))&gt;0,"[SampleData("""&amp;J396&amp;""")]
","")&amp;IF(LEN(TRIM(" "&amp;G396))&gt;0,"[MaxLength("&amp;G396&amp;")]
","")&amp;"public "&amp;IF(F396="","string",VLOOKUP(F396,TypeMap,2,FALSE))&amp;" "&amp;E396&amp;" { get; set; }
"</f>
        <v xml:space="preserve">[Column("hcpcs_subgrouper_id")]
[MaxLength(100)]
public string hcpcs_subgrouper_id { get; set; }
</v>
      </c>
      <c r="W396" s="5" t="str">
        <f>"@Html.DescriptionListElement(model =&gt; model."&amp;E396&amp;")"</f>
        <v>@Html.DescriptionListElement(model =&gt; model.hcpcs_subgrouper_id)</v>
      </c>
      <c r="X396" s="3" t="str">
        <f>SUBSTITUTE(SUBSTITUTE(PROPER(SUBSTITUTE(E396,"_"," "))&amp;" ", "Id ", "ID"), " ", "")</f>
        <v>HcpcsSubgrouperID</v>
      </c>
      <c r="Y396" s="3" t="str">
        <f>IF(F396="date","alter table "&amp;SchemaName&amp;"."&amp;N396&amp;" add "&amp;X396&amp;"DateDimId int null references DateDimensions(DateDimensionId);  exec db.ColumnPropertySet '"&amp;$N396&amp;"', '"&amp;$X396&amp;"DateDimId', '"&amp;$E396&amp;"', @propertyName='BaseField', @tableSchema='"&amp;SchemaName&amp;"'","")</f>
        <v/>
      </c>
      <c r="AA396" s="3" t="str">
        <f>IF(LEN(TRIM(H396))=0,"","exec db.ColumnPropertySet '"&amp;$N396&amp;"', '"&amp;$E396&amp;"', '"&amp;H396&amp;"', @propertyName='DisplayName', @tableSchema='"&amp;SchemaName&amp;"'")</f>
        <v/>
      </c>
    </row>
    <row r="397" spans="1:27" ht="14.25" customHeight="1" x14ac:dyDescent="0.45">
      <c r="A397" s="3" t="str">
        <f>N397&amp;"."&amp;E397</f>
        <v>MedicalClaims.hcpcs_subgrouper_desc</v>
      </c>
      <c r="B397" t="s">
        <v>320</v>
      </c>
      <c r="C397">
        <v>191</v>
      </c>
      <c r="D397" t="s">
        <v>796</v>
      </c>
      <c r="E397" t="s">
        <v>554</v>
      </c>
      <c r="F397" t="s">
        <v>7</v>
      </c>
      <c r="G397" t="s">
        <v>836</v>
      </c>
      <c r="I397" t="s">
        <v>9</v>
      </c>
      <c r="J397" t="s">
        <v>796</v>
      </c>
      <c r="L397" s="4"/>
      <c r="M397" s="3" t="b">
        <f>LEFT(E397,3)="udf"</f>
        <v>0</v>
      </c>
      <c r="N397" s="3" t="str">
        <f>VLOOKUP(B397,TableMap,3,FALSE)</f>
        <v>MedicalClaims</v>
      </c>
      <c r="O397" s="3" t="str">
        <f>IF(OR(F397="varchar", F397=""),"varchar("&amp;G397&amp;")", F397) &amp; IF(LEN(TRIM(D397))&gt;0," not null ","")</f>
        <v>varchar(100)</v>
      </c>
      <c r="Q397" s="3" t="str">
        <f>IF(ISBLANK(P397),O397,P397)</f>
        <v>varchar(100)</v>
      </c>
      <c r="R397" s="3" t="str">
        <f>"alter table "&amp;SchemaName&amp;"."&amp;N397&amp;" add "&amp;E397&amp;" "&amp;Q397</f>
        <v>alter table deerwalk.MedicalClaims add hcpcs_subgrouper_desc varchar(100)</v>
      </c>
      <c r="S397" s="3" t="str">
        <f>IF(LEN(TRIM(I397))&gt;0,"exec db.ColumnPropertySet '"&amp;$N397&amp;"', '"&amp;$E397&amp;"', '"&amp;I397&amp;"', @tableSchema='"&amp;SchemaName&amp;"'","")</f>
        <v/>
      </c>
      <c r="T397" s="3" t="str">
        <f>IF(LEN(TRIM(J397))=0,"","exec db.ColumnPropertySet '"&amp;$N397&amp;"', '"&amp;$E397&amp;"', '"&amp;J397&amp;"', @propertyName='SampleData', @tableSchema='"&amp;SchemaName&amp;"'")</f>
        <v/>
      </c>
      <c r="U397" s="3" t="str">
        <f>IF(M397,"exec db.ColumnPropertySet '"&amp;$N397&amp;"', '"&amp;$E397&amp;"', 'UserDefinedData', @propertyName='CustomAttribute', @tableSchema='"&amp;SchemaName&amp;"'", "")</f>
        <v/>
      </c>
      <c r="V397" s="3" t="str">
        <f>IF(LEN(TRIM(" "&amp;I397))&gt;0,"/// &lt;summary&gt;"&amp;I397&amp;"&lt;/summary&gt;
"&amp;"[Description("""&amp;I397&amp;""")]
","")&amp;IF(F397="date","[DataType(DataType.Date)]
","")&amp;IF(D397="1","[Required]
","")&amp;"[Column("""&amp;E397&amp;""")]
"&amp;IF(LEN(TRIM(" "&amp;J397))&gt;0,"[SampleData("""&amp;J397&amp;""")]
","")&amp;IF(LEN(TRIM(" "&amp;G397))&gt;0,"[MaxLength("&amp;G397&amp;")]
","")&amp;"public "&amp;IF(F397="","string",VLOOKUP(F397,TypeMap,2,FALSE))&amp;" "&amp;E397&amp;" { get; set; }
"</f>
        <v xml:space="preserve">[Column("hcpcs_subgrouper_desc")]
[MaxLength(100)]
public string hcpcs_subgrouper_desc { get; set; }
</v>
      </c>
      <c r="W397" s="5" t="str">
        <f>"@Html.DescriptionListElement(model =&gt; model."&amp;E397&amp;")"</f>
        <v>@Html.DescriptionListElement(model =&gt; model.hcpcs_subgrouper_desc)</v>
      </c>
      <c r="X397" s="3" t="str">
        <f>SUBSTITUTE(SUBSTITUTE(PROPER(SUBSTITUTE(E397,"_"," "))&amp;" ", "Id ", "ID"), " ", "")</f>
        <v>HcpcsSubgrouperDesc</v>
      </c>
      <c r="Y397" s="3" t="str">
        <f>IF(F397="date","alter table "&amp;SchemaName&amp;"."&amp;N397&amp;" add "&amp;X397&amp;"DateDimId int null references DateDimensions(DateDimensionId);  exec db.ColumnPropertySet '"&amp;$N397&amp;"', '"&amp;$X397&amp;"DateDimId', '"&amp;$E397&amp;"', @propertyName='BaseField', @tableSchema='"&amp;SchemaName&amp;"'","")</f>
        <v/>
      </c>
      <c r="AA397" s="3" t="str">
        <f>IF(LEN(TRIM(H397))=0,"","exec db.ColumnPropertySet '"&amp;$N397&amp;"', '"&amp;$E397&amp;"', '"&amp;H397&amp;"', @propertyName='DisplayName', @tableSchema='"&amp;SchemaName&amp;"'")</f>
        <v/>
      </c>
    </row>
    <row r="398" spans="1:27" ht="14.25" customHeight="1" x14ac:dyDescent="0.45">
      <c r="A398" s="3" t="str">
        <f>N398&amp;"."&amp;E398</f>
        <v>MedicalClaims.diag1_grouper_id</v>
      </c>
      <c r="B398" t="s">
        <v>320</v>
      </c>
      <c r="C398">
        <v>192</v>
      </c>
      <c r="D398" t="s">
        <v>796</v>
      </c>
      <c r="E398" t="s">
        <v>555</v>
      </c>
      <c r="F398" t="s">
        <v>7</v>
      </c>
      <c r="G398" t="s">
        <v>836</v>
      </c>
      <c r="H398" s="4" t="s">
        <v>1122</v>
      </c>
      <c r="J398" t="s">
        <v>796</v>
      </c>
      <c r="L398" s="4"/>
      <c r="M398" s="3" t="b">
        <f>LEFT(E398,3)="udf"</f>
        <v>0</v>
      </c>
      <c r="N398" s="3" t="str">
        <f>VLOOKUP(B398,TableMap,3,FALSE)</f>
        <v>MedicalClaims</v>
      </c>
      <c r="O398" s="3" t="str">
        <f>IF(OR(F398="varchar", F398=""),"varchar("&amp;G398&amp;")", F398) &amp; IF(LEN(TRIM(D398))&gt;0," not null ","")</f>
        <v>varchar(100)</v>
      </c>
      <c r="Q398" s="3" t="str">
        <f>IF(ISBLANK(P398),O398,P398)</f>
        <v>varchar(100)</v>
      </c>
      <c r="R398" s="3" t="str">
        <f>"alter table "&amp;SchemaName&amp;"."&amp;N398&amp;" add "&amp;E398&amp;" "&amp;Q398</f>
        <v>alter table deerwalk.MedicalClaims add diag1_grouper_id varchar(100)</v>
      </c>
      <c r="S398" s="3" t="str">
        <f>IF(LEN(TRIM(I398))&gt;0,"exec db.ColumnPropertySet '"&amp;$N398&amp;"', '"&amp;$E398&amp;"', '"&amp;I398&amp;"', @tableSchema='"&amp;SchemaName&amp;"'","")</f>
        <v/>
      </c>
      <c r="T398" s="3" t="str">
        <f>IF(LEN(TRIM(J398))=0,"","exec db.ColumnPropertySet '"&amp;$N398&amp;"', '"&amp;$E398&amp;"', '"&amp;J398&amp;"', @propertyName='SampleData', @tableSchema='"&amp;SchemaName&amp;"'")</f>
        <v/>
      </c>
      <c r="U398" s="3" t="str">
        <f>IF(M398,"exec db.ColumnPropertySet '"&amp;$N398&amp;"', '"&amp;$E398&amp;"', 'UserDefinedData', @propertyName='CustomAttribute', @tableSchema='"&amp;SchemaName&amp;"'", "")</f>
        <v/>
      </c>
      <c r="V398" s="3" t="str">
        <f>IF(LEN(TRIM(" "&amp;I398))&gt;0,"/// &lt;summary&gt;"&amp;I398&amp;"&lt;/summary&gt;
"&amp;"[Description("""&amp;I398&amp;""")]
","")&amp;IF(F398="date","[DataType(DataType.Date)]
","")&amp;IF(D398="1","[Required]
","")&amp;"[Column("""&amp;E398&amp;""")]
"&amp;IF(LEN(TRIM(" "&amp;J398))&gt;0,"[SampleData("""&amp;J398&amp;""")]
","")&amp;IF(LEN(TRIM(" "&amp;G398))&gt;0,"[MaxLength("&amp;G398&amp;")]
","")&amp;"public "&amp;IF(F398="","string",VLOOKUP(F398,TypeMap,2,FALSE))&amp;" "&amp;E398&amp;" { get; set; }
"</f>
        <v xml:space="preserve">[Column("diag1_grouper_id")]
[MaxLength(100)]
public string diag1_grouper_id { get; set; }
</v>
      </c>
      <c r="W398" s="5" t="str">
        <f>"@Html.DescriptionListElement(model =&gt; model."&amp;E398&amp;")"</f>
        <v>@Html.DescriptionListElement(model =&gt; model.diag1_grouper_id)</v>
      </c>
      <c r="X398" s="3" t="str">
        <f>SUBSTITUTE(SUBSTITUTE(PROPER(SUBSTITUTE(E398,"_"," "))&amp;" ", "Id ", "ID"), " ", "")</f>
        <v>Diag1GrouperID</v>
      </c>
      <c r="Y398" s="3" t="str">
        <f>IF(F398="date","alter table "&amp;SchemaName&amp;"."&amp;N398&amp;" add "&amp;X398&amp;"DateDimId int null references DateDimensions(DateDimensionId);  exec db.ColumnPropertySet '"&amp;$N398&amp;"', '"&amp;$X398&amp;"DateDimId', '"&amp;$E398&amp;"', @propertyName='BaseField', @tableSchema='"&amp;SchemaName&amp;"'","")</f>
        <v/>
      </c>
      <c r="AA398" s="3" t="str">
        <f>IF(LEN(TRIM(H398))=0,"","exec db.ColumnPropertySet '"&amp;$N398&amp;"', '"&amp;$E398&amp;"', '"&amp;H398&amp;"', @propertyName='DisplayName', @tableSchema='"&amp;SchemaName&amp;"'")</f>
        <v>exec db.ColumnPropertySet 'MedicalClaims', 'diag1_grouper_id', 'Diagnosis Grouper #1 ID', @propertyName='DisplayName', @tableSchema='deerwalk'</v>
      </c>
    </row>
    <row r="399" spans="1:27" ht="14.25" customHeight="1" x14ac:dyDescent="0.45">
      <c r="A399" s="3" t="str">
        <f>N399&amp;"."&amp;E399</f>
        <v>MedicalClaims.diag1_grouper_desc</v>
      </c>
      <c r="B399" t="s">
        <v>320</v>
      </c>
      <c r="C399">
        <v>193</v>
      </c>
      <c r="D399" t="s">
        <v>796</v>
      </c>
      <c r="E399" t="s">
        <v>556</v>
      </c>
      <c r="F399" t="s">
        <v>7</v>
      </c>
      <c r="G399" t="s">
        <v>836</v>
      </c>
      <c r="H399" s="4" t="s">
        <v>1121</v>
      </c>
      <c r="J399" t="s">
        <v>796</v>
      </c>
      <c r="L399" s="4"/>
      <c r="M399" s="3" t="b">
        <f>LEFT(E399,3)="udf"</f>
        <v>0</v>
      </c>
      <c r="N399" s="3" t="str">
        <f>VLOOKUP(B399,TableMap,3,FALSE)</f>
        <v>MedicalClaims</v>
      </c>
      <c r="O399" s="3" t="str">
        <f>IF(OR(F399="varchar", F399=""),"varchar("&amp;G399&amp;")", F399) &amp; IF(LEN(TRIM(D399))&gt;0," not null ","")</f>
        <v>varchar(100)</v>
      </c>
      <c r="Q399" s="3" t="str">
        <f>IF(ISBLANK(P399),O399,P399)</f>
        <v>varchar(100)</v>
      </c>
      <c r="R399" s="3" t="str">
        <f>"alter table "&amp;SchemaName&amp;"."&amp;N399&amp;" add "&amp;E399&amp;" "&amp;Q399</f>
        <v>alter table deerwalk.MedicalClaims add diag1_grouper_desc varchar(100)</v>
      </c>
      <c r="S399" s="3" t="str">
        <f>IF(LEN(TRIM(I399))&gt;0,"exec db.ColumnPropertySet '"&amp;$N399&amp;"', '"&amp;$E399&amp;"', '"&amp;I399&amp;"', @tableSchema='"&amp;SchemaName&amp;"'","")</f>
        <v/>
      </c>
      <c r="T399" s="3" t="str">
        <f>IF(LEN(TRIM(J399))=0,"","exec db.ColumnPropertySet '"&amp;$N399&amp;"', '"&amp;$E399&amp;"', '"&amp;J399&amp;"', @propertyName='SampleData', @tableSchema='"&amp;SchemaName&amp;"'")</f>
        <v/>
      </c>
      <c r="U399" s="3" t="str">
        <f>IF(M399,"exec db.ColumnPropertySet '"&amp;$N399&amp;"', '"&amp;$E399&amp;"', 'UserDefinedData', @propertyName='CustomAttribute', @tableSchema='"&amp;SchemaName&amp;"'", "")</f>
        <v/>
      </c>
      <c r="V399" s="3" t="str">
        <f>IF(LEN(TRIM(" "&amp;I399))&gt;0,"/// &lt;summary&gt;"&amp;I399&amp;"&lt;/summary&gt;
"&amp;"[Description("""&amp;I399&amp;""")]
","")&amp;IF(F399="date","[DataType(DataType.Date)]
","")&amp;IF(D399="1","[Required]
","")&amp;"[Column("""&amp;E399&amp;""")]
"&amp;IF(LEN(TRIM(" "&amp;J399))&gt;0,"[SampleData("""&amp;J399&amp;""")]
","")&amp;IF(LEN(TRIM(" "&amp;G399))&gt;0,"[MaxLength("&amp;G399&amp;")]
","")&amp;"public "&amp;IF(F399="","string",VLOOKUP(F399,TypeMap,2,FALSE))&amp;" "&amp;E399&amp;" { get; set; }
"</f>
        <v xml:space="preserve">[Column("diag1_grouper_desc")]
[MaxLength(100)]
public string diag1_grouper_desc { get; set; }
</v>
      </c>
      <c r="W399" s="5" t="str">
        <f>"@Html.DescriptionListElement(model =&gt; model."&amp;E399&amp;")"</f>
        <v>@Html.DescriptionListElement(model =&gt; model.diag1_grouper_desc)</v>
      </c>
      <c r="X399" s="3" t="str">
        <f>SUBSTITUTE(SUBSTITUTE(PROPER(SUBSTITUTE(E399,"_"," "))&amp;" ", "Id ", "ID"), " ", "")</f>
        <v>Diag1GrouperDesc</v>
      </c>
      <c r="Y399" s="3" t="str">
        <f>IF(F399="date","alter table "&amp;SchemaName&amp;"."&amp;N399&amp;" add "&amp;X399&amp;"DateDimId int null references DateDimensions(DateDimensionId);  exec db.ColumnPropertySet '"&amp;$N399&amp;"', '"&amp;$X399&amp;"DateDimId', '"&amp;$E399&amp;"', @propertyName='BaseField', @tableSchema='"&amp;SchemaName&amp;"'","")</f>
        <v/>
      </c>
      <c r="AA399" s="3" t="str">
        <f>IF(LEN(TRIM(H399))=0,"","exec db.ColumnPropertySet '"&amp;$N399&amp;"', '"&amp;$E399&amp;"', '"&amp;H399&amp;"', @propertyName='DisplayName', @tableSchema='"&amp;SchemaName&amp;"'")</f>
        <v>exec db.ColumnPropertySet 'MedicalClaims', 'diag1_grouper_desc', 'Diagnosis Grouper #1', @propertyName='DisplayName', @tableSchema='deerwalk'</v>
      </c>
    </row>
    <row r="400" spans="1:27" ht="14.25" customHeight="1" x14ac:dyDescent="0.45">
      <c r="A400" s="3" t="str">
        <f>N400&amp;"."&amp;E400</f>
        <v>MedicalClaims.diag1_supergrouper_id</v>
      </c>
      <c r="B400" t="s">
        <v>320</v>
      </c>
      <c r="C400">
        <v>194</v>
      </c>
      <c r="D400" t="s">
        <v>796</v>
      </c>
      <c r="E400" t="s">
        <v>557</v>
      </c>
      <c r="F400" t="s">
        <v>7</v>
      </c>
      <c r="G400" t="s">
        <v>836</v>
      </c>
      <c r="H400" s="4" t="s">
        <v>1124</v>
      </c>
      <c r="J400" t="s">
        <v>796</v>
      </c>
      <c r="L400" s="4"/>
      <c r="M400" s="3" t="b">
        <f>LEFT(E400,3)="udf"</f>
        <v>0</v>
      </c>
      <c r="N400" s="3" t="str">
        <f>VLOOKUP(B400,TableMap,3,FALSE)</f>
        <v>MedicalClaims</v>
      </c>
      <c r="O400" s="3" t="str">
        <f>IF(OR(F400="varchar", F400=""),"varchar("&amp;G400&amp;")", F400) &amp; IF(LEN(TRIM(D400))&gt;0," not null ","")</f>
        <v>varchar(100)</v>
      </c>
      <c r="Q400" s="3" t="str">
        <f>IF(ISBLANK(P400),O400,P400)</f>
        <v>varchar(100)</v>
      </c>
      <c r="R400" s="3" t="str">
        <f>"alter table "&amp;SchemaName&amp;"."&amp;N400&amp;" add "&amp;E400&amp;" "&amp;Q400</f>
        <v>alter table deerwalk.MedicalClaims add diag1_supergrouper_id varchar(100)</v>
      </c>
      <c r="S400" s="3" t="str">
        <f>IF(LEN(TRIM(I400))&gt;0,"exec db.ColumnPropertySet '"&amp;$N400&amp;"', '"&amp;$E400&amp;"', '"&amp;I400&amp;"', @tableSchema='"&amp;SchemaName&amp;"'","")</f>
        <v/>
      </c>
      <c r="T400" s="3" t="str">
        <f>IF(LEN(TRIM(J400))=0,"","exec db.ColumnPropertySet '"&amp;$N400&amp;"', '"&amp;$E400&amp;"', '"&amp;J400&amp;"', @propertyName='SampleData', @tableSchema='"&amp;SchemaName&amp;"'")</f>
        <v/>
      </c>
      <c r="U400" s="3" t="str">
        <f>IF(M400,"exec db.ColumnPropertySet '"&amp;$N400&amp;"', '"&amp;$E400&amp;"', 'UserDefinedData', @propertyName='CustomAttribute', @tableSchema='"&amp;SchemaName&amp;"'", "")</f>
        <v/>
      </c>
      <c r="V400" s="3" t="str">
        <f>IF(LEN(TRIM(" "&amp;I400))&gt;0,"/// &lt;summary&gt;"&amp;I400&amp;"&lt;/summary&gt;
"&amp;"[Description("""&amp;I400&amp;""")]
","")&amp;IF(F400="date","[DataType(DataType.Date)]
","")&amp;IF(D400="1","[Required]
","")&amp;"[Column("""&amp;E400&amp;""")]
"&amp;IF(LEN(TRIM(" "&amp;J400))&gt;0,"[SampleData("""&amp;J400&amp;""")]
","")&amp;IF(LEN(TRIM(" "&amp;G400))&gt;0,"[MaxLength("&amp;G400&amp;")]
","")&amp;"public "&amp;IF(F400="","string",VLOOKUP(F400,TypeMap,2,FALSE))&amp;" "&amp;E400&amp;" { get; set; }
"</f>
        <v xml:space="preserve">[Column("diag1_supergrouper_id")]
[MaxLength(100)]
public string diag1_supergrouper_id { get; set; }
</v>
      </c>
      <c r="W400" s="5" t="str">
        <f>"@Html.DescriptionListElement(model =&gt; model."&amp;E400&amp;")"</f>
        <v>@Html.DescriptionListElement(model =&gt; model.diag1_supergrouper_id)</v>
      </c>
      <c r="X400" s="3" t="str">
        <f>SUBSTITUTE(SUBSTITUTE(PROPER(SUBSTITUTE(E400,"_"," "))&amp;" ", "Id ", "ID"), " ", "")</f>
        <v>Diag1SupergrouperID</v>
      </c>
      <c r="Y400" s="3" t="str">
        <f>IF(F400="date","alter table "&amp;SchemaName&amp;"."&amp;N400&amp;" add "&amp;X400&amp;"DateDimId int null references DateDimensions(DateDimensionId);  exec db.ColumnPropertySet '"&amp;$N400&amp;"', '"&amp;$X400&amp;"DateDimId', '"&amp;$E400&amp;"', @propertyName='BaseField', @tableSchema='"&amp;SchemaName&amp;"'","")</f>
        <v/>
      </c>
      <c r="AA400" s="3" t="str">
        <f>IF(LEN(TRIM(H400))=0,"","exec db.ColumnPropertySet '"&amp;$N400&amp;"', '"&amp;$E400&amp;"', '"&amp;H400&amp;"', @propertyName='DisplayName', @tableSchema='"&amp;SchemaName&amp;"'")</f>
        <v>exec db.ColumnPropertySet 'MedicalClaims', 'diag1_supergrouper_id', 'Diagnosis Super Grouper #1 ID', @propertyName='DisplayName', @tableSchema='deerwalk'</v>
      </c>
    </row>
    <row r="401" spans="1:27" ht="14.25" customHeight="1" x14ac:dyDescent="0.45">
      <c r="A401" s="3" t="str">
        <f>N401&amp;"."&amp;E401</f>
        <v>MedicalClaims.diag1_supergrouper_desc</v>
      </c>
      <c r="B401" t="s">
        <v>320</v>
      </c>
      <c r="C401">
        <v>195</v>
      </c>
      <c r="D401" t="s">
        <v>796</v>
      </c>
      <c r="E401" t="s">
        <v>558</v>
      </c>
      <c r="F401" t="s">
        <v>7</v>
      </c>
      <c r="G401" t="s">
        <v>836</v>
      </c>
      <c r="H401" s="4" t="s">
        <v>1123</v>
      </c>
      <c r="J401" t="s">
        <v>796</v>
      </c>
      <c r="L401" s="4"/>
      <c r="M401" s="3" t="b">
        <f>LEFT(E401,3)="udf"</f>
        <v>0</v>
      </c>
      <c r="N401" s="3" t="str">
        <f>VLOOKUP(B401,TableMap,3,FALSE)</f>
        <v>MedicalClaims</v>
      </c>
      <c r="O401" s="3" t="str">
        <f>IF(OR(F401="varchar", F401=""),"varchar("&amp;G401&amp;")", F401) &amp; IF(LEN(TRIM(D401))&gt;0," not null ","")</f>
        <v>varchar(100)</v>
      </c>
      <c r="Q401" s="3" t="str">
        <f>IF(ISBLANK(P401),O401,P401)</f>
        <v>varchar(100)</v>
      </c>
      <c r="R401" s="3" t="str">
        <f>"alter table "&amp;SchemaName&amp;"."&amp;N401&amp;" add "&amp;E401&amp;" "&amp;Q401</f>
        <v>alter table deerwalk.MedicalClaims add diag1_supergrouper_desc varchar(100)</v>
      </c>
      <c r="S401" s="3" t="str">
        <f>IF(LEN(TRIM(I401))&gt;0,"exec db.ColumnPropertySet '"&amp;$N401&amp;"', '"&amp;$E401&amp;"', '"&amp;I401&amp;"', @tableSchema='"&amp;SchemaName&amp;"'","")</f>
        <v/>
      </c>
      <c r="T401" s="3" t="str">
        <f>IF(LEN(TRIM(J401))=0,"","exec db.ColumnPropertySet '"&amp;$N401&amp;"', '"&amp;$E401&amp;"', '"&amp;J401&amp;"', @propertyName='SampleData', @tableSchema='"&amp;SchemaName&amp;"'")</f>
        <v/>
      </c>
      <c r="U401" s="3" t="str">
        <f>IF(M401,"exec db.ColumnPropertySet '"&amp;$N401&amp;"', '"&amp;$E401&amp;"', 'UserDefinedData', @propertyName='CustomAttribute', @tableSchema='"&amp;SchemaName&amp;"'", "")</f>
        <v/>
      </c>
      <c r="V401" s="3" t="str">
        <f>IF(LEN(TRIM(" "&amp;I401))&gt;0,"/// &lt;summary&gt;"&amp;I401&amp;"&lt;/summary&gt;
"&amp;"[Description("""&amp;I401&amp;""")]
","")&amp;IF(F401="date","[DataType(DataType.Date)]
","")&amp;IF(D401="1","[Required]
","")&amp;"[Column("""&amp;E401&amp;""")]
"&amp;IF(LEN(TRIM(" "&amp;J401))&gt;0,"[SampleData("""&amp;J401&amp;""")]
","")&amp;IF(LEN(TRIM(" "&amp;G401))&gt;0,"[MaxLength("&amp;G401&amp;")]
","")&amp;"public "&amp;IF(F401="","string",VLOOKUP(F401,TypeMap,2,FALSE))&amp;" "&amp;E401&amp;" { get; set; }
"</f>
        <v xml:space="preserve">[Column("diag1_supergrouper_desc")]
[MaxLength(100)]
public string diag1_supergrouper_desc { get; set; }
</v>
      </c>
      <c r="W401" s="5" t="str">
        <f>"@Html.DescriptionListElement(model =&gt; model."&amp;E401&amp;")"</f>
        <v>@Html.DescriptionListElement(model =&gt; model.diag1_supergrouper_desc)</v>
      </c>
      <c r="X401" s="3" t="str">
        <f>SUBSTITUTE(SUBSTITUTE(PROPER(SUBSTITUTE(E401,"_"," "))&amp;" ", "Id ", "ID"), " ", "")</f>
        <v>Diag1SupergrouperDesc</v>
      </c>
      <c r="Y401" s="3" t="str">
        <f>IF(F401="date","alter table "&amp;SchemaName&amp;"."&amp;N401&amp;" add "&amp;X401&amp;"DateDimId int null references DateDimensions(DateDimensionId);  exec db.ColumnPropertySet '"&amp;$N401&amp;"', '"&amp;$X401&amp;"DateDimId', '"&amp;$E401&amp;"', @propertyName='BaseField', @tableSchema='"&amp;SchemaName&amp;"'","")</f>
        <v/>
      </c>
      <c r="AA401" s="3" t="str">
        <f>IF(LEN(TRIM(H401))=0,"","exec db.ColumnPropertySet '"&amp;$N401&amp;"', '"&amp;$E401&amp;"', '"&amp;H401&amp;"', @propertyName='DisplayName', @tableSchema='"&amp;SchemaName&amp;"'")</f>
        <v>exec db.ColumnPropertySet 'MedicalClaims', 'diag1_supergrouper_desc', 'Diagnosis Super Grouper #1', @propertyName='DisplayName', @tableSchema='deerwalk'</v>
      </c>
    </row>
    <row r="402" spans="1:27" ht="14.25" customHeight="1" x14ac:dyDescent="0.45">
      <c r="A402" s="3" t="str">
        <f>N402&amp;"."&amp;E402</f>
        <v>MedicalClaims.diag2_grouper_id</v>
      </c>
      <c r="B402" t="s">
        <v>320</v>
      </c>
      <c r="C402">
        <v>196</v>
      </c>
      <c r="D402" t="s">
        <v>796</v>
      </c>
      <c r="E402" t="s">
        <v>559</v>
      </c>
      <c r="F402" t="s">
        <v>7</v>
      </c>
      <c r="G402" t="s">
        <v>836</v>
      </c>
      <c r="H402" s="4" t="s">
        <v>1141</v>
      </c>
      <c r="J402" t="s">
        <v>796</v>
      </c>
      <c r="L402" s="4"/>
      <c r="M402" s="3" t="b">
        <f>LEFT(E402,3)="udf"</f>
        <v>0</v>
      </c>
      <c r="N402" s="3" t="str">
        <f>VLOOKUP(B402,TableMap,3,FALSE)</f>
        <v>MedicalClaims</v>
      </c>
      <c r="O402" s="3" t="str">
        <f>IF(OR(F402="varchar", F402=""),"varchar("&amp;G402&amp;")", F402) &amp; IF(LEN(TRIM(D402))&gt;0," not null ","")</f>
        <v>varchar(100)</v>
      </c>
      <c r="Q402" s="3" t="str">
        <f>IF(ISBLANK(P402),O402,P402)</f>
        <v>varchar(100)</v>
      </c>
      <c r="R402" s="3" t="str">
        <f>"alter table "&amp;SchemaName&amp;"."&amp;N402&amp;" add "&amp;E402&amp;" "&amp;Q402</f>
        <v>alter table deerwalk.MedicalClaims add diag2_grouper_id varchar(100)</v>
      </c>
      <c r="S402" s="3" t="str">
        <f>IF(LEN(TRIM(I402))&gt;0,"exec db.ColumnPropertySet '"&amp;$N402&amp;"', '"&amp;$E402&amp;"', '"&amp;I402&amp;"', @tableSchema='"&amp;SchemaName&amp;"'","")</f>
        <v/>
      </c>
      <c r="T402" s="3" t="str">
        <f>IF(LEN(TRIM(J402))=0,"","exec db.ColumnPropertySet '"&amp;$N402&amp;"', '"&amp;$E402&amp;"', '"&amp;J402&amp;"', @propertyName='SampleData', @tableSchema='"&amp;SchemaName&amp;"'")</f>
        <v/>
      </c>
      <c r="U402" s="3" t="str">
        <f>IF(M402,"exec db.ColumnPropertySet '"&amp;$N402&amp;"', '"&amp;$E402&amp;"', 'UserDefinedData', @propertyName='CustomAttribute', @tableSchema='"&amp;SchemaName&amp;"'", "")</f>
        <v/>
      </c>
      <c r="V402" s="3" t="str">
        <f>IF(LEN(TRIM(" "&amp;I402))&gt;0,"/// &lt;summary&gt;"&amp;I402&amp;"&lt;/summary&gt;
"&amp;"[Description("""&amp;I402&amp;""")]
","")&amp;IF(F402="date","[DataType(DataType.Date)]
","")&amp;IF(D402="1","[Required]
","")&amp;"[Column("""&amp;E402&amp;""")]
"&amp;IF(LEN(TRIM(" "&amp;J402))&gt;0,"[SampleData("""&amp;J402&amp;""")]
","")&amp;IF(LEN(TRIM(" "&amp;G402))&gt;0,"[MaxLength("&amp;G402&amp;")]
","")&amp;"public "&amp;IF(F402="","string",VLOOKUP(F402,TypeMap,2,FALSE))&amp;" "&amp;E402&amp;" { get; set; }
"</f>
        <v xml:space="preserve">[Column("diag2_grouper_id")]
[MaxLength(100)]
public string diag2_grouper_id { get; set; }
</v>
      </c>
      <c r="W402" s="5" t="str">
        <f>"@Html.DescriptionListElement(model =&gt; model."&amp;E402&amp;")"</f>
        <v>@Html.DescriptionListElement(model =&gt; model.diag2_grouper_id)</v>
      </c>
      <c r="X402" s="3" t="str">
        <f>SUBSTITUTE(SUBSTITUTE(PROPER(SUBSTITUTE(E402,"_"," "))&amp;" ", "Id ", "ID"), " ", "")</f>
        <v>Diag2GrouperID</v>
      </c>
      <c r="Y402" s="3" t="str">
        <f>IF(F402="date","alter table "&amp;SchemaName&amp;"."&amp;N402&amp;" add "&amp;X402&amp;"DateDimId int null references DateDimensions(DateDimensionId);  exec db.ColumnPropertySet '"&amp;$N402&amp;"', '"&amp;$X402&amp;"DateDimId', '"&amp;$E402&amp;"', @propertyName='BaseField', @tableSchema='"&amp;SchemaName&amp;"'","")</f>
        <v/>
      </c>
      <c r="AA402" s="3" t="str">
        <f>IF(LEN(TRIM(H402))=0,"","exec db.ColumnPropertySet '"&amp;$N402&amp;"', '"&amp;$E402&amp;"', '"&amp;H402&amp;"', @propertyName='DisplayName', @tableSchema='"&amp;SchemaName&amp;"'")</f>
        <v>exec db.ColumnPropertySet 'MedicalClaims', 'diag2_grouper_id', 'Diagnosis Grouper #2 ID', @propertyName='DisplayName', @tableSchema='deerwalk'</v>
      </c>
    </row>
    <row r="403" spans="1:27" ht="14.25" customHeight="1" x14ac:dyDescent="0.45">
      <c r="A403" s="3" t="str">
        <f>N403&amp;"."&amp;E403</f>
        <v>MedicalClaims.diag2_grouper_desc</v>
      </c>
      <c r="B403" t="s">
        <v>320</v>
      </c>
      <c r="C403">
        <v>197</v>
      </c>
      <c r="D403" t="s">
        <v>796</v>
      </c>
      <c r="E403" t="s">
        <v>560</v>
      </c>
      <c r="F403" t="s">
        <v>7</v>
      </c>
      <c r="G403" t="s">
        <v>836</v>
      </c>
      <c r="H403" s="4" t="s">
        <v>1125</v>
      </c>
      <c r="J403" t="s">
        <v>796</v>
      </c>
      <c r="L403" s="4"/>
      <c r="M403" s="3" t="b">
        <f>LEFT(E403,3)="udf"</f>
        <v>0</v>
      </c>
      <c r="N403" s="3" t="str">
        <f>VLOOKUP(B403,TableMap,3,FALSE)</f>
        <v>MedicalClaims</v>
      </c>
      <c r="O403" s="3" t="str">
        <f>IF(OR(F403="varchar", F403=""),"varchar("&amp;G403&amp;")", F403) &amp; IF(LEN(TRIM(D403))&gt;0," not null ","")</f>
        <v>varchar(100)</v>
      </c>
      <c r="Q403" s="3" t="str">
        <f>IF(ISBLANK(P403),O403,P403)</f>
        <v>varchar(100)</v>
      </c>
      <c r="R403" s="3" t="str">
        <f>"alter table "&amp;SchemaName&amp;"."&amp;N403&amp;" add "&amp;E403&amp;" "&amp;Q403</f>
        <v>alter table deerwalk.MedicalClaims add diag2_grouper_desc varchar(100)</v>
      </c>
      <c r="S403" s="3" t="str">
        <f>IF(LEN(TRIM(I403))&gt;0,"exec db.ColumnPropertySet '"&amp;$N403&amp;"', '"&amp;$E403&amp;"', '"&amp;I403&amp;"', @tableSchema='"&amp;SchemaName&amp;"'","")</f>
        <v/>
      </c>
      <c r="T403" s="3" t="str">
        <f>IF(LEN(TRIM(J403))=0,"","exec db.ColumnPropertySet '"&amp;$N403&amp;"', '"&amp;$E403&amp;"', '"&amp;J403&amp;"', @propertyName='SampleData', @tableSchema='"&amp;SchemaName&amp;"'")</f>
        <v/>
      </c>
      <c r="U403" s="3" t="str">
        <f>IF(M403,"exec db.ColumnPropertySet '"&amp;$N403&amp;"', '"&amp;$E403&amp;"', 'UserDefinedData', @propertyName='CustomAttribute', @tableSchema='"&amp;SchemaName&amp;"'", "")</f>
        <v/>
      </c>
      <c r="V403" s="3" t="str">
        <f>IF(LEN(TRIM(" "&amp;I403))&gt;0,"/// &lt;summary&gt;"&amp;I403&amp;"&lt;/summary&gt;
"&amp;"[Description("""&amp;I403&amp;""")]
","")&amp;IF(F403="date","[DataType(DataType.Date)]
","")&amp;IF(D403="1","[Required]
","")&amp;"[Column("""&amp;E403&amp;""")]
"&amp;IF(LEN(TRIM(" "&amp;J403))&gt;0,"[SampleData("""&amp;J403&amp;""")]
","")&amp;IF(LEN(TRIM(" "&amp;G403))&gt;0,"[MaxLength("&amp;G403&amp;")]
","")&amp;"public "&amp;IF(F403="","string",VLOOKUP(F403,TypeMap,2,FALSE))&amp;" "&amp;E403&amp;" { get; set; }
"</f>
        <v xml:space="preserve">[Column("diag2_grouper_desc")]
[MaxLength(100)]
public string diag2_grouper_desc { get; set; }
</v>
      </c>
      <c r="W403" s="5" t="str">
        <f>"@Html.DescriptionListElement(model =&gt; model."&amp;E403&amp;")"</f>
        <v>@Html.DescriptionListElement(model =&gt; model.diag2_grouper_desc)</v>
      </c>
      <c r="X403" s="3" t="str">
        <f>SUBSTITUTE(SUBSTITUTE(PROPER(SUBSTITUTE(E403,"_"," "))&amp;" ", "Id ", "ID"), " ", "")</f>
        <v>Diag2GrouperDesc</v>
      </c>
      <c r="Y403" s="3" t="str">
        <f>IF(F403="date","alter table "&amp;SchemaName&amp;"."&amp;N403&amp;" add "&amp;X403&amp;"DateDimId int null references DateDimensions(DateDimensionId);  exec db.ColumnPropertySet '"&amp;$N403&amp;"', '"&amp;$X403&amp;"DateDimId', '"&amp;$E403&amp;"', @propertyName='BaseField', @tableSchema='"&amp;SchemaName&amp;"'","")</f>
        <v/>
      </c>
      <c r="AA403" s="3" t="str">
        <f>IF(LEN(TRIM(H403))=0,"","exec db.ColumnPropertySet '"&amp;$N403&amp;"', '"&amp;$E403&amp;"', '"&amp;H403&amp;"', @propertyName='DisplayName', @tableSchema='"&amp;SchemaName&amp;"'")</f>
        <v>exec db.ColumnPropertySet 'MedicalClaims', 'diag2_grouper_desc', 'Diagnosis Grouper #2', @propertyName='DisplayName', @tableSchema='deerwalk'</v>
      </c>
    </row>
    <row r="404" spans="1:27" ht="14.25" customHeight="1" x14ac:dyDescent="0.45">
      <c r="A404" s="3" t="str">
        <f>N404&amp;"."&amp;E404</f>
        <v>MedicalClaims.diag2_supergrouper_id</v>
      </c>
      <c r="B404" t="s">
        <v>320</v>
      </c>
      <c r="C404">
        <v>198</v>
      </c>
      <c r="D404" t="s">
        <v>796</v>
      </c>
      <c r="E404" t="s">
        <v>561</v>
      </c>
      <c r="F404" t="s">
        <v>7</v>
      </c>
      <c r="G404" t="s">
        <v>836</v>
      </c>
      <c r="H404" s="4" t="s">
        <v>1142</v>
      </c>
      <c r="J404" t="s">
        <v>796</v>
      </c>
      <c r="L404" s="4"/>
      <c r="M404" s="3" t="b">
        <f>LEFT(E404,3)="udf"</f>
        <v>0</v>
      </c>
      <c r="N404" s="3" t="str">
        <f>VLOOKUP(B404,TableMap,3,FALSE)</f>
        <v>MedicalClaims</v>
      </c>
      <c r="O404" s="3" t="str">
        <f>IF(OR(F404="varchar", F404=""),"varchar("&amp;G404&amp;")", F404) &amp; IF(LEN(TRIM(D404))&gt;0," not null ","")</f>
        <v>varchar(100)</v>
      </c>
      <c r="Q404" s="3" t="str">
        <f>IF(ISBLANK(P404),O404,P404)</f>
        <v>varchar(100)</v>
      </c>
      <c r="R404" s="3" t="str">
        <f>"alter table "&amp;SchemaName&amp;"."&amp;N404&amp;" add "&amp;E404&amp;" "&amp;Q404</f>
        <v>alter table deerwalk.MedicalClaims add diag2_supergrouper_id varchar(100)</v>
      </c>
      <c r="S404" s="3" t="str">
        <f>IF(LEN(TRIM(I404))&gt;0,"exec db.ColumnPropertySet '"&amp;$N404&amp;"', '"&amp;$E404&amp;"', '"&amp;I404&amp;"', @tableSchema='"&amp;SchemaName&amp;"'","")</f>
        <v/>
      </c>
      <c r="T404" s="3" t="str">
        <f>IF(LEN(TRIM(J404))=0,"","exec db.ColumnPropertySet '"&amp;$N404&amp;"', '"&amp;$E404&amp;"', '"&amp;J404&amp;"', @propertyName='SampleData', @tableSchema='"&amp;SchemaName&amp;"'")</f>
        <v/>
      </c>
      <c r="U404" s="3" t="str">
        <f>IF(M404,"exec db.ColumnPropertySet '"&amp;$N404&amp;"', '"&amp;$E404&amp;"', 'UserDefinedData', @propertyName='CustomAttribute', @tableSchema='"&amp;SchemaName&amp;"'", "")</f>
        <v/>
      </c>
      <c r="V404" s="3" t="str">
        <f>IF(LEN(TRIM(" "&amp;I404))&gt;0,"/// &lt;summary&gt;"&amp;I404&amp;"&lt;/summary&gt;
"&amp;"[Description("""&amp;I404&amp;""")]
","")&amp;IF(F404="date","[DataType(DataType.Date)]
","")&amp;IF(D404="1","[Required]
","")&amp;"[Column("""&amp;E404&amp;""")]
"&amp;IF(LEN(TRIM(" "&amp;J404))&gt;0,"[SampleData("""&amp;J404&amp;""")]
","")&amp;IF(LEN(TRIM(" "&amp;G404))&gt;0,"[MaxLength("&amp;G404&amp;")]
","")&amp;"public "&amp;IF(F404="","string",VLOOKUP(F404,TypeMap,2,FALSE))&amp;" "&amp;E404&amp;" { get; set; }
"</f>
        <v xml:space="preserve">[Column("diag2_supergrouper_id")]
[MaxLength(100)]
public string diag2_supergrouper_id { get; set; }
</v>
      </c>
      <c r="W404" s="5" t="str">
        <f>"@Html.DescriptionListElement(model =&gt; model."&amp;E404&amp;")"</f>
        <v>@Html.DescriptionListElement(model =&gt; model.diag2_supergrouper_id)</v>
      </c>
      <c r="X404" s="3" t="str">
        <f>SUBSTITUTE(SUBSTITUTE(PROPER(SUBSTITUTE(E404,"_"," "))&amp;" ", "Id ", "ID"), " ", "")</f>
        <v>Diag2SupergrouperID</v>
      </c>
      <c r="Y404" s="3" t="str">
        <f>IF(F404="date","alter table "&amp;SchemaName&amp;"."&amp;N404&amp;" add "&amp;X404&amp;"DateDimId int null references DateDimensions(DateDimensionId);  exec db.ColumnPropertySet '"&amp;$N404&amp;"', '"&amp;$X404&amp;"DateDimId', '"&amp;$E404&amp;"', @propertyName='BaseField', @tableSchema='"&amp;SchemaName&amp;"'","")</f>
        <v/>
      </c>
      <c r="AA404" s="3" t="str">
        <f>IF(LEN(TRIM(H404))=0,"","exec db.ColumnPropertySet '"&amp;$N404&amp;"', '"&amp;$E404&amp;"', '"&amp;H404&amp;"', @propertyName='DisplayName', @tableSchema='"&amp;SchemaName&amp;"'")</f>
        <v>exec db.ColumnPropertySet 'MedicalClaims', 'diag2_supergrouper_id', 'Diagnosis Super Grouper #2 ID', @propertyName='DisplayName', @tableSchema='deerwalk'</v>
      </c>
    </row>
    <row r="405" spans="1:27" ht="14.25" customHeight="1" x14ac:dyDescent="0.45">
      <c r="A405" s="3" t="str">
        <f>N405&amp;"."&amp;E405</f>
        <v>MedicalClaims.diag2_supergrouper_desc</v>
      </c>
      <c r="B405" t="s">
        <v>320</v>
      </c>
      <c r="C405">
        <v>199</v>
      </c>
      <c r="D405" t="s">
        <v>796</v>
      </c>
      <c r="E405" t="s">
        <v>562</v>
      </c>
      <c r="F405" t="s">
        <v>7</v>
      </c>
      <c r="G405" t="s">
        <v>836</v>
      </c>
      <c r="H405" s="4" t="s">
        <v>1126</v>
      </c>
      <c r="L405" s="4"/>
      <c r="M405" s="3" t="b">
        <f>LEFT(E405,3)="udf"</f>
        <v>0</v>
      </c>
      <c r="N405" s="3" t="str">
        <f>VLOOKUP(B405,TableMap,3,FALSE)</f>
        <v>MedicalClaims</v>
      </c>
      <c r="O405" s="3" t="str">
        <f>IF(OR(F405="varchar", F405=""),"varchar("&amp;G405&amp;")", F405) &amp; IF(LEN(TRIM(D405))&gt;0," not null ","")</f>
        <v>varchar(100)</v>
      </c>
      <c r="Q405" s="3" t="str">
        <f>IF(ISBLANK(P405),O405,P405)</f>
        <v>varchar(100)</v>
      </c>
      <c r="R405" s="3" t="str">
        <f>"alter table "&amp;SchemaName&amp;"."&amp;N405&amp;" add "&amp;E405&amp;" "&amp;Q405</f>
        <v>alter table deerwalk.MedicalClaims add diag2_supergrouper_desc varchar(100)</v>
      </c>
      <c r="S405" s="3" t="str">
        <f>IF(LEN(TRIM(I405))&gt;0,"exec db.ColumnPropertySet '"&amp;$N405&amp;"', '"&amp;$E405&amp;"', '"&amp;I405&amp;"', @tableSchema='"&amp;SchemaName&amp;"'","")</f>
        <v/>
      </c>
      <c r="T405" s="3" t="str">
        <f>IF(LEN(TRIM(J405))=0,"","exec db.ColumnPropertySet '"&amp;$N405&amp;"', '"&amp;$E405&amp;"', '"&amp;J405&amp;"', @propertyName='SampleData', @tableSchema='"&amp;SchemaName&amp;"'")</f>
        <v/>
      </c>
      <c r="U405" s="3" t="str">
        <f>IF(M405,"exec db.ColumnPropertySet '"&amp;$N405&amp;"', '"&amp;$E405&amp;"', 'UserDefinedData', @propertyName='CustomAttribute', @tableSchema='"&amp;SchemaName&amp;"'", "")</f>
        <v/>
      </c>
      <c r="V405" s="3" t="str">
        <f>IF(LEN(TRIM(" "&amp;I405))&gt;0,"/// &lt;summary&gt;"&amp;I405&amp;"&lt;/summary&gt;
"&amp;"[Description("""&amp;I405&amp;""")]
","")&amp;IF(F405="date","[DataType(DataType.Date)]
","")&amp;IF(D405="1","[Required]
","")&amp;"[Column("""&amp;E405&amp;""")]
"&amp;IF(LEN(TRIM(" "&amp;J405))&gt;0,"[SampleData("""&amp;J405&amp;""")]
","")&amp;IF(LEN(TRIM(" "&amp;G405))&gt;0,"[MaxLength("&amp;G405&amp;")]
","")&amp;"public "&amp;IF(F405="","string",VLOOKUP(F405,TypeMap,2,FALSE))&amp;" "&amp;E405&amp;" { get; set; }
"</f>
        <v xml:space="preserve">[Column("diag2_supergrouper_desc")]
[MaxLength(100)]
public string diag2_supergrouper_desc { get; set; }
</v>
      </c>
      <c r="W405" s="5" t="str">
        <f>"@Html.DescriptionListElement(model =&gt; model."&amp;E405&amp;")"</f>
        <v>@Html.DescriptionListElement(model =&gt; model.diag2_supergrouper_desc)</v>
      </c>
      <c r="X405" s="3" t="str">
        <f>SUBSTITUTE(SUBSTITUTE(PROPER(SUBSTITUTE(E405,"_"," "))&amp;" ", "Id ", "ID"), " ", "")</f>
        <v>Diag2SupergrouperDesc</v>
      </c>
      <c r="Y405" s="3" t="str">
        <f>IF(F405="date","alter table "&amp;SchemaName&amp;"."&amp;N405&amp;" add "&amp;X405&amp;"DateDimId int null references DateDimensions(DateDimensionId);  exec db.ColumnPropertySet '"&amp;$N405&amp;"', '"&amp;$X405&amp;"DateDimId', '"&amp;$E405&amp;"', @propertyName='BaseField', @tableSchema='"&amp;SchemaName&amp;"'","")</f>
        <v/>
      </c>
      <c r="AA405" s="3" t="str">
        <f>IF(LEN(TRIM(H405))=0,"","exec db.ColumnPropertySet '"&amp;$N405&amp;"', '"&amp;$E405&amp;"', '"&amp;H405&amp;"', @propertyName='DisplayName', @tableSchema='"&amp;SchemaName&amp;"'")</f>
        <v>exec db.ColumnPropertySet 'MedicalClaims', 'diag2_supergrouper_desc', 'Diagnosis Super Grouper #2', @propertyName='DisplayName', @tableSchema='deerwalk'</v>
      </c>
    </row>
    <row r="406" spans="1:27" ht="14.25" customHeight="1" x14ac:dyDescent="0.45">
      <c r="A406" s="3" t="str">
        <f>N406&amp;"."&amp;E406</f>
        <v>MedicalClaims.diag3_grouper_id</v>
      </c>
      <c r="B406" t="s">
        <v>320</v>
      </c>
      <c r="C406">
        <v>200</v>
      </c>
      <c r="D406" t="s">
        <v>796</v>
      </c>
      <c r="E406" t="s">
        <v>563</v>
      </c>
      <c r="F406" t="s">
        <v>7</v>
      </c>
      <c r="G406" t="s">
        <v>836</v>
      </c>
      <c r="H406" s="4" t="s">
        <v>1143</v>
      </c>
      <c r="J406" t="s">
        <v>796</v>
      </c>
      <c r="L406" s="4"/>
      <c r="M406" s="3" t="b">
        <f>LEFT(E406,3)="udf"</f>
        <v>0</v>
      </c>
      <c r="N406" s="3" t="str">
        <f>VLOOKUP(B406,TableMap,3,FALSE)</f>
        <v>MedicalClaims</v>
      </c>
      <c r="O406" s="3" t="str">
        <f>IF(OR(F406="varchar", F406=""),"varchar("&amp;G406&amp;")", F406) &amp; IF(LEN(TRIM(D406))&gt;0," not null ","")</f>
        <v>varchar(100)</v>
      </c>
      <c r="Q406" s="3" t="str">
        <f>IF(ISBLANK(P406),O406,P406)</f>
        <v>varchar(100)</v>
      </c>
      <c r="R406" s="3" t="str">
        <f>"alter table "&amp;SchemaName&amp;"."&amp;N406&amp;" add "&amp;E406&amp;" "&amp;Q406</f>
        <v>alter table deerwalk.MedicalClaims add diag3_grouper_id varchar(100)</v>
      </c>
      <c r="S406" s="3" t="str">
        <f>IF(LEN(TRIM(I406))&gt;0,"exec db.ColumnPropertySet '"&amp;$N406&amp;"', '"&amp;$E406&amp;"', '"&amp;I406&amp;"', @tableSchema='"&amp;SchemaName&amp;"'","")</f>
        <v/>
      </c>
      <c r="T406" s="3" t="str">
        <f>IF(LEN(TRIM(J406))=0,"","exec db.ColumnPropertySet '"&amp;$N406&amp;"', '"&amp;$E406&amp;"', '"&amp;J406&amp;"', @propertyName='SampleData', @tableSchema='"&amp;SchemaName&amp;"'")</f>
        <v/>
      </c>
      <c r="U406" s="3" t="str">
        <f>IF(M406,"exec db.ColumnPropertySet '"&amp;$N406&amp;"', '"&amp;$E406&amp;"', 'UserDefinedData', @propertyName='CustomAttribute', @tableSchema='"&amp;SchemaName&amp;"'", "")</f>
        <v/>
      </c>
      <c r="V406" s="3" t="str">
        <f>IF(LEN(TRIM(" "&amp;I406))&gt;0,"/// &lt;summary&gt;"&amp;I406&amp;"&lt;/summary&gt;
"&amp;"[Description("""&amp;I406&amp;""")]
","")&amp;IF(F406="date","[DataType(DataType.Date)]
","")&amp;IF(D406="1","[Required]
","")&amp;"[Column("""&amp;E406&amp;""")]
"&amp;IF(LEN(TRIM(" "&amp;J406))&gt;0,"[SampleData("""&amp;J406&amp;""")]
","")&amp;IF(LEN(TRIM(" "&amp;G406))&gt;0,"[MaxLength("&amp;G406&amp;")]
","")&amp;"public "&amp;IF(F406="","string",VLOOKUP(F406,TypeMap,2,FALSE))&amp;" "&amp;E406&amp;" { get; set; }
"</f>
        <v xml:space="preserve">[Column("diag3_grouper_id")]
[MaxLength(100)]
public string diag3_grouper_id { get; set; }
</v>
      </c>
      <c r="W406" s="5" t="str">
        <f>"@Html.DescriptionListElement(model =&gt; model."&amp;E406&amp;")"</f>
        <v>@Html.DescriptionListElement(model =&gt; model.diag3_grouper_id)</v>
      </c>
      <c r="X406" s="3" t="str">
        <f>SUBSTITUTE(SUBSTITUTE(PROPER(SUBSTITUTE(E406,"_"," "))&amp;" ", "Id ", "ID"), " ", "")</f>
        <v>Diag3GrouperID</v>
      </c>
      <c r="Y406" s="3" t="str">
        <f>IF(F406="date","alter table "&amp;SchemaName&amp;"."&amp;N406&amp;" add "&amp;X406&amp;"DateDimId int null references DateDimensions(DateDimensionId);  exec db.ColumnPropertySet '"&amp;$N406&amp;"', '"&amp;$X406&amp;"DateDimId', '"&amp;$E406&amp;"', @propertyName='BaseField', @tableSchema='"&amp;SchemaName&amp;"'","")</f>
        <v/>
      </c>
      <c r="AA406" s="3" t="str">
        <f>IF(LEN(TRIM(H406))=0,"","exec db.ColumnPropertySet '"&amp;$N406&amp;"', '"&amp;$E406&amp;"', '"&amp;H406&amp;"', @propertyName='DisplayName', @tableSchema='"&amp;SchemaName&amp;"'")</f>
        <v>exec db.ColumnPropertySet 'MedicalClaims', 'diag3_grouper_id', 'Diagnosis Grouper #3 ID', @propertyName='DisplayName', @tableSchema='deerwalk'</v>
      </c>
    </row>
    <row r="407" spans="1:27" ht="14.25" customHeight="1" x14ac:dyDescent="0.45">
      <c r="A407" s="3" t="str">
        <f>N407&amp;"."&amp;E407</f>
        <v>MedicalClaims.diag3_grouper_desc</v>
      </c>
      <c r="B407" t="s">
        <v>320</v>
      </c>
      <c r="C407">
        <v>201</v>
      </c>
      <c r="D407" t="s">
        <v>796</v>
      </c>
      <c r="E407" t="s">
        <v>564</v>
      </c>
      <c r="F407" t="s">
        <v>7</v>
      </c>
      <c r="G407" t="s">
        <v>836</v>
      </c>
      <c r="H407" s="4" t="s">
        <v>1127</v>
      </c>
      <c r="J407" t="s">
        <v>796</v>
      </c>
      <c r="L407" s="4"/>
      <c r="M407" s="3" t="b">
        <f>LEFT(E407,3)="udf"</f>
        <v>0</v>
      </c>
      <c r="N407" s="3" t="str">
        <f>VLOOKUP(B407,TableMap,3,FALSE)</f>
        <v>MedicalClaims</v>
      </c>
      <c r="O407" s="3" t="str">
        <f>IF(OR(F407="varchar", F407=""),"varchar("&amp;G407&amp;")", F407) &amp; IF(LEN(TRIM(D407))&gt;0," not null ","")</f>
        <v>varchar(100)</v>
      </c>
      <c r="Q407" s="3" t="str">
        <f>IF(ISBLANK(P407),O407,P407)</f>
        <v>varchar(100)</v>
      </c>
      <c r="R407" s="3" t="str">
        <f>"alter table "&amp;SchemaName&amp;"."&amp;N407&amp;" add "&amp;E407&amp;" "&amp;Q407</f>
        <v>alter table deerwalk.MedicalClaims add diag3_grouper_desc varchar(100)</v>
      </c>
      <c r="S407" s="3" t="str">
        <f>IF(LEN(TRIM(I407))&gt;0,"exec db.ColumnPropertySet '"&amp;$N407&amp;"', '"&amp;$E407&amp;"', '"&amp;I407&amp;"', @tableSchema='"&amp;SchemaName&amp;"'","")</f>
        <v/>
      </c>
      <c r="T407" s="3" t="str">
        <f>IF(LEN(TRIM(J407))=0,"","exec db.ColumnPropertySet '"&amp;$N407&amp;"', '"&amp;$E407&amp;"', '"&amp;J407&amp;"', @propertyName='SampleData', @tableSchema='"&amp;SchemaName&amp;"'")</f>
        <v/>
      </c>
      <c r="U407" s="3" t="str">
        <f>IF(M407,"exec db.ColumnPropertySet '"&amp;$N407&amp;"', '"&amp;$E407&amp;"', 'UserDefinedData', @propertyName='CustomAttribute', @tableSchema='"&amp;SchemaName&amp;"'", "")</f>
        <v/>
      </c>
      <c r="V407" s="3" t="str">
        <f>IF(LEN(TRIM(" "&amp;I407))&gt;0,"/// &lt;summary&gt;"&amp;I407&amp;"&lt;/summary&gt;
"&amp;"[Description("""&amp;I407&amp;""")]
","")&amp;IF(F407="date","[DataType(DataType.Date)]
","")&amp;IF(D407="1","[Required]
","")&amp;"[Column("""&amp;E407&amp;""")]
"&amp;IF(LEN(TRIM(" "&amp;J407))&gt;0,"[SampleData("""&amp;J407&amp;""")]
","")&amp;IF(LEN(TRIM(" "&amp;G407))&gt;0,"[MaxLength("&amp;G407&amp;")]
","")&amp;"public "&amp;IF(F407="","string",VLOOKUP(F407,TypeMap,2,FALSE))&amp;" "&amp;E407&amp;" { get; set; }
"</f>
        <v xml:space="preserve">[Column("diag3_grouper_desc")]
[MaxLength(100)]
public string diag3_grouper_desc { get; set; }
</v>
      </c>
      <c r="W407" s="5" t="str">
        <f>"@Html.DescriptionListElement(model =&gt; model."&amp;E407&amp;")"</f>
        <v>@Html.DescriptionListElement(model =&gt; model.diag3_grouper_desc)</v>
      </c>
      <c r="X407" s="3" t="str">
        <f>SUBSTITUTE(SUBSTITUTE(PROPER(SUBSTITUTE(E407,"_"," "))&amp;" ", "Id ", "ID"), " ", "")</f>
        <v>Diag3GrouperDesc</v>
      </c>
      <c r="Y407" s="3" t="str">
        <f>IF(F407="date","alter table "&amp;SchemaName&amp;"."&amp;N407&amp;" add "&amp;X407&amp;"DateDimId int null references DateDimensions(DateDimensionId);  exec db.ColumnPropertySet '"&amp;$N407&amp;"', '"&amp;$X407&amp;"DateDimId', '"&amp;$E407&amp;"', @propertyName='BaseField', @tableSchema='"&amp;SchemaName&amp;"'","")</f>
        <v/>
      </c>
      <c r="AA407" s="3" t="str">
        <f>IF(LEN(TRIM(H407))=0,"","exec db.ColumnPropertySet '"&amp;$N407&amp;"', '"&amp;$E407&amp;"', '"&amp;H407&amp;"', @propertyName='DisplayName', @tableSchema='"&amp;SchemaName&amp;"'")</f>
        <v>exec db.ColumnPropertySet 'MedicalClaims', 'diag3_grouper_desc', 'Diagnosis Grouper #3', @propertyName='DisplayName', @tableSchema='deerwalk'</v>
      </c>
    </row>
    <row r="408" spans="1:27" ht="14.25" customHeight="1" x14ac:dyDescent="0.45">
      <c r="A408" s="3" t="str">
        <f>N408&amp;"."&amp;E408</f>
        <v>MedicalClaims.diag3_supergrouper_id</v>
      </c>
      <c r="B408" t="s">
        <v>320</v>
      </c>
      <c r="C408">
        <v>202</v>
      </c>
      <c r="D408" t="s">
        <v>796</v>
      </c>
      <c r="E408" t="s">
        <v>565</v>
      </c>
      <c r="F408" t="s">
        <v>7</v>
      </c>
      <c r="G408" t="s">
        <v>836</v>
      </c>
      <c r="H408" s="4" t="s">
        <v>1144</v>
      </c>
      <c r="J408" t="s">
        <v>796</v>
      </c>
      <c r="L408" s="4"/>
      <c r="M408" s="3" t="b">
        <f>LEFT(E408,3)="udf"</f>
        <v>0</v>
      </c>
      <c r="N408" s="3" t="str">
        <f>VLOOKUP(B408,TableMap,3,FALSE)</f>
        <v>MedicalClaims</v>
      </c>
      <c r="O408" s="3" t="str">
        <f>IF(OR(F408="varchar", F408=""),"varchar("&amp;G408&amp;")", F408) &amp; IF(LEN(TRIM(D408))&gt;0," not null ","")</f>
        <v>varchar(100)</v>
      </c>
      <c r="Q408" s="3" t="str">
        <f>IF(ISBLANK(P408),O408,P408)</f>
        <v>varchar(100)</v>
      </c>
      <c r="R408" s="3" t="str">
        <f>"alter table "&amp;SchemaName&amp;"."&amp;N408&amp;" add "&amp;E408&amp;" "&amp;Q408</f>
        <v>alter table deerwalk.MedicalClaims add diag3_supergrouper_id varchar(100)</v>
      </c>
      <c r="S408" s="3" t="str">
        <f>IF(LEN(TRIM(I408))&gt;0,"exec db.ColumnPropertySet '"&amp;$N408&amp;"', '"&amp;$E408&amp;"', '"&amp;I408&amp;"', @tableSchema='"&amp;SchemaName&amp;"'","")</f>
        <v/>
      </c>
      <c r="T408" s="3" t="str">
        <f>IF(LEN(TRIM(J408))=0,"","exec db.ColumnPropertySet '"&amp;$N408&amp;"', '"&amp;$E408&amp;"', '"&amp;J408&amp;"', @propertyName='SampleData', @tableSchema='"&amp;SchemaName&amp;"'")</f>
        <v/>
      </c>
      <c r="U408" s="3" t="str">
        <f>IF(M408,"exec db.ColumnPropertySet '"&amp;$N408&amp;"', '"&amp;$E408&amp;"', 'UserDefinedData', @propertyName='CustomAttribute', @tableSchema='"&amp;SchemaName&amp;"'", "")</f>
        <v/>
      </c>
      <c r="V408" s="3" t="str">
        <f>IF(LEN(TRIM(" "&amp;I408))&gt;0,"/// &lt;summary&gt;"&amp;I408&amp;"&lt;/summary&gt;
"&amp;"[Description("""&amp;I408&amp;""")]
","")&amp;IF(F408="date","[DataType(DataType.Date)]
","")&amp;IF(D408="1","[Required]
","")&amp;"[Column("""&amp;E408&amp;""")]
"&amp;IF(LEN(TRIM(" "&amp;J408))&gt;0,"[SampleData("""&amp;J408&amp;""")]
","")&amp;IF(LEN(TRIM(" "&amp;G408))&gt;0,"[MaxLength("&amp;G408&amp;")]
","")&amp;"public "&amp;IF(F408="","string",VLOOKUP(F408,TypeMap,2,FALSE))&amp;" "&amp;E408&amp;" { get; set; }
"</f>
        <v xml:space="preserve">[Column("diag3_supergrouper_id")]
[MaxLength(100)]
public string diag3_supergrouper_id { get; set; }
</v>
      </c>
      <c r="W408" s="5" t="str">
        <f>"@Html.DescriptionListElement(model =&gt; model."&amp;E408&amp;")"</f>
        <v>@Html.DescriptionListElement(model =&gt; model.diag3_supergrouper_id)</v>
      </c>
      <c r="X408" s="3" t="str">
        <f>SUBSTITUTE(SUBSTITUTE(PROPER(SUBSTITUTE(E408,"_"," "))&amp;" ", "Id ", "ID"), " ", "")</f>
        <v>Diag3SupergrouperID</v>
      </c>
      <c r="Y408" s="3" t="str">
        <f>IF(F408="date","alter table "&amp;SchemaName&amp;"."&amp;N408&amp;" add "&amp;X408&amp;"DateDimId int null references DateDimensions(DateDimensionId);  exec db.ColumnPropertySet '"&amp;$N408&amp;"', '"&amp;$X408&amp;"DateDimId', '"&amp;$E408&amp;"', @propertyName='BaseField', @tableSchema='"&amp;SchemaName&amp;"'","")</f>
        <v/>
      </c>
      <c r="AA408" s="3" t="str">
        <f>IF(LEN(TRIM(H408))=0,"","exec db.ColumnPropertySet '"&amp;$N408&amp;"', '"&amp;$E408&amp;"', '"&amp;H408&amp;"', @propertyName='DisplayName', @tableSchema='"&amp;SchemaName&amp;"'")</f>
        <v>exec db.ColumnPropertySet 'MedicalClaims', 'diag3_supergrouper_id', 'Diagnosis Super Grouper #3 ID', @propertyName='DisplayName', @tableSchema='deerwalk'</v>
      </c>
    </row>
    <row r="409" spans="1:27" ht="14.25" customHeight="1" x14ac:dyDescent="0.45">
      <c r="A409" s="3" t="str">
        <f>N409&amp;"."&amp;E409</f>
        <v>MedicalClaims.diag3_supergrouper_desc</v>
      </c>
      <c r="B409" t="s">
        <v>320</v>
      </c>
      <c r="C409">
        <v>203</v>
      </c>
      <c r="D409" t="s">
        <v>796</v>
      </c>
      <c r="E409" t="s">
        <v>566</v>
      </c>
      <c r="F409" t="s">
        <v>7</v>
      </c>
      <c r="G409" t="s">
        <v>836</v>
      </c>
      <c r="H409" s="4" t="s">
        <v>1128</v>
      </c>
      <c r="J409" t="s">
        <v>796</v>
      </c>
      <c r="L409" s="4"/>
      <c r="M409" s="3" t="b">
        <f>LEFT(E409,3)="udf"</f>
        <v>0</v>
      </c>
      <c r="N409" s="3" t="str">
        <f>VLOOKUP(B409,TableMap,3,FALSE)</f>
        <v>MedicalClaims</v>
      </c>
      <c r="O409" s="3" t="str">
        <f>IF(OR(F409="varchar", F409=""),"varchar("&amp;G409&amp;")", F409) &amp; IF(LEN(TRIM(D409))&gt;0," not null ","")</f>
        <v>varchar(100)</v>
      </c>
      <c r="Q409" s="3" t="str">
        <f>IF(ISBLANK(P409),O409,P409)</f>
        <v>varchar(100)</v>
      </c>
      <c r="R409" s="3" t="str">
        <f>"alter table "&amp;SchemaName&amp;"."&amp;N409&amp;" add "&amp;E409&amp;" "&amp;Q409</f>
        <v>alter table deerwalk.MedicalClaims add diag3_supergrouper_desc varchar(100)</v>
      </c>
      <c r="S409" s="3" t="str">
        <f>IF(LEN(TRIM(I409))&gt;0,"exec db.ColumnPropertySet '"&amp;$N409&amp;"', '"&amp;$E409&amp;"', '"&amp;I409&amp;"', @tableSchema='"&amp;SchemaName&amp;"'","")</f>
        <v/>
      </c>
      <c r="T409" s="3" t="str">
        <f>IF(LEN(TRIM(J409))=0,"","exec db.ColumnPropertySet '"&amp;$N409&amp;"', '"&amp;$E409&amp;"', '"&amp;J409&amp;"', @propertyName='SampleData', @tableSchema='"&amp;SchemaName&amp;"'")</f>
        <v/>
      </c>
      <c r="U409" s="3" t="str">
        <f>IF(M409,"exec db.ColumnPropertySet '"&amp;$N409&amp;"', '"&amp;$E409&amp;"', 'UserDefinedData', @propertyName='CustomAttribute', @tableSchema='"&amp;SchemaName&amp;"'", "")</f>
        <v/>
      </c>
      <c r="V409" s="3" t="str">
        <f>IF(LEN(TRIM(" "&amp;I409))&gt;0,"/// &lt;summary&gt;"&amp;I409&amp;"&lt;/summary&gt;
"&amp;"[Description("""&amp;I409&amp;""")]
","")&amp;IF(F409="date","[DataType(DataType.Date)]
","")&amp;IF(D409="1","[Required]
","")&amp;"[Column("""&amp;E409&amp;""")]
"&amp;IF(LEN(TRIM(" "&amp;J409))&gt;0,"[SampleData("""&amp;J409&amp;""")]
","")&amp;IF(LEN(TRIM(" "&amp;G409))&gt;0,"[MaxLength("&amp;G409&amp;")]
","")&amp;"public "&amp;IF(F409="","string",VLOOKUP(F409,TypeMap,2,FALSE))&amp;" "&amp;E409&amp;" { get; set; }
"</f>
        <v xml:space="preserve">[Column("diag3_supergrouper_desc")]
[MaxLength(100)]
public string diag3_supergrouper_desc { get; set; }
</v>
      </c>
      <c r="W409" s="5" t="str">
        <f>"@Html.DescriptionListElement(model =&gt; model."&amp;E409&amp;")"</f>
        <v>@Html.DescriptionListElement(model =&gt; model.diag3_supergrouper_desc)</v>
      </c>
      <c r="X409" s="3" t="str">
        <f>SUBSTITUTE(SUBSTITUTE(PROPER(SUBSTITUTE(E409,"_"," "))&amp;" ", "Id ", "ID"), " ", "")</f>
        <v>Diag3SupergrouperDesc</v>
      </c>
      <c r="Y409" s="3" t="str">
        <f>IF(F409="date","alter table "&amp;SchemaName&amp;"."&amp;N409&amp;" add "&amp;X409&amp;"DateDimId int null references DateDimensions(DateDimensionId);  exec db.ColumnPropertySet '"&amp;$N409&amp;"', '"&amp;$X409&amp;"DateDimId', '"&amp;$E409&amp;"', @propertyName='BaseField', @tableSchema='"&amp;SchemaName&amp;"'","")</f>
        <v/>
      </c>
      <c r="AA409" s="3" t="str">
        <f>IF(LEN(TRIM(H409))=0,"","exec db.ColumnPropertySet '"&amp;$N409&amp;"', '"&amp;$E409&amp;"', '"&amp;H409&amp;"', @propertyName='DisplayName', @tableSchema='"&amp;SchemaName&amp;"'")</f>
        <v>exec db.ColumnPropertySet 'MedicalClaims', 'diag3_supergrouper_desc', 'Diagnosis Super Grouper #3', @propertyName='DisplayName', @tableSchema='deerwalk'</v>
      </c>
    </row>
    <row r="410" spans="1:27" ht="14.25" customHeight="1" x14ac:dyDescent="0.45">
      <c r="A410" s="3" t="str">
        <f>N410&amp;"."&amp;E410</f>
        <v>MedicalClaims.diag4_grouper_id</v>
      </c>
      <c r="B410" t="s">
        <v>320</v>
      </c>
      <c r="C410">
        <v>204</v>
      </c>
      <c r="D410" t="s">
        <v>796</v>
      </c>
      <c r="E410" t="s">
        <v>567</v>
      </c>
      <c r="F410" t="s">
        <v>7</v>
      </c>
      <c r="G410" t="s">
        <v>836</v>
      </c>
      <c r="H410" s="4" t="s">
        <v>1145</v>
      </c>
      <c r="J410" t="s">
        <v>796</v>
      </c>
      <c r="L410" s="4"/>
      <c r="M410" s="3" t="b">
        <f>LEFT(E410,3)="udf"</f>
        <v>0</v>
      </c>
      <c r="N410" s="3" t="str">
        <f>VLOOKUP(B410,TableMap,3,FALSE)</f>
        <v>MedicalClaims</v>
      </c>
      <c r="O410" s="3" t="str">
        <f>IF(OR(F410="varchar", F410=""),"varchar("&amp;G410&amp;")", F410) &amp; IF(LEN(TRIM(D410))&gt;0," not null ","")</f>
        <v>varchar(100)</v>
      </c>
      <c r="Q410" s="3" t="str">
        <f>IF(ISBLANK(P410),O410,P410)</f>
        <v>varchar(100)</v>
      </c>
      <c r="R410" s="3" t="str">
        <f>"alter table "&amp;SchemaName&amp;"."&amp;N410&amp;" add "&amp;E410&amp;" "&amp;Q410</f>
        <v>alter table deerwalk.MedicalClaims add diag4_grouper_id varchar(100)</v>
      </c>
      <c r="S410" s="3" t="str">
        <f>IF(LEN(TRIM(I410))&gt;0,"exec db.ColumnPropertySet '"&amp;$N410&amp;"', '"&amp;$E410&amp;"', '"&amp;I410&amp;"', @tableSchema='"&amp;SchemaName&amp;"'","")</f>
        <v/>
      </c>
      <c r="T410" s="3" t="str">
        <f>IF(LEN(TRIM(J410))=0,"","exec db.ColumnPropertySet '"&amp;$N410&amp;"', '"&amp;$E410&amp;"', '"&amp;J410&amp;"', @propertyName='SampleData', @tableSchema='"&amp;SchemaName&amp;"'")</f>
        <v/>
      </c>
      <c r="U410" s="3" t="str">
        <f>IF(M410,"exec db.ColumnPropertySet '"&amp;$N410&amp;"', '"&amp;$E410&amp;"', 'UserDefinedData', @propertyName='CustomAttribute', @tableSchema='"&amp;SchemaName&amp;"'", "")</f>
        <v/>
      </c>
      <c r="V410" s="3" t="str">
        <f>IF(LEN(TRIM(" "&amp;I410))&gt;0,"/// &lt;summary&gt;"&amp;I410&amp;"&lt;/summary&gt;
"&amp;"[Description("""&amp;I410&amp;""")]
","")&amp;IF(F410="date","[DataType(DataType.Date)]
","")&amp;IF(D410="1","[Required]
","")&amp;"[Column("""&amp;E410&amp;""")]
"&amp;IF(LEN(TRIM(" "&amp;J410))&gt;0,"[SampleData("""&amp;J410&amp;""")]
","")&amp;IF(LEN(TRIM(" "&amp;G410))&gt;0,"[MaxLength("&amp;G410&amp;")]
","")&amp;"public "&amp;IF(F410="","string",VLOOKUP(F410,TypeMap,2,FALSE))&amp;" "&amp;E410&amp;" { get; set; }
"</f>
        <v xml:space="preserve">[Column("diag4_grouper_id")]
[MaxLength(100)]
public string diag4_grouper_id { get; set; }
</v>
      </c>
      <c r="W410" s="5" t="str">
        <f>"@Html.DescriptionListElement(model =&gt; model."&amp;E410&amp;")"</f>
        <v>@Html.DescriptionListElement(model =&gt; model.diag4_grouper_id)</v>
      </c>
      <c r="X410" s="3" t="str">
        <f>SUBSTITUTE(SUBSTITUTE(PROPER(SUBSTITUTE(E410,"_"," "))&amp;" ", "Id ", "ID"), " ", "")</f>
        <v>Diag4GrouperID</v>
      </c>
      <c r="Y410" s="3" t="str">
        <f>IF(F410="date","alter table "&amp;SchemaName&amp;"."&amp;N410&amp;" add "&amp;X410&amp;"DateDimId int null references DateDimensions(DateDimensionId);  exec db.ColumnPropertySet '"&amp;$N410&amp;"', '"&amp;$X410&amp;"DateDimId', '"&amp;$E410&amp;"', @propertyName='BaseField', @tableSchema='"&amp;SchemaName&amp;"'","")</f>
        <v/>
      </c>
      <c r="AA410" s="3" t="str">
        <f>IF(LEN(TRIM(H410))=0,"","exec db.ColumnPropertySet '"&amp;$N410&amp;"', '"&amp;$E410&amp;"', '"&amp;H410&amp;"', @propertyName='DisplayName', @tableSchema='"&amp;SchemaName&amp;"'")</f>
        <v>exec db.ColumnPropertySet 'MedicalClaims', 'diag4_grouper_id', 'Diagnosis Grouper #4 ID', @propertyName='DisplayName', @tableSchema='deerwalk'</v>
      </c>
    </row>
    <row r="411" spans="1:27" ht="14.25" customHeight="1" x14ac:dyDescent="0.45">
      <c r="A411" s="3" t="str">
        <f>N411&amp;"."&amp;E411</f>
        <v>MedicalClaims.diag4_grouper_desc</v>
      </c>
      <c r="B411" t="s">
        <v>320</v>
      </c>
      <c r="C411">
        <v>205</v>
      </c>
      <c r="D411" t="s">
        <v>796</v>
      </c>
      <c r="E411" t="s">
        <v>568</v>
      </c>
      <c r="F411" t="s">
        <v>7</v>
      </c>
      <c r="G411" t="s">
        <v>836</v>
      </c>
      <c r="H411" s="4" t="s">
        <v>1129</v>
      </c>
      <c r="J411" t="s">
        <v>796</v>
      </c>
      <c r="L411" s="4"/>
      <c r="M411" s="3" t="b">
        <f>LEFT(E411,3)="udf"</f>
        <v>0</v>
      </c>
      <c r="N411" s="3" t="str">
        <f>VLOOKUP(B411,TableMap,3,FALSE)</f>
        <v>MedicalClaims</v>
      </c>
      <c r="O411" s="3" t="str">
        <f>IF(OR(F411="varchar", F411=""),"varchar("&amp;G411&amp;")", F411) &amp; IF(LEN(TRIM(D411))&gt;0," not null ","")</f>
        <v>varchar(100)</v>
      </c>
      <c r="Q411" s="3" t="str">
        <f>IF(ISBLANK(P411),O411,P411)</f>
        <v>varchar(100)</v>
      </c>
      <c r="R411" s="3" t="str">
        <f>"alter table "&amp;SchemaName&amp;"."&amp;N411&amp;" add "&amp;E411&amp;" "&amp;Q411</f>
        <v>alter table deerwalk.MedicalClaims add diag4_grouper_desc varchar(100)</v>
      </c>
      <c r="S411" s="3" t="str">
        <f>IF(LEN(TRIM(I411))&gt;0,"exec db.ColumnPropertySet '"&amp;$N411&amp;"', '"&amp;$E411&amp;"', '"&amp;I411&amp;"', @tableSchema='"&amp;SchemaName&amp;"'","")</f>
        <v/>
      </c>
      <c r="T411" s="3" t="str">
        <f>IF(LEN(TRIM(J411))=0,"","exec db.ColumnPropertySet '"&amp;$N411&amp;"', '"&amp;$E411&amp;"', '"&amp;J411&amp;"', @propertyName='SampleData', @tableSchema='"&amp;SchemaName&amp;"'")</f>
        <v/>
      </c>
      <c r="U411" s="3" t="str">
        <f>IF(M411,"exec db.ColumnPropertySet '"&amp;$N411&amp;"', '"&amp;$E411&amp;"', 'UserDefinedData', @propertyName='CustomAttribute', @tableSchema='"&amp;SchemaName&amp;"'", "")</f>
        <v/>
      </c>
      <c r="V411" s="3" t="str">
        <f>IF(LEN(TRIM(" "&amp;I411))&gt;0,"/// &lt;summary&gt;"&amp;I411&amp;"&lt;/summary&gt;
"&amp;"[Description("""&amp;I411&amp;""")]
","")&amp;IF(F411="date","[DataType(DataType.Date)]
","")&amp;IF(D411="1","[Required]
","")&amp;"[Column("""&amp;E411&amp;""")]
"&amp;IF(LEN(TRIM(" "&amp;J411))&gt;0,"[SampleData("""&amp;J411&amp;""")]
","")&amp;IF(LEN(TRIM(" "&amp;G411))&gt;0,"[MaxLength("&amp;G411&amp;")]
","")&amp;"public "&amp;IF(F411="","string",VLOOKUP(F411,TypeMap,2,FALSE))&amp;" "&amp;E411&amp;" { get; set; }
"</f>
        <v xml:space="preserve">[Column("diag4_grouper_desc")]
[MaxLength(100)]
public string diag4_grouper_desc { get; set; }
</v>
      </c>
      <c r="W411" s="5" t="str">
        <f>"@Html.DescriptionListElement(model =&gt; model."&amp;E411&amp;")"</f>
        <v>@Html.DescriptionListElement(model =&gt; model.diag4_grouper_desc)</v>
      </c>
      <c r="X411" s="3" t="str">
        <f>SUBSTITUTE(SUBSTITUTE(PROPER(SUBSTITUTE(E411,"_"," "))&amp;" ", "Id ", "ID"), " ", "")</f>
        <v>Diag4GrouperDesc</v>
      </c>
      <c r="Y411" s="3" t="str">
        <f>IF(F411="date","alter table "&amp;SchemaName&amp;"."&amp;N411&amp;" add "&amp;X411&amp;"DateDimId int null references DateDimensions(DateDimensionId);  exec db.ColumnPropertySet '"&amp;$N411&amp;"', '"&amp;$X411&amp;"DateDimId', '"&amp;$E411&amp;"', @propertyName='BaseField', @tableSchema='"&amp;SchemaName&amp;"'","")</f>
        <v/>
      </c>
      <c r="AA411" s="3" t="str">
        <f>IF(LEN(TRIM(H411))=0,"","exec db.ColumnPropertySet '"&amp;$N411&amp;"', '"&amp;$E411&amp;"', '"&amp;H411&amp;"', @propertyName='DisplayName', @tableSchema='"&amp;SchemaName&amp;"'")</f>
        <v>exec db.ColumnPropertySet 'MedicalClaims', 'diag4_grouper_desc', 'Diagnosis Grouper #4', @propertyName='DisplayName', @tableSchema='deerwalk'</v>
      </c>
    </row>
    <row r="412" spans="1:27" ht="14.25" customHeight="1" x14ac:dyDescent="0.45">
      <c r="A412" s="3" t="str">
        <f>N412&amp;"."&amp;E412</f>
        <v>MedicalClaims.diag4_supergrouper_id</v>
      </c>
      <c r="B412" t="s">
        <v>320</v>
      </c>
      <c r="C412">
        <v>206</v>
      </c>
      <c r="D412" t="s">
        <v>796</v>
      </c>
      <c r="E412" t="s">
        <v>569</v>
      </c>
      <c r="F412" t="s">
        <v>7</v>
      </c>
      <c r="G412" t="s">
        <v>836</v>
      </c>
      <c r="H412" s="4" t="s">
        <v>1146</v>
      </c>
      <c r="J412" t="s">
        <v>796</v>
      </c>
      <c r="L412" s="4"/>
      <c r="M412" s="3" t="b">
        <f>LEFT(E412,3)="udf"</f>
        <v>0</v>
      </c>
      <c r="N412" s="3" t="str">
        <f>VLOOKUP(B412,TableMap,3,FALSE)</f>
        <v>MedicalClaims</v>
      </c>
      <c r="O412" s="3" t="str">
        <f>IF(OR(F412="varchar", F412=""),"varchar("&amp;G412&amp;")", F412) &amp; IF(LEN(TRIM(D412))&gt;0," not null ","")</f>
        <v>varchar(100)</v>
      </c>
      <c r="Q412" s="3" t="str">
        <f>IF(ISBLANK(P412),O412,P412)</f>
        <v>varchar(100)</v>
      </c>
      <c r="R412" s="3" t="str">
        <f>"alter table "&amp;SchemaName&amp;"."&amp;N412&amp;" add "&amp;E412&amp;" "&amp;Q412</f>
        <v>alter table deerwalk.MedicalClaims add diag4_supergrouper_id varchar(100)</v>
      </c>
      <c r="S412" s="3" t="str">
        <f>IF(LEN(TRIM(I412))&gt;0,"exec db.ColumnPropertySet '"&amp;$N412&amp;"', '"&amp;$E412&amp;"', '"&amp;I412&amp;"', @tableSchema='"&amp;SchemaName&amp;"'","")</f>
        <v/>
      </c>
      <c r="T412" s="3" t="str">
        <f>IF(LEN(TRIM(J412))=0,"","exec db.ColumnPropertySet '"&amp;$N412&amp;"', '"&amp;$E412&amp;"', '"&amp;J412&amp;"', @propertyName='SampleData', @tableSchema='"&amp;SchemaName&amp;"'")</f>
        <v/>
      </c>
      <c r="U412" s="3" t="str">
        <f>IF(M412,"exec db.ColumnPropertySet '"&amp;$N412&amp;"', '"&amp;$E412&amp;"', 'UserDefinedData', @propertyName='CustomAttribute', @tableSchema='"&amp;SchemaName&amp;"'", "")</f>
        <v/>
      </c>
      <c r="V412" s="3" t="str">
        <f>IF(LEN(TRIM(" "&amp;I412))&gt;0,"/// &lt;summary&gt;"&amp;I412&amp;"&lt;/summary&gt;
"&amp;"[Description("""&amp;I412&amp;""")]
","")&amp;IF(F412="date","[DataType(DataType.Date)]
","")&amp;IF(D412="1","[Required]
","")&amp;"[Column("""&amp;E412&amp;""")]
"&amp;IF(LEN(TRIM(" "&amp;J412))&gt;0,"[SampleData("""&amp;J412&amp;""")]
","")&amp;IF(LEN(TRIM(" "&amp;G412))&gt;0,"[MaxLength("&amp;G412&amp;")]
","")&amp;"public "&amp;IF(F412="","string",VLOOKUP(F412,TypeMap,2,FALSE))&amp;" "&amp;E412&amp;" { get; set; }
"</f>
        <v xml:space="preserve">[Column("diag4_supergrouper_id")]
[MaxLength(100)]
public string diag4_supergrouper_id { get; set; }
</v>
      </c>
      <c r="W412" s="5" t="str">
        <f>"@Html.DescriptionListElement(model =&gt; model."&amp;E412&amp;")"</f>
        <v>@Html.DescriptionListElement(model =&gt; model.diag4_supergrouper_id)</v>
      </c>
      <c r="X412" s="3" t="str">
        <f>SUBSTITUTE(SUBSTITUTE(PROPER(SUBSTITUTE(E412,"_"," "))&amp;" ", "Id ", "ID"), " ", "")</f>
        <v>Diag4SupergrouperID</v>
      </c>
      <c r="Y412" s="3" t="str">
        <f>IF(F412="date","alter table "&amp;SchemaName&amp;"."&amp;N412&amp;" add "&amp;X412&amp;"DateDimId int null references DateDimensions(DateDimensionId);  exec db.ColumnPropertySet '"&amp;$N412&amp;"', '"&amp;$X412&amp;"DateDimId', '"&amp;$E412&amp;"', @propertyName='BaseField', @tableSchema='"&amp;SchemaName&amp;"'","")</f>
        <v/>
      </c>
      <c r="AA412" s="3" t="str">
        <f>IF(LEN(TRIM(H412))=0,"","exec db.ColumnPropertySet '"&amp;$N412&amp;"', '"&amp;$E412&amp;"', '"&amp;H412&amp;"', @propertyName='DisplayName', @tableSchema='"&amp;SchemaName&amp;"'")</f>
        <v>exec db.ColumnPropertySet 'MedicalClaims', 'diag4_supergrouper_id', 'Diagnosis Super Grouper #4 ID', @propertyName='DisplayName', @tableSchema='deerwalk'</v>
      </c>
    </row>
    <row r="413" spans="1:27" ht="14.25" customHeight="1" x14ac:dyDescent="0.45">
      <c r="A413" s="3" t="str">
        <f>N413&amp;"."&amp;E413</f>
        <v>MedicalClaims.diag4_supergrouper_desc</v>
      </c>
      <c r="B413" t="s">
        <v>320</v>
      </c>
      <c r="C413">
        <v>207</v>
      </c>
      <c r="D413" t="s">
        <v>796</v>
      </c>
      <c r="E413" t="s">
        <v>570</v>
      </c>
      <c r="F413" t="s">
        <v>7</v>
      </c>
      <c r="G413" t="s">
        <v>836</v>
      </c>
      <c r="H413" s="4" t="s">
        <v>1130</v>
      </c>
      <c r="J413" t="s">
        <v>796</v>
      </c>
      <c r="L413" s="4"/>
      <c r="M413" s="3" t="b">
        <f>LEFT(E413,3)="udf"</f>
        <v>0</v>
      </c>
      <c r="N413" s="3" t="str">
        <f>VLOOKUP(B413,TableMap,3,FALSE)</f>
        <v>MedicalClaims</v>
      </c>
      <c r="O413" s="3" t="str">
        <f>IF(OR(F413="varchar", F413=""),"varchar("&amp;G413&amp;")", F413) &amp; IF(LEN(TRIM(D413))&gt;0," not null ","")</f>
        <v>varchar(100)</v>
      </c>
      <c r="Q413" s="3" t="str">
        <f>IF(ISBLANK(P413),O413,P413)</f>
        <v>varchar(100)</v>
      </c>
      <c r="R413" s="3" t="str">
        <f>"alter table "&amp;SchemaName&amp;"."&amp;N413&amp;" add "&amp;E413&amp;" "&amp;Q413</f>
        <v>alter table deerwalk.MedicalClaims add diag4_supergrouper_desc varchar(100)</v>
      </c>
      <c r="S413" s="3" t="str">
        <f>IF(LEN(TRIM(I413))&gt;0,"exec db.ColumnPropertySet '"&amp;$N413&amp;"', '"&amp;$E413&amp;"', '"&amp;I413&amp;"', @tableSchema='"&amp;SchemaName&amp;"'","")</f>
        <v/>
      </c>
      <c r="T413" s="3" t="str">
        <f>IF(LEN(TRIM(J413))=0,"","exec db.ColumnPropertySet '"&amp;$N413&amp;"', '"&amp;$E413&amp;"', '"&amp;J413&amp;"', @propertyName='SampleData', @tableSchema='"&amp;SchemaName&amp;"'")</f>
        <v/>
      </c>
      <c r="U413" s="3" t="str">
        <f>IF(M413,"exec db.ColumnPropertySet '"&amp;$N413&amp;"', '"&amp;$E413&amp;"', 'UserDefinedData', @propertyName='CustomAttribute', @tableSchema='"&amp;SchemaName&amp;"'", "")</f>
        <v/>
      </c>
      <c r="V413" s="3" t="str">
        <f>IF(LEN(TRIM(" "&amp;I413))&gt;0,"/// &lt;summary&gt;"&amp;I413&amp;"&lt;/summary&gt;
"&amp;"[Description("""&amp;I413&amp;""")]
","")&amp;IF(F413="date","[DataType(DataType.Date)]
","")&amp;IF(D413="1","[Required]
","")&amp;"[Column("""&amp;E413&amp;""")]
"&amp;IF(LEN(TRIM(" "&amp;J413))&gt;0,"[SampleData("""&amp;J413&amp;""")]
","")&amp;IF(LEN(TRIM(" "&amp;G413))&gt;0,"[MaxLength("&amp;G413&amp;")]
","")&amp;"public "&amp;IF(F413="","string",VLOOKUP(F413,TypeMap,2,FALSE))&amp;" "&amp;E413&amp;" { get; set; }
"</f>
        <v xml:space="preserve">[Column("diag4_supergrouper_desc")]
[MaxLength(100)]
public string diag4_supergrouper_desc { get; set; }
</v>
      </c>
      <c r="W413" s="5" t="str">
        <f>"@Html.DescriptionListElement(model =&gt; model."&amp;E413&amp;")"</f>
        <v>@Html.DescriptionListElement(model =&gt; model.diag4_supergrouper_desc)</v>
      </c>
      <c r="X413" s="3" t="str">
        <f>SUBSTITUTE(SUBSTITUTE(PROPER(SUBSTITUTE(E413,"_"," "))&amp;" ", "Id ", "ID"), " ", "")</f>
        <v>Diag4SupergrouperDesc</v>
      </c>
      <c r="Y413" s="3" t="str">
        <f>IF(F413="date","alter table "&amp;SchemaName&amp;"."&amp;N413&amp;" add "&amp;X413&amp;"DateDimId int null references DateDimensions(DateDimensionId);  exec db.ColumnPropertySet '"&amp;$N413&amp;"', '"&amp;$X413&amp;"DateDimId', '"&amp;$E413&amp;"', @propertyName='BaseField', @tableSchema='"&amp;SchemaName&amp;"'","")</f>
        <v/>
      </c>
      <c r="AA413" s="3" t="str">
        <f>IF(LEN(TRIM(H413))=0,"","exec db.ColumnPropertySet '"&amp;$N413&amp;"', '"&amp;$E413&amp;"', '"&amp;H413&amp;"', @propertyName='DisplayName', @tableSchema='"&amp;SchemaName&amp;"'")</f>
        <v>exec db.ColumnPropertySet 'MedicalClaims', 'diag4_supergrouper_desc', 'Diagnosis Super Grouper #4', @propertyName='DisplayName', @tableSchema='deerwalk'</v>
      </c>
    </row>
    <row r="414" spans="1:27" ht="14.25" customHeight="1" x14ac:dyDescent="0.45">
      <c r="A414" s="3" t="str">
        <f>N414&amp;"."&amp;E414</f>
        <v>MedicalClaims.diag5_grouper_id</v>
      </c>
      <c r="B414" t="s">
        <v>320</v>
      </c>
      <c r="C414">
        <v>208</v>
      </c>
      <c r="D414" t="s">
        <v>796</v>
      </c>
      <c r="E414" t="s">
        <v>571</v>
      </c>
      <c r="F414" t="s">
        <v>7</v>
      </c>
      <c r="G414" t="s">
        <v>836</v>
      </c>
      <c r="H414" s="4" t="s">
        <v>1147</v>
      </c>
      <c r="J414" t="s">
        <v>796</v>
      </c>
      <c r="L414" s="4"/>
      <c r="M414" s="3" t="b">
        <f>LEFT(E414,3)="udf"</f>
        <v>0</v>
      </c>
      <c r="N414" s="3" t="str">
        <f>VLOOKUP(B414,TableMap,3,FALSE)</f>
        <v>MedicalClaims</v>
      </c>
      <c r="O414" s="3" t="str">
        <f>IF(OR(F414="varchar", F414=""),"varchar("&amp;G414&amp;")", F414) &amp; IF(LEN(TRIM(D414))&gt;0," not null ","")</f>
        <v>varchar(100)</v>
      </c>
      <c r="Q414" s="3" t="str">
        <f>IF(ISBLANK(P414),O414,P414)</f>
        <v>varchar(100)</v>
      </c>
      <c r="R414" s="3" t="str">
        <f>"alter table "&amp;SchemaName&amp;"."&amp;N414&amp;" add "&amp;E414&amp;" "&amp;Q414</f>
        <v>alter table deerwalk.MedicalClaims add diag5_grouper_id varchar(100)</v>
      </c>
      <c r="S414" s="3" t="str">
        <f>IF(LEN(TRIM(I414))&gt;0,"exec db.ColumnPropertySet '"&amp;$N414&amp;"', '"&amp;$E414&amp;"', '"&amp;I414&amp;"', @tableSchema='"&amp;SchemaName&amp;"'","")</f>
        <v/>
      </c>
      <c r="T414" s="3" t="str">
        <f>IF(LEN(TRIM(J414))=0,"","exec db.ColumnPropertySet '"&amp;$N414&amp;"', '"&amp;$E414&amp;"', '"&amp;J414&amp;"', @propertyName='SampleData', @tableSchema='"&amp;SchemaName&amp;"'")</f>
        <v/>
      </c>
      <c r="U414" s="3" t="str">
        <f>IF(M414,"exec db.ColumnPropertySet '"&amp;$N414&amp;"', '"&amp;$E414&amp;"', 'UserDefinedData', @propertyName='CustomAttribute', @tableSchema='"&amp;SchemaName&amp;"'", "")</f>
        <v/>
      </c>
      <c r="V414" s="3" t="str">
        <f>IF(LEN(TRIM(" "&amp;I414))&gt;0,"/// &lt;summary&gt;"&amp;I414&amp;"&lt;/summary&gt;
"&amp;"[Description("""&amp;I414&amp;""")]
","")&amp;IF(F414="date","[DataType(DataType.Date)]
","")&amp;IF(D414="1","[Required]
","")&amp;"[Column("""&amp;E414&amp;""")]
"&amp;IF(LEN(TRIM(" "&amp;J414))&gt;0,"[SampleData("""&amp;J414&amp;""")]
","")&amp;IF(LEN(TRIM(" "&amp;G414))&gt;0,"[MaxLength("&amp;G414&amp;")]
","")&amp;"public "&amp;IF(F414="","string",VLOOKUP(F414,TypeMap,2,FALSE))&amp;" "&amp;E414&amp;" { get; set; }
"</f>
        <v xml:space="preserve">[Column("diag5_grouper_id")]
[MaxLength(100)]
public string diag5_grouper_id { get; set; }
</v>
      </c>
      <c r="W414" s="5" t="str">
        <f>"@Html.DescriptionListElement(model =&gt; model."&amp;E414&amp;")"</f>
        <v>@Html.DescriptionListElement(model =&gt; model.diag5_grouper_id)</v>
      </c>
      <c r="X414" s="3" t="str">
        <f>SUBSTITUTE(SUBSTITUTE(PROPER(SUBSTITUTE(E414,"_"," "))&amp;" ", "Id ", "ID"), " ", "")</f>
        <v>Diag5GrouperID</v>
      </c>
      <c r="Y414" s="3" t="str">
        <f>IF(F414="date","alter table "&amp;SchemaName&amp;"."&amp;N414&amp;" add "&amp;X414&amp;"DateDimId int null references DateDimensions(DateDimensionId);  exec db.ColumnPropertySet '"&amp;$N414&amp;"', '"&amp;$X414&amp;"DateDimId', '"&amp;$E414&amp;"', @propertyName='BaseField', @tableSchema='"&amp;SchemaName&amp;"'","")</f>
        <v/>
      </c>
      <c r="AA414" s="3" t="str">
        <f>IF(LEN(TRIM(H414))=0,"","exec db.ColumnPropertySet '"&amp;$N414&amp;"', '"&amp;$E414&amp;"', '"&amp;H414&amp;"', @propertyName='DisplayName', @tableSchema='"&amp;SchemaName&amp;"'")</f>
        <v>exec db.ColumnPropertySet 'MedicalClaims', 'diag5_grouper_id', 'Diagnosis Grouper #5 ID', @propertyName='DisplayName', @tableSchema='deerwalk'</v>
      </c>
    </row>
    <row r="415" spans="1:27" ht="14.25" customHeight="1" x14ac:dyDescent="0.45">
      <c r="A415" s="3" t="str">
        <f>N415&amp;"."&amp;E415</f>
        <v>MedicalClaims.diag5_grouper_desc</v>
      </c>
      <c r="B415" t="s">
        <v>320</v>
      </c>
      <c r="C415">
        <v>209</v>
      </c>
      <c r="D415" t="s">
        <v>796</v>
      </c>
      <c r="E415" t="s">
        <v>572</v>
      </c>
      <c r="F415" t="s">
        <v>7</v>
      </c>
      <c r="G415" t="s">
        <v>836</v>
      </c>
      <c r="H415" s="4" t="s">
        <v>1131</v>
      </c>
      <c r="J415" t="s">
        <v>796</v>
      </c>
      <c r="L415" s="4"/>
      <c r="M415" s="3" t="b">
        <f>LEFT(E415,3)="udf"</f>
        <v>0</v>
      </c>
      <c r="N415" s="3" t="str">
        <f>VLOOKUP(B415,TableMap,3,FALSE)</f>
        <v>MedicalClaims</v>
      </c>
      <c r="O415" s="3" t="str">
        <f>IF(OR(F415="varchar", F415=""),"varchar("&amp;G415&amp;")", F415) &amp; IF(LEN(TRIM(D415))&gt;0," not null ","")</f>
        <v>varchar(100)</v>
      </c>
      <c r="Q415" s="3" t="str">
        <f>IF(ISBLANK(P415),O415,P415)</f>
        <v>varchar(100)</v>
      </c>
      <c r="R415" s="3" t="str">
        <f>"alter table "&amp;SchemaName&amp;"."&amp;N415&amp;" add "&amp;E415&amp;" "&amp;Q415</f>
        <v>alter table deerwalk.MedicalClaims add diag5_grouper_desc varchar(100)</v>
      </c>
      <c r="S415" s="3" t="str">
        <f>IF(LEN(TRIM(I415))&gt;0,"exec db.ColumnPropertySet '"&amp;$N415&amp;"', '"&amp;$E415&amp;"', '"&amp;I415&amp;"', @tableSchema='"&amp;SchemaName&amp;"'","")</f>
        <v/>
      </c>
      <c r="T415" s="3" t="str">
        <f>IF(LEN(TRIM(J415))=0,"","exec db.ColumnPropertySet '"&amp;$N415&amp;"', '"&amp;$E415&amp;"', '"&amp;J415&amp;"', @propertyName='SampleData', @tableSchema='"&amp;SchemaName&amp;"'")</f>
        <v/>
      </c>
      <c r="U415" s="3" t="str">
        <f>IF(M415,"exec db.ColumnPropertySet '"&amp;$N415&amp;"', '"&amp;$E415&amp;"', 'UserDefinedData', @propertyName='CustomAttribute', @tableSchema='"&amp;SchemaName&amp;"'", "")</f>
        <v/>
      </c>
      <c r="V415" s="3" t="str">
        <f>IF(LEN(TRIM(" "&amp;I415))&gt;0,"/// &lt;summary&gt;"&amp;I415&amp;"&lt;/summary&gt;
"&amp;"[Description("""&amp;I415&amp;""")]
","")&amp;IF(F415="date","[DataType(DataType.Date)]
","")&amp;IF(D415="1","[Required]
","")&amp;"[Column("""&amp;E415&amp;""")]
"&amp;IF(LEN(TRIM(" "&amp;J415))&gt;0,"[SampleData("""&amp;J415&amp;""")]
","")&amp;IF(LEN(TRIM(" "&amp;G415))&gt;0,"[MaxLength("&amp;G415&amp;")]
","")&amp;"public "&amp;IF(F415="","string",VLOOKUP(F415,TypeMap,2,FALSE))&amp;" "&amp;E415&amp;" { get; set; }
"</f>
        <v xml:space="preserve">[Column("diag5_grouper_desc")]
[MaxLength(100)]
public string diag5_grouper_desc { get; set; }
</v>
      </c>
      <c r="W415" s="5" t="str">
        <f>"@Html.DescriptionListElement(model =&gt; model."&amp;E415&amp;")"</f>
        <v>@Html.DescriptionListElement(model =&gt; model.diag5_grouper_desc)</v>
      </c>
      <c r="X415" s="3" t="str">
        <f>SUBSTITUTE(SUBSTITUTE(PROPER(SUBSTITUTE(E415,"_"," "))&amp;" ", "Id ", "ID"), " ", "")</f>
        <v>Diag5GrouperDesc</v>
      </c>
      <c r="Y415" s="3" t="str">
        <f>IF(F415="date","alter table "&amp;SchemaName&amp;"."&amp;N415&amp;" add "&amp;X415&amp;"DateDimId int null references DateDimensions(DateDimensionId);  exec db.ColumnPropertySet '"&amp;$N415&amp;"', '"&amp;$X415&amp;"DateDimId', '"&amp;$E415&amp;"', @propertyName='BaseField', @tableSchema='"&amp;SchemaName&amp;"'","")</f>
        <v/>
      </c>
      <c r="AA415" s="3" t="str">
        <f>IF(LEN(TRIM(H415))=0,"","exec db.ColumnPropertySet '"&amp;$N415&amp;"', '"&amp;$E415&amp;"', '"&amp;H415&amp;"', @propertyName='DisplayName', @tableSchema='"&amp;SchemaName&amp;"'")</f>
        <v>exec db.ColumnPropertySet 'MedicalClaims', 'diag5_grouper_desc', 'Diagnosis Grouper #5', @propertyName='DisplayName', @tableSchema='deerwalk'</v>
      </c>
    </row>
    <row r="416" spans="1:27" ht="14.25" customHeight="1" x14ac:dyDescent="0.45">
      <c r="A416" s="3" t="str">
        <f>N416&amp;"."&amp;E416</f>
        <v>MedicalClaims.diag5_supergrouper_id</v>
      </c>
      <c r="B416" t="s">
        <v>320</v>
      </c>
      <c r="C416">
        <v>210</v>
      </c>
      <c r="D416" t="s">
        <v>796</v>
      </c>
      <c r="E416" t="s">
        <v>573</v>
      </c>
      <c r="F416" t="s">
        <v>7</v>
      </c>
      <c r="G416" t="s">
        <v>836</v>
      </c>
      <c r="H416" s="4" t="s">
        <v>1148</v>
      </c>
      <c r="J416" t="s">
        <v>796</v>
      </c>
      <c r="L416" s="4"/>
      <c r="M416" s="3" t="b">
        <f>LEFT(E416,3)="udf"</f>
        <v>0</v>
      </c>
      <c r="N416" s="3" t="str">
        <f>VLOOKUP(B416,TableMap,3,FALSE)</f>
        <v>MedicalClaims</v>
      </c>
      <c r="O416" s="3" t="str">
        <f>IF(OR(F416="varchar", F416=""),"varchar("&amp;G416&amp;")", F416) &amp; IF(LEN(TRIM(D416))&gt;0," not null ","")</f>
        <v>varchar(100)</v>
      </c>
      <c r="Q416" s="3" t="str">
        <f>IF(ISBLANK(P416),O416,P416)</f>
        <v>varchar(100)</v>
      </c>
      <c r="R416" s="3" t="str">
        <f>"alter table "&amp;SchemaName&amp;"."&amp;N416&amp;" add "&amp;E416&amp;" "&amp;Q416</f>
        <v>alter table deerwalk.MedicalClaims add diag5_supergrouper_id varchar(100)</v>
      </c>
      <c r="S416" s="3" t="str">
        <f>IF(LEN(TRIM(I416))&gt;0,"exec db.ColumnPropertySet '"&amp;$N416&amp;"', '"&amp;$E416&amp;"', '"&amp;I416&amp;"', @tableSchema='"&amp;SchemaName&amp;"'","")</f>
        <v/>
      </c>
      <c r="T416" s="3" t="str">
        <f>IF(LEN(TRIM(J416))=0,"","exec db.ColumnPropertySet '"&amp;$N416&amp;"', '"&amp;$E416&amp;"', '"&amp;J416&amp;"', @propertyName='SampleData', @tableSchema='"&amp;SchemaName&amp;"'")</f>
        <v/>
      </c>
      <c r="U416" s="3" t="str">
        <f>IF(M416,"exec db.ColumnPropertySet '"&amp;$N416&amp;"', '"&amp;$E416&amp;"', 'UserDefinedData', @propertyName='CustomAttribute', @tableSchema='"&amp;SchemaName&amp;"'", "")</f>
        <v/>
      </c>
      <c r="V416" s="3" t="str">
        <f>IF(LEN(TRIM(" "&amp;I416))&gt;0,"/// &lt;summary&gt;"&amp;I416&amp;"&lt;/summary&gt;
"&amp;"[Description("""&amp;I416&amp;""")]
","")&amp;IF(F416="date","[DataType(DataType.Date)]
","")&amp;IF(D416="1","[Required]
","")&amp;"[Column("""&amp;E416&amp;""")]
"&amp;IF(LEN(TRIM(" "&amp;J416))&gt;0,"[SampleData("""&amp;J416&amp;""")]
","")&amp;IF(LEN(TRIM(" "&amp;G416))&gt;0,"[MaxLength("&amp;G416&amp;")]
","")&amp;"public "&amp;IF(F416="","string",VLOOKUP(F416,TypeMap,2,FALSE))&amp;" "&amp;E416&amp;" { get; set; }
"</f>
        <v xml:space="preserve">[Column("diag5_supergrouper_id")]
[MaxLength(100)]
public string diag5_supergrouper_id { get; set; }
</v>
      </c>
      <c r="W416" s="5" t="str">
        <f>"@Html.DescriptionListElement(model =&gt; model."&amp;E416&amp;")"</f>
        <v>@Html.DescriptionListElement(model =&gt; model.diag5_supergrouper_id)</v>
      </c>
      <c r="X416" s="3" t="str">
        <f>SUBSTITUTE(SUBSTITUTE(PROPER(SUBSTITUTE(E416,"_"," "))&amp;" ", "Id ", "ID"), " ", "")</f>
        <v>Diag5SupergrouperID</v>
      </c>
      <c r="Y416" s="3" t="str">
        <f>IF(F416="date","alter table "&amp;SchemaName&amp;"."&amp;N416&amp;" add "&amp;X416&amp;"DateDimId int null references DateDimensions(DateDimensionId);  exec db.ColumnPropertySet '"&amp;$N416&amp;"', '"&amp;$X416&amp;"DateDimId', '"&amp;$E416&amp;"', @propertyName='BaseField', @tableSchema='"&amp;SchemaName&amp;"'","")</f>
        <v/>
      </c>
      <c r="AA416" s="3" t="str">
        <f>IF(LEN(TRIM(H416))=0,"","exec db.ColumnPropertySet '"&amp;$N416&amp;"', '"&amp;$E416&amp;"', '"&amp;H416&amp;"', @propertyName='DisplayName', @tableSchema='"&amp;SchemaName&amp;"'")</f>
        <v>exec db.ColumnPropertySet 'MedicalClaims', 'diag5_supergrouper_id', 'Diagnosis Super Grouper #5 ID', @propertyName='DisplayName', @tableSchema='deerwalk'</v>
      </c>
    </row>
    <row r="417" spans="1:27" ht="14.25" customHeight="1" x14ac:dyDescent="0.45">
      <c r="A417" s="3" t="str">
        <f>N417&amp;"."&amp;E417</f>
        <v>MedicalClaims.diag5_supergrouper_desc</v>
      </c>
      <c r="B417" t="s">
        <v>320</v>
      </c>
      <c r="C417">
        <v>211</v>
      </c>
      <c r="D417" t="s">
        <v>796</v>
      </c>
      <c r="E417" t="s">
        <v>574</v>
      </c>
      <c r="F417" t="s">
        <v>7</v>
      </c>
      <c r="G417" t="s">
        <v>836</v>
      </c>
      <c r="H417" s="4" t="s">
        <v>1132</v>
      </c>
      <c r="J417" t="s">
        <v>796</v>
      </c>
      <c r="L417" s="4"/>
      <c r="M417" s="3" t="b">
        <f>LEFT(E417,3)="udf"</f>
        <v>0</v>
      </c>
      <c r="N417" s="3" t="str">
        <f>VLOOKUP(B417,TableMap,3,FALSE)</f>
        <v>MedicalClaims</v>
      </c>
      <c r="O417" s="3" t="str">
        <f>IF(OR(F417="varchar", F417=""),"varchar("&amp;G417&amp;")", F417) &amp; IF(LEN(TRIM(D417))&gt;0," not null ","")</f>
        <v>varchar(100)</v>
      </c>
      <c r="Q417" s="3" t="str">
        <f>IF(ISBLANK(P417),O417,P417)</f>
        <v>varchar(100)</v>
      </c>
      <c r="R417" s="3" t="str">
        <f>"alter table "&amp;SchemaName&amp;"."&amp;N417&amp;" add "&amp;E417&amp;" "&amp;Q417</f>
        <v>alter table deerwalk.MedicalClaims add diag5_supergrouper_desc varchar(100)</v>
      </c>
      <c r="S417" s="3" t="str">
        <f>IF(LEN(TRIM(I417))&gt;0,"exec db.ColumnPropertySet '"&amp;$N417&amp;"', '"&amp;$E417&amp;"', '"&amp;I417&amp;"', @tableSchema='"&amp;SchemaName&amp;"'","")</f>
        <v/>
      </c>
      <c r="T417" s="3" t="str">
        <f>IF(LEN(TRIM(J417))=0,"","exec db.ColumnPropertySet '"&amp;$N417&amp;"', '"&amp;$E417&amp;"', '"&amp;J417&amp;"', @propertyName='SampleData', @tableSchema='"&amp;SchemaName&amp;"'")</f>
        <v/>
      </c>
      <c r="U417" s="3" t="str">
        <f>IF(M417,"exec db.ColumnPropertySet '"&amp;$N417&amp;"', '"&amp;$E417&amp;"', 'UserDefinedData', @propertyName='CustomAttribute', @tableSchema='"&amp;SchemaName&amp;"'", "")</f>
        <v/>
      </c>
      <c r="V417" s="3" t="str">
        <f>IF(LEN(TRIM(" "&amp;I417))&gt;0,"/// &lt;summary&gt;"&amp;I417&amp;"&lt;/summary&gt;
"&amp;"[Description("""&amp;I417&amp;""")]
","")&amp;IF(F417="date","[DataType(DataType.Date)]
","")&amp;IF(D417="1","[Required]
","")&amp;"[Column("""&amp;E417&amp;""")]
"&amp;IF(LEN(TRIM(" "&amp;J417))&gt;0,"[SampleData("""&amp;J417&amp;""")]
","")&amp;IF(LEN(TRIM(" "&amp;G417))&gt;0,"[MaxLength("&amp;G417&amp;")]
","")&amp;"public "&amp;IF(F417="","string",VLOOKUP(F417,TypeMap,2,FALSE))&amp;" "&amp;E417&amp;" { get; set; }
"</f>
        <v xml:space="preserve">[Column("diag5_supergrouper_desc")]
[MaxLength(100)]
public string diag5_supergrouper_desc { get; set; }
</v>
      </c>
      <c r="W417" s="5" t="str">
        <f>"@Html.DescriptionListElement(model =&gt; model."&amp;E417&amp;")"</f>
        <v>@Html.DescriptionListElement(model =&gt; model.diag5_supergrouper_desc)</v>
      </c>
      <c r="X417" s="3" t="str">
        <f>SUBSTITUTE(SUBSTITUTE(PROPER(SUBSTITUTE(E417,"_"," "))&amp;" ", "Id ", "ID"), " ", "")</f>
        <v>Diag5SupergrouperDesc</v>
      </c>
      <c r="Y417" s="3" t="str">
        <f>IF(F417="date","alter table "&amp;SchemaName&amp;"."&amp;N417&amp;" add "&amp;X417&amp;"DateDimId int null references DateDimensions(DateDimensionId);  exec db.ColumnPropertySet '"&amp;$N417&amp;"', '"&amp;$X417&amp;"DateDimId', '"&amp;$E417&amp;"', @propertyName='BaseField', @tableSchema='"&amp;SchemaName&amp;"'","")</f>
        <v/>
      </c>
      <c r="AA417" s="3" t="str">
        <f>IF(LEN(TRIM(H417))=0,"","exec db.ColumnPropertySet '"&amp;$N417&amp;"', '"&amp;$E417&amp;"', '"&amp;H417&amp;"', @propertyName='DisplayName', @tableSchema='"&amp;SchemaName&amp;"'")</f>
        <v>exec db.ColumnPropertySet 'MedicalClaims', 'diag5_supergrouper_desc', 'Diagnosis Super Grouper #5', @propertyName='DisplayName', @tableSchema='deerwalk'</v>
      </c>
    </row>
    <row r="418" spans="1:27" ht="14.25" customHeight="1" x14ac:dyDescent="0.45">
      <c r="A418" s="3" t="str">
        <f>N418&amp;"."&amp;E418</f>
        <v>MedicalClaims.diag6_grouper_id</v>
      </c>
      <c r="B418" t="s">
        <v>320</v>
      </c>
      <c r="C418">
        <v>212</v>
      </c>
      <c r="D418" t="s">
        <v>796</v>
      </c>
      <c r="E418" t="s">
        <v>575</v>
      </c>
      <c r="F418" t="s">
        <v>7</v>
      </c>
      <c r="G418" t="s">
        <v>836</v>
      </c>
      <c r="H418" s="4" t="s">
        <v>1149</v>
      </c>
      <c r="J418" t="s">
        <v>796</v>
      </c>
      <c r="L418" s="4"/>
      <c r="M418" s="3" t="b">
        <f>LEFT(E418,3)="udf"</f>
        <v>0</v>
      </c>
      <c r="N418" s="3" t="str">
        <f>VLOOKUP(B418,TableMap,3,FALSE)</f>
        <v>MedicalClaims</v>
      </c>
      <c r="O418" s="3" t="str">
        <f>IF(OR(F418="varchar", F418=""),"varchar("&amp;G418&amp;")", F418) &amp; IF(LEN(TRIM(D418))&gt;0," not null ","")</f>
        <v>varchar(100)</v>
      </c>
      <c r="Q418" s="3" t="str">
        <f>IF(ISBLANK(P418),O418,P418)</f>
        <v>varchar(100)</v>
      </c>
      <c r="R418" s="3" t="str">
        <f>"alter table "&amp;SchemaName&amp;"."&amp;N418&amp;" add "&amp;E418&amp;" "&amp;Q418</f>
        <v>alter table deerwalk.MedicalClaims add diag6_grouper_id varchar(100)</v>
      </c>
      <c r="S418" s="3" t="str">
        <f>IF(LEN(TRIM(I418))&gt;0,"exec db.ColumnPropertySet '"&amp;$N418&amp;"', '"&amp;$E418&amp;"', '"&amp;I418&amp;"', @tableSchema='"&amp;SchemaName&amp;"'","")</f>
        <v/>
      </c>
      <c r="T418" s="3" t="str">
        <f>IF(LEN(TRIM(J418))=0,"","exec db.ColumnPropertySet '"&amp;$N418&amp;"', '"&amp;$E418&amp;"', '"&amp;J418&amp;"', @propertyName='SampleData', @tableSchema='"&amp;SchemaName&amp;"'")</f>
        <v/>
      </c>
      <c r="U418" s="3" t="str">
        <f>IF(M418,"exec db.ColumnPropertySet '"&amp;$N418&amp;"', '"&amp;$E418&amp;"', 'UserDefinedData', @propertyName='CustomAttribute', @tableSchema='"&amp;SchemaName&amp;"'", "")</f>
        <v/>
      </c>
      <c r="V418" s="3" t="str">
        <f>IF(LEN(TRIM(" "&amp;I418))&gt;0,"/// &lt;summary&gt;"&amp;I418&amp;"&lt;/summary&gt;
"&amp;"[Description("""&amp;I418&amp;""")]
","")&amp;IF(F418="date","[DataType(DataType.Date)]
","")&amp;IF(D418="1","[Required]
","")&amp;"[Column("""&amp;E418&amp;""")]
"&amp;IF(LEN(TRIM(" "&amp;J418))&gt;0,"[SampleData("""&amp;J418&amp;""")]
","")&amp;IF(LEN(TRIM(" "&amp;G418))&gt;0,"[MaxLength("&amp;G418&amp;")]
","")&amp;"public "&amp;IF(F418="","string",VLOOKUP(F418,TypeMap,2,FALSE))&amp;" "&amp;E418&amp;" { get; set; }
"</f>
        <v xml:space="preserve">[Column("diag6_grouper_id")]
[MaxLength(100)]
public string diag6_grouper_id { get; set; }
</v>
      </c>
      <c r="W418" s="5" t="str">
        <f>"@Html.DescriptionListElement(model =&gt; model."&amp;E418&amp;")"</f>
        <v>@Html.DescriptionListElement(model =&gt; model.diag6_grouper_id)</v>
      </c>
      <c r="X418" s="3" t="str">
        <f>SUBSTITUTE(SUBSTITUTE(PROPER(SUBSTITUTE(E418,"_"," "))&amp;" ", "Id ", "ID"), " ", "")</f>
        <v>Diag6GrouperID</v>
      </c>
      <c r="Y418" s="3" t="str">
        <f>IF(F418="date","alter table "&amp;SchemaName&amp;"."&amp;N418&amp;" add "&amp;X418&amp;"DateDimId int null references DateDimensions(DateDimensionId);  exec db.ColumnPropertySet '"&amp;$N418&amp;"', '"&amp;$X418&amp;"DateDimId', '"&amp;$E418&amp;"', @propertyName='BaseField', @tableSchema='"&amp;SchemaName&amp;"'","")</f>
        <v/>
      </c>
      <c r="AA418" s="3" t="str">
        <f>IF(LEN(TRIM(H418))=0,"","exec db.ColumnPropertySet '"&amp;$N418&amp;"', '"&amp;$E418&amp;"', '"&amp;H418&amp;"', @propertyName='DisplayName', @tableSchema='"&amp;SchemaName&amp;"'")</f>
        <v>exec db.ColumnPropertySet 'MedicalClaims', 'diag6_grouper_id', 'Diagnosis Grouper #6 ID', @propertyName='DisplayName', @tableSchema='deerwalk'</v>
      </c>
    </row>
    <row r="419" spans="1:27" ht="14.25" customHeight="1" x14ac:dyDescent="0.45">
      <c r="A419" s="3" t="str">
        <f>N419&amp;"."&amp;E419</f>
        <v>MedicalClaims.diag6_grouper_desc</v>
      </c>
      <c r="B419" t="s">
        <v>320</v>
      </c>
      <c r="C419">
        <v>213</v>
      </c>
      <c r="D419" t="s">
        <v>796</v>
      </c>
      <c r="E419" t="s">
        <v>576</v>
      </c>
      <c r="F419" t="s">
        <v>7</v>
      </c>
      <c r="G419" t="s">
        <v>836</v>
      </c>
      <c r="H419" s="4" t="s">
        <v>1133</v>
      </c>
      <c r="J419" t="s">
        <v>796</v>
      </c>
      <c r="L419" s="4"/>
      <c r="M419" s="3" t="b">
        <f>LEFT(E419,3)="udf"</f>
        <v>0</v>
      </c>
      <c r="N419" s="3" t="str">
        <f>VLOOKUP(B419,TableMap,3,FALSE)</f>
        <v>MedicalClaims</v>
      </c>
      <c r="O419" s="3" t="str">
        <f>IF(OR(F419="varchar", F419=""),"varchar("&amp;G419&amp;")", F419) &amp; IF(LEN(TRIM(D419))&gt;0," not null ","")</f>
        <v>varchar(100)</v>
      </c>
      <c r="Q419" s="3" t="str">
        <f>IF(ISBLANK(P419),O419,P419)</f>
        <v>varchar(100)</v>
      </c>
      <c r="R419" s="3" t="str">
        <f>"alter table "&amp;SchemaName&amp;"."&amp;N419&amp;" add "&amp;E419&amp;" "&amp;Q419</f>
        <v>alter table deerwalk.MedicalClaims add diag6_grouper_desc varchar(100)</v>
      </c>
      <c r="S419" s="3" t="str">
        <f>IF(LEN(TRIM(I419))&gt;0,"exec db.ColumnPropertySet '"&amp;$N419&amp;"', '"&amp;$E419&amp;"', '"&amp;I419&amp;"', @tableSchema='"&amp;SchemaName&amp;"'","")</f>
        <v/>
      </c>
      <c r="T419" s="3" t="str">
        <f>IF(LEN(TRIM(J419))=0,"","exec db.ColumnPropertySet '"&amp;$N419&amp;"', '"&amp;$E419&amp;"', '"&amp;J419&amp;"', @propertyName='SampleData', @tableSchema='"&amp;SchemaName&amp;"'")</f>
        <v/>
      </c>
      <c r="U419" s="3" t="str">
        <f>IF(M419,"exec db.ColumnPropertySet '"&amp;$N419&amp;"', '"&amp;$E419&amp;"', 'UserDefinedData', @propertyName='CustomAttribute', @tableSchema='"&amp;SchemaName&amp;"'", "")</f>
        <v/>
      </c>
      <c r="V419" s="3" t="str">
        <f>IF(LEN(TRIM(" "&amp;I419))&gt;0,"/// &lt;summary&gt;"&amp;I419&amp;"&lt;/summary&gt;
"&amp;"[Description("""&amp;I419&amp;""")]
","")&amp;IF(F419="date","[DataType(DataType.Date)]
","")&amp;IF(D419="1","[Required]
","")&amp;"[Column("""&amp;E419&amp;""")]
"&amp;IF(LEN(TRIM(" "&amp;J419))&gt;0,"[SampleData("""&amp;J419&amp;""")]
","")&amp;IF(LEN(TRIM(" "&amp;G419))&gt;0,"[MaxLength("&amp;G419&amp;")]
","")&amp;"public "&amp;IF(F419="","string",VLOOKUP(F419,TypeMap,2,FALSE))&amp;" "&amp;E419&amp;" { get; set; }
"</f>
        <v xml:space="preserve">[Column("diag6_grouper_desc")]
[MaxLength(100)]
public string diag6_grouper_desc { get; set; }
</v>
      </c>
      <c r="W419" s="5" t="str">
        <f>"@Html.DescriptionListElement(model =&gt; model."&amp;E419&amp;")"</f>
        <v>@Html.DescriptionListElement(model =&gt; model.diag6_grouper_desc)</v>
      </c>
      <c r="X419" s="3" t="str">
        <f>SUBSTITUTE(SUBSTITUTE(PROPER(SUBSTITUTE(E419,"_"," "))&amp;" ", "Id ", "ID"), " ", "")</f>
        <v>Diag6GrouperDesc</v>
      </c>
      <c r="Y419" s="3" t="str">
        <f>IF(F419="date","alter table "&amp;SchemaName&amp;"."&amp;N419&amp;" add "&amp;X419&amp;"DateDimId int null references DateDimensions(DateDimensionId);  exec db.ColumnPropertySet '"&amp;$N419&amp;"', '"&amp;$X419&amp;"DateDimId', '"&amp;$E419&amp;"', @propertyName='BaseField', @tableSchema='"&amp;SchemaName&amp;"'","")</f>
        <v/>
      </c>
      <c r="AA419" s="3" t="str">
        <f>IF(LEN(TRIM(H419))=0,"","exec db.ColumnPropertySet '"&amp;$N419&amp;"', '"&amp;$E419&amp;"', '"&amp;H419&amp;"', @propertyName='DisplayName', @tableSchema='"&amp;SchemaName&amp;"'")</f>
        <v>exec db.ColumnPropertySet 'MedicalClaims', 'diag6_grouper_desc', 'Diagnosis Grouper #6', @propertyName='DisplayName', @tableSchema='deerwalk'</v>
      </c>
    </row>
    <row r="420" spans="1:27" ht="14.25" customHeight="1" x14ac:dyDescent="0.45">
      <c r="A420" s="3" t="str">
        <f>N420&amp;"."&amp;E420</f>
        <v>MedicalClaims.diag6_supergrouper_id</v>
      </c>
      <c r="B420" t="s">
        <v>320</v>
      </c>
      <c r="C420">
        <v>214</v>
      </c>
      <c r="D420" t="s">
        <v>796</v>
      </c>
      <c r="E420" t="s">
        <v>577</v>
      </c>
      <c r="F420" t="s">
        <v>7</v>
      </c>
      <c r="G420" t="s">
        <v>836</v>
      </c>
      <c r="H420" s="4" t="s">
        <v>1150</v>
      </c>
      <c r="J420" t="s">
        <v>796</v>
      </c>
      <c r="L420" s="4"/>
      <c r="M420" s="3" t="b">
        <f>LEFT(E420,3)="udf"</f>
        <v>0</v>
      </c>
      <c r="N420" s="3" t="str">
        <f>VLOOKUP(B420,TableMap,3,FALSE)</f>
        <v>MedicalClaims</v>
      </c>
      <c r="O420" s="3" t="str">
        <f>IF(OR(F420="varchar", F420=""),"varchar("&amp;G420&amp;")", F420) &amp; IF(LEN(TRIM(D420))&gt;0," not null ","")</f>
        <v>varchar(100)</v>
      </c>
      <c r="Q420" s="3" t="str">
        <f>IF(ISBLANK(P420),O420,P420)</f>
        <v>varchar(100)</v>
      </c>
      <c r="R420" s="3" t="str">
        <f>"alter table "&amp;SchemaName&amp;"."&amp;N420&amp;" add "&amp;E420&amp;" "&amp;Q420</f>
        <v>alter table deerwalk.MedicalClaims add diag6_supergrouper_id varchar(100)</v>
      </c>
      <c r="S420" s="3" t="str">
        <f>IF(LEN(TRIM(I420))&gt;0,"exec db.ColumnPropertySet '"&amp;$N420&amp;"', '"&amp;$E420&amp;"', '"&amp;I420&amp;"', @tableSchema='"&amp;SchemaName&amp;"'","")</f>
        <v/>
      </c>
      <c r="T420" s="3" t="str">
        <f>IF(LEN(TRIM(J420))=0,"","exec db.ColumnPropertySet '"&amp;$N420&amp;"', '"&amp;$E420&amp;"', '"&amp;J420&amp;"', @propertyName='SampleData', @tableSchema='"&amp;SchemaName&amp;"'")</f>
        <v/>
      </c>
      <c r="U420" s="3" t="str">
        <f>IF(M420,"exec db.ColumnPropertySet '"&amp;$N420&amp;"', '"&amp;$E420&amp;"', 'UserDefinedData', @propertyName='CustomAttribute', @tableSchema='"&amp;SchemaName&amp;"'", "")</f>
        <v/>
      </c>
      <c r="V420" s="3" t="str">
        <f>IF(LEN(TRIM(" "&amp;I420))&gt;0,"/// &lt;summary&gt;"&amp;I420&amp;"&lt;/summary&gt;
"&amp;"[Description("""&amp;I420&amp;""")]
","")&amp;IF(F420="date","[DataType(DataType.Date)]
","")&amp;IF(D420="1","[Required]
","")&amp;"[Column("""&amp;E420&amp;""")]
"&amp;IF(LEN(TRIM(" "&amp;J420))&gt;0,"[SampleData("""&amp;J420&amp;""")]
","")&amp;IF(LEN(TRIM(" "&amp;G420))&gt;0,"[MaxLength("&amp;G420&amp;")]
","")&amp;"public "&amp;IF(F420="","string",VLOOKUP(F420,TypeMap,2,FALSE))&amp;" "&amp;E420&amp;" { get; set; }
"</f>
        <v xml:space="preserve">[Column("diag6_supergrouper_id")]
[MaxLength(100)]
public string diag6_supergrouper_id { get; set; }
</v>
      </c>
      <c r="W420" s="5" t="str">
        <f>"@Html.DescriptionListElement(model =&gt; model."&amp;E420&amp;")"</f>
        <v>@Html.DescriptionListElement(model =&gt; model.diag6_supergrouper_id)</v>
      </c>
      <c r="X420" s="3" t="str">
        <f>SUBSTITUTE(SUBSTITUTE(PROPER(SUBSTITUTE(E420,"_"," "))&amp;" ", "Id ", "ID"), " ", "")</f>
        <v>Diag6SupergrouperID</v>
      </c>
      <c r="Y420" s="3" t="str">
        <f>IF(F420="date","alter table "&amp;SchemaName&amp;"."&amp;N420&amp;" add "&amp;X420&amp;"DateDimId int null references DateDimensions(DateDimensionId);  exec db.ColumnPropertySet '"&amp;$N420&amp;"', '"&amp;$X420&amp;"DateDimId', '"&amp;$E420&amp;"', @propertyName='BaseField', @tableSchema='"&amp;SchemaName&amp;"'","")</f>
        <v/>
      </c>
      <c r="AA420" s="3" t="str">
        <f>IF(LEN(TRIM(H420))=0,"","exec db.ColumnPropertySet '"&amp;$N420&amp;"', '"&amp;$E420&amp;"', '"&amp;H420&amp;"', @propertyName='DisplayName', @tableSchema='"&amp;SchemaName&amp;"'")</f>
        <v>exec db.ColumnPropertySet 'MedicalClaims', 'diag6_supergrouper_id', 'Diagnosis Super Grouper #6 ID', @propertyName='DisplayName', @tableSchema='deerwalk'</v>
      </c>
    </row>
    <row r="421" spans="1:27" ht="14.25" customHeight="1" x14ac:dyDescent="0.45">
      <c r="A421" s="3" t="str">
        <f>N421&amp;"."&amp;E421</f>
        <v>MedicalClaims.diag6_supergrouper_desc</v>
      </c>
      <c r="B421" t="s">
        <v>320</v>
      </c>
      <c r="C421">
        <v>215</v>
      </c>
      <c r="D421" t="s">
        <v>796</v>
      </c>
      <c r="E421" t="s">
        <v>578</v>
      </c>
      <c r="F421" t="s">
        <v>7</v>
      </c>
      <c r="G421" t="s">
        <v>836</v>
      </c>
      <c r="H421" s="4" t="s">
        <v>1134</v>
      </c>
      <c r="J421" t="s">
        <v>796</v>
      </c>
      <c r="L421" s="4"/>
      <c r="M421" s="3" t="b">
        <f>LEFT(E421,3)="udf"</f>
        <v>0</v>
      </c>
      <c r="N421" s="3" t="str">
        <f>VLOOKUP(B421,TableMap,3,FALSE)</f>
        <v>MedicalClaims</v>
      </c>
      <c r="O421" s="3" t="str">
        <f>IF(OR(F421="varchar", F421=""),"varchar("&amp;G421&amp;")", F421) &amp; IF(LEN(TRIM(D421))&gt;0," not null ","")</f>
        <v>varchar(100)</v>
      </c>
      <c r="Q421" s="3" t="str">
        <f>IF(ISBLANK(P421),O421,P421)</f>
        <v>varchar(100)</v>
      </c>
      <c r="R421" s="3" t="str">
        <f>"alter table "&amp;SchemaName&amp;"."&amp;N421&amp;" add "&amp;E421&amp;" "&amp;Q421</f>
        <v>alter table deerwalk.MedicalClaims add diag6_supergrouper_desc varchar(100)</v>
      </c>
      <c r="S421" s="3" t="str">
        <f>IF(LEN(TRIM(I421))&gt;0,"exec db.ColumnPropertySet '"&amp;$N421&amp;"', '"&amp;$E421&amp;"', '"&amp;I421&amp;"', @tableSchema='"&amp;SchemaName&amp;"'","")</f>
        <v/>
      </c>
      <c r="T421" s="3" t="str">
        <f>IF(LEN(TRIM(J421))=0,"","exec db.ColumnPropertySet '"&amp;$N421&amp;"', '"&amp;$E421&amp;"', '"&amp;J421&amp;"', @propertyName='SampleData', @tableSchema='"&amp;SchemaName&amp;"'")</f>
        <v/>
      </c>
      <c r="U421" s="3" t="str">
        <f>IF(M421,"exec db.ColumnPropertySet '"&amp;$N421&amp;"', '"&amp;$E421&amp;"', 'UserDefinedData', @propertyName='CustomAttribute', @tableSchema='"&amp;SchemaName&amp;"'", "")</f>
        <v/>
      </c>
      <c r="V421" s="3" t="str">
        <f>IF(LEN(TRIM(" "&amp;I421))&gt;0,"/// &lt;summary&gt;"&amp;I421&amp;"&lt;/summary&gt;
"&amp;"[Description("""&amp;I421&amp;""")]
","")&amp;IF(F421="date","[DataType(DataType.Date)]
","")&amp;IF(D421="1","[Required]
","")&amp;"[Column("""&amp;E421&amp;""")]
"&amp;IF(LEN(TRIM(" "&amp;J421))&gt;0,"[SampleData("""&amp;J421&amp;""")]
","")&amp;IF(LEN(TRIM(" "&amp;G421))&gt;0,"[MaxLength("&amp;G421&amp;")]
","")&amp;"public "&amp;IF(F421="","string",VLOOKUP(F421,TypeMap,2,FALSE))&amp;" "&amp;E421&amp;" { get; set; }
"</f>
        <v xml:space="preserve">[Column("diag6_supergrouper_desc")]
[MaxLength(100)]
public string diag6_supergrouper_desc { get; set; }
</v>
      </c>
      <c r="W421" s="5" t="str">
        <f>"@Html.DescriptionListElement(model =&gt; model."&amp;E421&amp;")"</f>
        <v>@Html.DescriptionListElement(model =&gt; model.diag6_supergrouper_desc)</v>
      </c>
      <c r="X421" s="3" t="str">
        <f>SUBSTITUTE(SUBSTITUTE(PROPER(SUBSTITUTE(E421,"_"," "))&amp;" ", "Id ", "ID"), " ", "")</f>
        <v>Diag6SupergrouperDesc</v>
      </c>
      <c r="Y421" s="3" t="str">
        <f>IF(F421="date","alter table "&amp;SchemaName&amp;"."&amp;N421&amp;" add "&amp;X421&amp;"DateDimId int null references DateDimensions(DateDimensionId);  exec db.ColumnPropertySet '"&amp;$N421&amp;"', '"&amp;$X421&amp;"DateDimId', '"&amp;$E421&amp;"', @propertyName='BaseField', @tableSchema='"&amp;SchemaName&amp;"'","")</f>
        <v/>
      </c>
      <c r="AA421" s="3" t="str">
        <f>IF(LEN(TRIM(H421))=0,"","exec db.ColumnPropertySet '"&amp;$N421&amp;"', '"&amp;$E421&amp;"', '"&amp;H421&amp;"', @propertyName='DisplayName', @tableSchema='"&amp;SchemaName&amp;"'")</f>
        <v>exec db.ColumnPropertySet 'MedicalClaims', 'diag6_supergrouper_desc', 'Diagnosis Super Grouper #6', @propertyName='DisplayName', @tableSchema='deerwalk'</v>
      </c>
    </row>
    <row r="422" spans="1:27" ht="14.25" customHeight="1" x14ac:dyDescent="0.45">
      <c r="A422" s="3" t="str">
        <f>N422&amp;"."&amp;E422</f>
        <v>MedicalClaims.diag7_grouper_id</v>
      </c>
      <c r="B422" t="s">
        <v>320</v>
      </c>
      <c r="C422">
        <v>216</v>
      </c>
      <c r="D422" t="s">
        <v>796</v>
      </c>
      <c r="E422" t="s">
        <v>579</v>
      </c>
      <c r="F422" t="s">
        <v>7</v>
      </c>
      <c r="G422" t="s">
        <v>836</v>
      </c>
      <c r="H422" s="4" t="s">
        <v>1151</v>
      </c>
      <c r="J422" t="s">
        <v>796</v>
      </c>
      <c r="L422" s="4"/>
      <c r="M422" s="3" t="b">
        <f>LEFT(E422,3)="udf"</f>
        <v>0</v>
      </c>
      <c r="N422" s="3" t="str">
        <f>VLOOKUP(B422,TableMap,3,FALSE)</f>
        <v>MedicalClaims</v>
      </c>
      <c r="O422" s="3" t="str">
        <f>IF(OR(F422="varchar", F422=""),"varchar("&amp;G422&amp;")", F422) &amp; IF(LEN(TRIM(D422))&gt;0," not null ","")</f>
        <v>varchar(100)</v>
      </c>
      <c r="Q422" s="3" t="str">
        <f>IF(ISBLANK(P422),O422,P422)</f>
        <v>varchar(100)</v>
      </c>
      <c r="R422" s="3" t="str">
        <f>"alter table "&amp;SchemaName&amp;"."&amp;N422&amp;" add "&amp;E422&amp;" "&amp;Q422</f>
        <v>alter table deerwalk.MedicalClaims add diag7_grouper_id varchar(100)</v>
      </c>
      <c r="S422" s="3" t="str">
        <f>IF(LEN(TRIM(I422))&gt;0,"exec db.ColumnPropertySet '"&amp;$N422&amp;"', '"&amp;$E422&amp;"', '"&amp;I422&amp;"', @tableSchema='"&amp;SchemaName&amp;"'","")</f>
        <v/>
      </c>
      <c r="T422" s="3" t="str">
        <f>IF(LEN(TRIM(J422))=0,"","exec db.ColumnPropertySet '"&amp;$N422&amp;"', '"&amp;$E422&amp;"', '"&amp;J422&amp;"', @propertyName='SampleData', @tableSchema='"&amp;SchemaName&amp;"'")</f>
        <v/>
      </c>
      <c r="U422" s="3" t="str">
        <f>IF(M422,"exec db.ColumnPropertySet '"&amp;$N422&amp;"', '"&amp;$E422&amp;"', 'UserDefinedData', @propertyName='CustomAttribute', @tableSchema='"&amp;SchemaName&amp;"'", "")</f>
        <v/>
      </c>
      <c r="V422" s="3" t="str">
        <f>IF(LEN(TRIM(" "&amp;I422))&gt;0,"/// &lt;summary&gt;"&amp;I422&amp;"&lt;/summary&gt;
"&amp;"[Description("""&amp;I422&amp;""")]
","")&amp;IF(F422="date","[DataType(DataType.Date)]
","")&amp;IF(D422="1","[Required]
","")&amp;"[Column("""&amp;E422&amp;""")]
"&amp;IF(LEN(TRIM(" "&amp;J422))&gt;0,"[SampleData("""&amp;J422&amp;""")]
","")&amp;IF(LEN(TRIM(" "&amp;G422))&gt;0,"[MaxLength("&amp;G422&amp;")]
","")&amp;"public "&amp;IF(F422="","string",VLOOKUP(F422,TypeMap,2,FALSE))&amp;" "&amp;E422&amp;" { get; set; }
"</f>
        <v xml:space="preserve">[Column("diag7_grouper_id")]
[MaxLength(100)]
public string diag7_grouper_id { get; set; }
</v>
      </c>
      <c r="W422" s="5" t="str">
        <f>"@Html.DescriptionListElement(model =&gt; model."&amp;E422&amp;")"</f>
        <v>@Html.DescriptionListElement(model =&gt; model.diag7_grouper_id)</v>
      </c>
      <c r="X422" s="3" t="str">
        <f>SUBSTITUTE(SUBSTITUTE(PROPER(SUBSTITUTE(E422,"_"," "))&amp;" ", "Id ", "ID"), " ", "")</f>
        <v>Diag7GrouperID</v>
      </c>
      <c r="Y422" s="3" t="str">
        <f>IF(F422="date","alter table "&amp;SchemaName&amp;"."&amp;N422&amp;" add "&amp;X422&amp;"DateDimId int null references DateDimensions(DateDimensionId);  exec db.ColumnPropertySet '"&amp;$N422&amp;"', '"&amp;$X422&amp;"DateDimId', '"&amp;$E422&amp;"', @propertyName='BaseField', @tableSchema='"&amp;SchemaName&amp;"'","")</f>
        <v/>
      </c>
      <c r="AA422" s="3" t="str">
        <f>IF(LEN(TRIM(H422))=0,"","exec db.ColumnPropertySet '"&amp;$N422&amp;"', '"&amp;$E422&amp;"', '"&amp;H422&amp;"', @propertyName='DisplayName', @tableSchema='"&amp;SchemaName&amp;"'")</f>
        <v>exec db.ColumnPropertySet 'MedicalClaims', 'diag7_grouper_id', 'Diagnosis Grouper #7 ID', @propertyName='DisplayName', @tableSchema='deerwalk'</v>
      </c>
    </row>
    <row r="423" spans="1:27" ht="14.25" customHeight="1" x14ac:dyDescent="0.45">
      <c r="A423" s="3" t="str">
        <f>N423&amp;"."&amp;E423</f>
        <v>MedicalClaims.diag7_grouper_desc</v>
      </c>
      <c r="B423" t="s">
        <v>320</v>
      </c>
      <c r="C423">
        <v>217</v>
      </c>
      <c r="D423" t="s">
        <v>796</v>
      </c>
      <c r="E423" t="s">
        <v>580</v>
      </c>
      <c r="F423" t="s">
        <v>7</v>
      </c>
      <c r="G423" t="s">
        <v>836</v>
      </c>
      <c r="H423" s="4" t="s">
        <v>1135</v>
      </c>
      <c r="J423" t="s">
        <v>796</v>
      </c>
      <c r="L423" s="4"/>
      <c r="M423" s="3" t="b">
        <f>LEFT(E423,3)="udf"</f>
        <v>0</v>
      </c>
      <c r="N423" s="3" t="str">
        <f>VLOOKUP(B423,TableMap,3,FALSE)</f>
        <v>MedicalClaims</v>
      </c>
      <c r="O423" s="3" t="str">
        <f>IF(OR(F423="varchar", F423=""),"varchar("&amp;G423&amp;")", F423) &amp; IF(LEN(TRIM(D423))&gt;0," not null ","")</f>
        <v>varchar(100)</v>
      </c>
      <c r="Q423" s="3" t="str">
        <f>IF(ISBLANK(P423),O423,P423)</f>
        <v>varchar(100)</v>
      </c>
      <c r="R423" s="3" t="str">
        <f>"alter table "&amp;SchemaName&amp;"."&amp;N423&amp;" add "&amp;E423&amp;" "&amp;Q423</f>
        <v>alter table deerwalk.MedicalClaims add diag7_grouper_desc varchar(100)</v>
      </c>
      <c r="S423" s="3" t="str">
        <f>IF(LEN(TRIM(I423))&gt;0,"exec db.ColumnPropertySet '"&amp;$N423&amp;"', '"&amp;$E423&amp;"', '"&amp;I423&amp;"', @tableSchema='"&amp;SchemaName&amp;"'","")</f>
        <v/>
      </c>
      <c r="T423" s="3" t="str">
        <f>IF(LEN(TRIM(J423))=0,"","exec db.ColumnPropertySet '"&amp;$N423&amp;"', '"&amp;$E423&amp;"', '"&amp;J423&amp;"', @propertyName='SampleData', @tableSchema='"&amp;SchemaName&amp;"'")</f>
        <v/>
      </c>
      <c r="U423" s="3" t="str">
        <f>IF(M423,"exec db.ColumnPropertySet '"&amp;$N423&amp;"', '"&amp;$E423&amp;"', 'UserDefinedData', @propertyName='CustomAttribute', @tableSchema='"&amp;SchemaName&amp;"'", "")</f>
        <v/>
      </c>
      <c r="V423" s="3" t="str">
        <f>IF(LEN(TRIM(" "&amp;I423))&gt;0,"/// &lt;summary&gt;"&amp;I423&amp;"&lt;/summary&gt;
"&amp;"[Description("""&amp;I423&amp;""")]
","")&amp;IF(F423="date","[DataType(DataType.Date)]
","")&amp;IF(D423="1","[Required]
","")&amp;"[Column("""&amp;E423&amp;""")]
"&amp;IF(LEN(TRIM(" "&amp;J423))&gt;0,"[SampleData("""&amp;J423&amp;""")]
","")&amp;IF(LEN(TRIM(" "&amp;G423))&gt;0,"[MaxLength("&amp;G423&amp;")]
","")&amp;"public "&amp;IF(F423="","string",VLOOKUP(F423,TypeMap,2,FALSE))&amp;" "&amp;E423&amp;" { get; set; }
"</f>
        <v xml:space="preserve">[Column("diag7_grouper_desc")]
[MaxLength(100)]
public string diag7_grouper_desc { get; set; }
</v>
      </c>
      <c r="W423" s="5" t="str">
        <f>"@Html.DescriptionListElement(model =&gt; model."&amp;E423&amp;")"</f>
        <v>@Html.DescriptionListElement(model =&gt; model.diag7_grouper_desc)</v>
      </c>
      <c r="X423" s="3" t="str">
        <f>SUBSTITUTE(SUBSTITUTE(PROPER(SUBSTITUTE(E423,"_"," "))&amp;" ", "Id ", "ID"), " ", "")</f>
        <v>Diag7GrouperDesc</v>
      </c>
      <c r="Y423" s="3" t="str">
        <f>IF(F423="date","alter table "&amp;SchemaName&amp;"."&amp;N423&amp;" add "&amp;X423&amp;"DateDimId int null references DateDimensions(DateDimensionId);  exec db.ColumnPropertySet '"&amp;$N423&amp;"', '"&amp;$X423&amp;"DateDimId', '"&amp;$E423&amp;"', @propertyName='BaseField', @tableSchema='"&amp;SchemaName&amp;"'","")</f>
        <v/>
      </c>
      <c r="AA423" s="3" t="str">
        <f>IF(LEN(TRIM(H423))=0,"","exec db.ColumnPropertySet '"&amp;$N423&amp;"', '"&amp;$E423&amp;"', '"&amp;H423&amp;"', @propertyName='DisplayName', @tableSchema='"&amp;SchemaName&amp;"'")</f>
        <v>exec db.ColumnPropertySet 'MedicalClaims', 'diag7_grouper_desc', 'Diagnosis Grouper #7', @propertyName='DisplayName', @tableSchema='deerwalk'</v>
      </c>
    </row>
    <row r="424" spans="1:27" ht="14.25" customHeight="1" x14ac:dyDescent="0.45">
      <c r="A424" s="3" t="str">
        <f>N424&amp;"."&amp;E424</f>
        <v>MedicalClaims.diag7_supergrouper_id</v>
      </c>
      <c r="B424" t="s">
        <v>320</v>
      </c>
      <c r="C424">
        <v>218</v>
      </c>
      <c r="D424" t="s">
        <v>796</v>
      </c>
      <c r="E424" t="s">
        <v>581</v>
      </c>
      <c r="F424" t="s">
        <v>7</v>
      </c>
      <c r="G424" t="s">
        <v>836</v>
      </c>
      <c r="H424" s="4" t="s">
        <v>1152</v>
      </c>
      <c r="J424" t="s">
        <v>796</v>
      </c>
      <c r="L424" s="4"/>
      <c r="M424" s="3" t="b">
        <f>LEFT(E424,3)="udf"</f>
        <v>0</v>
      </c>
      <c r="N424" s="3" t="str">
        <f>VLOOKUP(B424,TableMap,3,FALSE)</f>
        <v>MedicalClaims</v>
      </c>
      <c r="O424" s="3" t="str">
        <f>IF(OR(F424="varchar", F424=""),"varchar("&amp;G424&amp;")", F424) &amp; IF(LEN(TRIM(D424))&gt;0," not null ","")</f>
        <v>varchar(100)</v>
      </c>
      <c r="Q424" s="3" t="str">
        <f>IF(ISBLANK(P424),O424,P424)</f>
        <v>varchar(100)</v>
      </c>
      <c r="R424" s="3" t="str">
        <f>"alter table "&amp;SchemaName&amp;"."&amp;N424&amp;" add "&amp;E424&amp;" "&amp;Q424</f>
        <v>alter table deerwalk.MedicalClaims add diag7_supergrouper_id varchar(100)</v>
      </c>
      <c r="S424" s="3" t="str">
        <f>IF(LEN(TRIM(I424))&gt;0,"exec db.ColumnPropertySet '"&amp;$N424&amp;"', '"&amp;$E424&amp;"', '"&amp;I424&amp;"', @tableSchema='"&amp;SchemaName&amp;"'","")</f>
        <v/>
      </c>
      <c r="T424" s="3" t="str">
        <f>IF(LEN(TRIM(J424))=0,"","exec db.ColumnPropertySet '"&amp;$N424&amp;"', '"&amp;$E424&amp;"', '"&amp;J424&amp;"', @propertyName='SampleData', @tableSchema='"&amp;SchemaName&amp;"'")</f>
        <v/>
      </c>
      <c r="U424" s="3" t="str">
        <f>IF(M424,"exec db.ColumnPropertySet '"&amp;$N424&amp;"', '"&amp;$E424&amp;"', 'UserDefinedData', @propertyName='CustomAttribute', @tableSchema='"&amp;SchemaName&amp;"'", "")</f>
        <v/>
      </c>
      <c r="V424" s="3" t="str">
        <f>IF(LEN(TRIM(" "&amp;I424))&gt;0,"/// &lt;summary&gt;"&amp;I424&amp;"&lt;/summary&gt;
"&amp;"[Description("""&amp;I424&amp;""")]
","")&amp;IF(F424="date","[DataType(DataType.Date)]
","")&amp;IF(D424="1","[Required]
","")&amp;"[Column("""&amp;E424&amp;""")]
"&amp;IF(LEN(TRIM(" "&amp;J424))&gt;0,"[SampleData("""&amp;J424&amp;""")]
","")&amp;IF(LEN(TRIM(" "&amp;G424))&gt;0,"[MaxLength("&amp;G424&amp;")]
","")&amp;"public "&amp;IF(F424="","string",VLOOKUP(F424,TypeMap,2,FALSE))&amp;" "&amp;E424&amp;" { get; set; }
"</f>
        <v xml:space="preserve">[Column("diag7_supergrouper_id")]
[MaxLength(100)]
public string diag7_supergrouper_id { get; set; }
</v>
      </c>
      <c r="W424" s="5" t="str">
        <f>"@Html.DescriptionListElement(model =&gt; model."&amp;E424&amp;")"</f>
        <v>@Html.DescriptionListElement(model =&gt; model.diag7_supergrouper_id)</v>
      </c>
      <c r="X424" s="3" t="str">
        <f>SUBSTITUTE(SUBSTITUTE(PROPER(SUBSTITUTE(E424,"_"," "))&amp;" ", "Id ", "ID"), " ", "")</f>
        <v>Diag7SupergrouperID</v>
      </c>
      <c r="Y424" s="3" t="str">
        <f>IF(F424="date","alter table "&amp;SchemaName&amp;"."&amp;N424&amp;" add "&amp;X424&amp;"DateDimId int null references DateDimensions(DateDimensionId);  exec db.ColumnPropertySet '"&amp;$N424&amp;"', '"&amp;$X424&amp;"DateDimId', '"&amp;$E424&amp;"', @propertyName='BaseField', @tableSchema='"&amp;SchemaName&amp;"'","")</f>
        <v/>
      </c>
      <c r="AA424" s="3" t="str">
        <f>IF(LEN(TRIM(H424))=0,"","exec db.ColumnPropertySet '"&amp;$N424&amp;"', '"&amp;$E424&amp;"', '"&amp;H424&amp;"', @propertyName='DisplayName', @tableSchema='"&amp;SchemaName&amp;"'")</f>
        <v>exec db.ColumnPropertySet 'MedicalClaims', 'diag7_supergrouper_id', 'Diagnosis Super Grouper #7 ID', @propertyName='DisplayName', @tableSchema='deerwalk'</v>
      </c>
    </row>
    <row r="425" spans="1:27" ht="14.25" customHeight="1" x14ac:dyDescent="0.45">
      <c r="A425" s="3" t="str">
        <f>N425&amp;"."&amp;E425</f>
        <v>MedicalClaims.diag7_supergrouper_desc</v>
      </c>
      <c r="B425" t="s">
        <v>320</v>
      </c>
      <c r="C425">
        <v>219</v>
      </c>
      <c r="D425" t="s">
        <v>796</v>
      </c>
      <c r="E425" t="s">
        <v>582</v>
      </c>
      <c r="F425" t="s">
        <v>7</v>
      </c>
      <c r="G425" t="s">
        <v>836</v>
      </c>
      <c r="H425" s="4" t="s">
        <v>1136</v>
      </c>
      <c r="J425" t="s">
        <v>796</v>
      </c>
      <c r="L425" s="4"/>
      <c r="M425" s="3" t="b">
        <f>LEFT(E425,3)="udf"</f>
        <v>0</v>
      </c>
      <c r="N425" s="3" t="str">
        <f>VLOOKUP(B425,TableMap,3,FALSE)</f>
        <v>MedicalClaims</v>
      </c>
      <c r="O425" s="3" t="str">
        <f>IF(OR(F425="varchar", F425=""),"varchar("&amp;G425&amp;")", F425) &amp; IF(LEN(TRIM(D425))&gt;0," not null ","")</f>
        <v>varchar(100)</v>
      </c>
      <c r="Q425" s="3" t="str">
        <f>IF(ISBLANK(P425),O425,P425)</f>
        <v>varchar(100)</v>
      </c>
      <c r="R425" s="3" t="str">
        <f>"alter table "&amp;SchemaName&amp;"."&amp;N425&amp;" add "&amp;E425&amp;" "&amp;Q425</f>
        <v>alter table deerwalk.MedicalClaims add diag7_supergrouper_desc varchar(100)</v>
      </c>
      <c r="S425" s="3" t="str">
        <f>IF(LEN(TRIM(I425))&gt;0,"exec db.ColumnPropertySet '"&amp;$N425&amp;"', '"&amp;$E425&amp;"', '"&amp;I425&amp;"', @tableSchema='"&amp;SchemaName&amp;"'","")</f>
        <v/>
      </c>
      <c r="T425" s="3" t="str">
        <f>IF(LEN(TRIM(J425))=0,"","exec db.ColumnPropertySet '"&amp;$N425&amp;"', '"&amp;$E425&amp;"', '"&amp;J425&amp;"', @propertyName='SampleData', @tableSchema='"&amp;SchemaName&amp;"'")</f>
        <v/>
      </c>
      <c r="U425" s="3" t="str">
        <f>IF(M425,"exec db.ColumnPropertySet '"&amp;$N425&amp;"', '"&amp;$E425&amp;"', 'UserDefinedData', @propertyName='CustomAttribute', @tableSchema='"&amp;SchemaName&amp;"'", "")</f>
        <v/>
      </c>
      <c r="V425" s="3" t="str">
        <f>IF(LEN(TRIM(" "&amp;I425))&gt;0,"/// &lt;summary&gt;"&amp;I425&amp;"&lt;/summary&gt;
"&amp;"[Description("""&amp;I425&amp;""")]
","")&amp;IF(F425="date","[DataType(DataType.Date)]
","")&amp;IF(D425="1","[Required]
","")&amp;"[Column("""&amp;E425&amp;""")]
"&amp;IF(LEN(TRIM(" "&amp;J425))&gt;0,"[SampleData("""&amp;J425&amp;""")]
","")&amp;IF(LEN(TRIM(" "&amp;G425))&gt;0,"[MaxLength("&amp;G425&amp;")]
","")&amp;"public "&amp;IF(F425="","string",VLOOKUP(F425,TypeMap,2,FALSE))&amp;" "&amp;E425&amp;" { get; set; }
"</f>
        <v xml:space="preserve">[Column("diag7_supergrouper_desc")]
[MaxLength(100)]
public string diag7_supergrouper_desc { get; set; }
</v>
      </c>
      <c r="W425" s="5" t="str">
        <f>"@Html.DescriptionListElement(model =&gt; model."&amp;E425&amp;")"</f>
        <v>@Html.DescriptionListElement(model =&gt; model.diag7_supergrouper_desc)</v>
      </c>
      <c r="X425" s="3" t="str">
        <f>SUBSTITUTE(SUBSTITUTE(PROPER(SUBSTITUTE(E425,"_"," "))&amp;" ", "Id ", "ID"), " ", "")</f>
        <v>Diag7SupergrouperDesc</v>
      </c>
      <c r="Y425" s="3" t="str">
        <f>IF(F425="date","alter table "&amp;SchemaName&amp;"."&amp;N425&amp;" add "&amp;X425&amp;"DateDimId int null references DateDimensions(DateDimensionId);  exec db.ColumnPropertySet '"&amp;$N425&amp;"', '"&amp;$X425&amp;"DateDimId', '"&amp;$E425&amp;"', @propertyName='BaseField', @tableSchema='"&amp;SchemaName&amp;"'","")</f>
        <v/>
      </c>
      <c r="AA425" s="3" t="str">
        <f>IF(LEN(TRIM(H425))=0,"","exec db.ColumnPropertySet '"&amp;$N425&amp;"', '"&amp;$E425&amp;"', '"&amp;H425&amp;"', @propertyName='DisplayName', @tableSchema='"&amp;SchemaName&amp;"'")</f>
        <v>exec db.ColumnPropertySet 'MedicalClaims', 'diag7_supergrouper_desc', 'Diagnosis Super Grouper #7', @propertyName='DisplayName', @tableSchema='deerwalk'</v>
      </c>
    </row>
    <row r="426" spans="1:27" ht="14.25" customHeight="1" x14ac:dyDescent="0.45">
      <c r="A426" s="3" t="str">
        <f>N426&amp;"."&amp;E426</f>
        <v>MedicalClaims.diag8_grouper_id</v>
      </c>
      <c r="B426" t="s">
        <v>320</v>
      </c>
      <c r="C426">
        <v>220</v>
      </c>
      <c r="D426" t="s">
        <v>796</v>
      </c>
      <c r="E426" t="s">
        <v>583</v>
      </c>
      <c r="F426" t="s">
        <v>7</v>
      </c>
      <c r="G426" t="s">
        <v>836</v>
      </c>
      <c r="H426" s="4" t="s">
        <v>1153</v>
      </c>
      <c r="J426" t="s">
        <v>796</v>
      </c>
      <c r="L426" s="4"/>
      <c r="M426" s="3" t="b">
        <f>LEFT(E426,3)="udf"</f>
        <v>0</v>
      </c>
      <c r="N426" s="3" t="str">
        <f>VLOOKUP(B426,TableMap,3,FALSE)</f>
        <v>MedicalClaims</v>
      </c>
      <c r="O426" s="3" t="str">
        <f>IF(OR(F426="varchar", F426=""),"varchar("&amp;G426&amp;")", F426) &amp; IF(LEN(TRIM(D426))&gt;0," not null ","")</f>
        <v>varchar(100)</v>
      </c>
      <c r="Q426" s="3" t="str">
        <f>IF(ISBLANK(P426),O426,P426)</f>
        <v>varchar(100)</v>
      </c>
      <c r="R426" s="3" t="str">
        <f>"alter table "&amp;SchemaName&amp;"."&amp;N426&amp;" add "&amp;E426&amp;" "&amp;Q426</f>
        <v>alter table deerwalk.MedicalClaims add diag8_grouper_id varchar(100)</v>
      </c>
      <c r="S426" s="3" t="str">
        <f>IF(LEN(TRIM(I426))&gt;0,"exec db.ColumnPropertySet '"&amp;$N426&amp;"', '"&amp;$E426&amp;"', '"&amp;I426&amp;"', @tableSchema='"&amp;SchemaName&amp;"'","")</f>
        <v/>
      </c>
      <c r="T426" s="3" t="str">
        <f>IF(LEN(TRIM(J426))=0,"","exec db.ColumnPropertySet '"&amp;$N426&amp;"', '"&amp;$E426&amp;"', '"&amp;J426&amp;"', @propertyName='SampleData', @tableSchema='"&amp;SchemaName&amp;"'")</f>
        <v/>
      </c>
      <c r="U426" s="3" t="str">
        <f>IF(M426,"exec db.ColumnPropertySet '"&amp;$N426&amp;"', '"&amp;$E426&amp;"', 'UserDefinedData', @propertyName='CustomAttribute', @tableSchema='"&amp;SchemaName&amp;"'", "")</f>
        <v/>
      </c>
      <c r="V426" s="3" t="str">
        <f>IF(LEN(TRIM(" "&amp;I426))&gt;0,"/// &lt;summary&gt;"&amp;I426&amp;"&lt;/summary&gt;
"&amp;"[Description("""&amp;I426&amp;""")]
","")&amp;IF(F426="date","[DataType(DataType.Date)]
","")&amp;IF(D426="1","[Required]
","")&amp;"[Column("""&amp;E426&amp;""")]
"&amp;IF(LEN(TRIM(" "&amp;J426))&gt;0,"[SampleData("""&amp;J426&amp;""")]
","")&amp;IF(LEN(TRIM(" "&amp;G426))&gt;0,"[MaxLength("&amp;G426&amp;")]
","")&amp;"public "&amp;IF(F426="","string",VLOOKUP(F426,TypeMap,2,FALSE))&amp;" "&amp;E426&amp;" { get; set; }
"</f>
        <v xml:space="preserve">[Column("diag8_grouper_id")]
[MaxLength(100)]
public string diag8_grouper_id { get; set; }
</v>
      </c>
      <c r="W426" s="5" t="str">
        <f>"@Html.DescriptionListElement(model =&gt; model."&amp;E426&amp;")"</f>
        <v>@Html.DescriptionListElement(model =&gt; model.diag8_grouper_id)</v>
      </c>
      <c r="X426" s="3" t="str">
        <f>SUBSTITUTE(SUBSTITUTE(PROPER(SUBSTITUTE(E426,"_"," "))&amp;" ", "Id ", "ID"), " ", "")</f>
        <v>Diag8GrouperID</v>
      </c>
      <c r="Y426" s="3" t="str">
        <f>IF(F426="date","alter table "&amp;SchemaName&amp;"."&amp;N426&amp;" add "&amp;X426&amp;"DateDimId int null references DateDimensions(DateDimensionId);  exec db.ColumnPropertySet '"&amp;$N426&amp;"', '"&amp;$X426&amp;"DateDimId', '"&amp;$E426&amp;"', @propertyName='BaseField', @tableSchema='"&amp;SchemaName&amp;"'","")</f>
        <v/>
      </c>
      <c r="AA426" s="3" t="str">
        <f>IF(LEN(TRIM(H426))=0,"","exec db.ColumnPropertySet '"&amp;$N426&amp;"', '"&amp;$E426&amp;"', '"&amp;H426&amp;"', @propertyName='DisplayName', @tableSchema='"&amp;SchemaName&amp;"'")</f>
        <v>exec db.ColumnPropertySet 'MedicalClaims', 'diag8_grouper_id', 'Diagnosis Grouper #8 ID', @propertyName='DisplayName', @tableSchema='deerwalk'</v>
      </c>
    </row>
    <row r="427" spans="1:27" ht="14.25" customHeight="1" x14ac:dyDescent="0.45">
      <c r="A427" s="3" t="str">
        <f>N427&amp;"."&amp;E427</f>
        <v>MedicalClaims.diag8_grouper_desc</v>
      </c>
      <c r="B427" t="s">
        <v>320</v>
      </c>
      <c r="C427">
        <v>221</v>
      </c>
      <c r="D427" t="s">
        <v>796</v>
      </c>
      <c r="E427" t="s">
        <v>584</v>
      </c>
      <c r="F427" t="s">
        <v>7</v>
      </c>
      <c r="G427" t="s">
        <v>836</v>
      </c>
      <c r="H427" s="4" t="s">
        <v>1137</v>
      </c>
      <c r="J427" t="s">
        <v>796</v>
      </c>
      <c r="L427" s="4"/>
      <c r="M427" s="3" t="b">
        <f>LEFT(E427,3)="udf"</f>
        <v>0</v>
      </c>
      <c r="N427" s="3" t="str">
        <f>VLOOKUP(B427,TableMap,3,FALSE)</f>
        <v>MedicalClaims</v>
      </c>
      <c r="O427" s="3" t="str">
        <f>IF(OR(F427="varchar", F427=""),"varchar("&amp;G427&amp;")", F427) &amp; IF(LEN(TRIM(D427))&gt;0," not null ","")</f>
        <v>varchar(100)</v>
      </c>
      <c r="Q427" s="3" t="str">
        <f>IF(ISBLANK(P427),O427,P427)</f>
        <v>varchar(100)</v>
      </c>
      <c r="R427" s="3" t="str">
        <f>"alter table "&amp;SchemaName&amp;"."&amp;N427&amp;" add "&amp;E427&amp;" "&amp;Q427</f>
        <v>alter table deerwalk.MedicalClaims add diag8_grouper_desc varchar(100)</v>
      </c>
      <c r="S427" s="3" t="str">
        <f>IF(LEN(TRIM(I427))&gt;0,"exec db.ColumnPropertySet '"&amp;$N427&amp;"', '"&amp;$E427&amp;"', '"&amp;I427&amp;"', @tableSchema='"&amp;SchemaName&amp;"'","")</f>
        <v/>
      </c>
      <c r="T427" s="3" t="str">
        <f>IF(LEN(TRIM(J427))=0,"","exec db.ColumnPropertySet '"&amp;$N427&amp;"', '"&amp;$E427&amp;"', '"&amp;J427&amp;"', @propertyName='SampleData', @tableSchema='"&amp;SchemaName&amp;"'")</f>
        <v/>
      </c>
      <c r="U427" s="3" t="str">
        <f>IF(M427,"exec db.ColumnPropertySet '"&amp;$N427&amp;"', '"&amp;$E427&amp;"', 'UserDefinedData', @propertyName='CustomAttribute', @tableSchema='"&amp;SchemaName&amp;"'", "")</f>
        <v/>
      </c>
      <c r="V427" s="3" t="str">
        <f>IF(LEN(TRIM(" "&amp;I427))&gt;0,"/// &lt;summary&gt;"&amp;I427&amp;"&lt;/summary&gt;
"&amp;"[Description("""&amp;I427&amp;""")]
","")&amp;IF(F427="date","[DataType(DataType.Date)]
","")&amp;IF(D427="1","[Required]
","")&amp;"[Column("""&amp;E427&amp;""")]
"&amp;IF(LEN(TRIM(" "&amp;J427))&gt;0,"[SampleData("""&amp;J427&amp;""")]
","")&amp;IF(LEN(TRIM(" "&amp;G427))&gt;0,"[MaxLength("&amp;G427&amp;")]
","")&amp;"public "&amp;IF(F427="","string",VLOOKUP(F427,TypeMap,2,FALSE))&amp;" "&amp;E427&amp;" { get; set; }
"</f>
        <v xml:space="preserve">[Column("diag8_grouper_desc")]
[MaxLength(100)]
public string diag8_grouper_desc { get; set; }
</v>
      </c>
      <c r="W427" s="5" t="str">
        <f>"@Html.DescriptionListElement(model =&gt; model."&amp;E427&amp;")"</f>
        <v>@Html.DescriptionListElement(model =&gt; model.diag8_grouper_desc)</v>
      </c>
      <c r="X427" s="3" t="str">
        <f>SUBSTITUTE(SUBSTITUTE(PROPER(SUBSTITUTE(E427,"_"," "))&amp;" ", "Id ", "ID"), " ", "")</f>
        <v>Diag8GrouperDesc</v>
      </c>
      <c r="Y427" s="3" t="str">
        <f>IF(F427="date","alter table "&amp;SchemaName&amp;"."&amp;N427&amp;" add "&amp;X427&amp;"DateDimId int null references DateDimensions(DateDimensionId);  exec db.ColumnPropertySet '"&amp;$N427&amp;"', '"&amp;$X427&amp;"DateDimId', '"&amp;$E427&amp;"', @propertyName='BaseField', @tableSchema='"&amp;SchemaName&amp;"'","")</f>
        <v/>
      </c>
      <c r="AA427" s="3" t="str">
        <f>IF(LEN(TRIM(H427))=0,"","exec db.ColumnPropertySet '"&amp;$N427&amp;"', '"&amp;$E427&amp;"', '"&amp;H427&amp;"', @propertyName='DisplayName', @tableSchema='"&amp;SchemaName&amp;"'")</f>
        <v>exec db.ColumnPropertySet 'MedicalClaims', 'diag8_grouper_desc', 'Diagnosis Grouper #8', @propertyName='DisplayName', @tableSchema='deerwalk'</v>
      </c>
    </row>
    <row r="428" spans="1:27" ht="14.25" customHeight="1" x14ac:dyDescent="0.45">
      <c r="A428" s="3" t="str">
        <f>N428&amp;"."&amp;E428</f>
        <v>MedicalClaims.diag8_supergrouper_id</v>
      </c>
      <c r="B428" t="s">
        <v>320</v>
      </c>
      <c r="C428">
        <v>222</v>
      </c>
      <c r="D428" t="s">
        <v>796</v>
      </c>
      <c r="E428" t="s">
        <v>585</v>
      </c>
      <c r="F428" t="s">
        <v>7</v>
      </c>
      <c r="G428" t="s">
        <v>836</v>
      </c>
      <c r="H428" s="4" t="s">
        <v>1154</v>
      </c>
      <c r="J428" t="s">
        <v>796</v>
      </c>
      <c r="L428" s="4"/>
      <c r="M428" s="3" t="b">
        <f>LEFT(E428,3)="udf"</f>
        <v>0</v>
      </c>
      <c r="N428" s="3" t="str">
        <f>VLOOKUP(B428,TableMap,3,FALSE)</f>
        <v>MedicalClaims</v>
      </c>
      <c r="O428" s="3" t="str">
        <f>IF(OR(F428="varchar", F428=""),"varchar("&amp;G428&amp;")", F428) &amp; IF(LEN(TRIM(D428))&gt;0," not null ","")</f>
        <v>varchar(100)</v>
      </c>
      <c r="Q428" s="3" t="str">
        <f>IF(ISBLANK(P428),O428,P428)</f>
        <v>varchar(100)</v>
      </c>
      <c r="R428" s="3" t="str">
        <f>"alter table "&amp;SchemaName&amp;"."&amp;N428&amp;" add "&amp;E428&amp;" "&amp;Q428</f>
        <v>alter table deerwalk.MedicalClaims add diag8_supergrouper_id varchar(100)</v>
      </c>
      <c r="S428" s="3" t="str">
        <f>IF(LEN(TRIM(I428))&gt;0,"exec db.ColumnPropertySet '"&amp;$N428&amp;"', '"&amp;$E428&amp;"', '"&amp;I428&amp;"', @tableSchema='"&amp;SchemaName&amp;"'","")</f>
        <v/>
      </c>
      <c r="T428" s="3" t="str">
        <f>IF(LEN(TRIM(J428))=0,"","exec db.ColumnPropertySet '"&amp;$N428&amp;"', '"&amp;$E428&amp;"', '"&amp;J428&amp;"', @propertyName='SampleData', @tableSchema='"&amp;SchemaName&amp;"'")</f>
        <v/>
      </c>
      <c r="U428" s="3" t="str">
        <f>IF(M428,"exec db.ColumnPropertySet '"&amp;$N428&amp;"', '"&amp;$E428&amp;"', 'UserDefinedData', @propertyName='CustomAttribute', @tableSchema='"&amp;SchemaName&amp;"'", "")</f>
        <v/>
      </c>
      <c r="V428" s="3" t="str">
        <f>IF(LEN(TRIM(" "&amp;I428))&gt;0,"/// &lt;summary&gt;"&amp;I428&amp;"&lt;/summary&gt;
"&amp;"[Description("""&amp;I428&amp;""")]
","")&amp;IF(F428="date","[DataType(DataType.Date)]
","")&amp;IF(D428="1","[Required]
","")&amp;"[Column("""&amp;E428&amp;""")]
"&amp;IF(LEN(TRIM(" "&amp;J428))&gt;0,"[SampleData("""&amp;J428&amp;""")]
","")&amp;IF(LEN(TRIM(" "&amp;G428))&gt;0,"[MaxLength("&amp;G428&amp;")]
","")&amp;"public "&amp;IF(F428="","string",VLOOKUP(F428,TypeMap,2,FALSE))&amp;" "&amp;E428&amp;" { get; set; }
"</f>
        <v xml:space="preserve">[Column("diag8_supergrouper_id")]
[MaxLength(100)]
public string diag8_supergrouper_id { get; set; }
</v>
      </c>
      <c r="W428" s="5" t="str">
        <f>"@Html.DescriptionListElement(model =&gt; model."&amp;E428&amp;")"</f>
        <v>@Html.DescriptionListElement(model =&gt; model.diag8_supergrouper_id)</v>
      </c>
      <c r="X428" s="3" t="str">
        <f>SUBSTITUTE(SUBSTITUTE(PROPER(SUBSTITUTE(E428,"_"," "))&amp;" ", "Id ", "ID"), " ", "")</f>
        <v>Diag8SupergrouperID</v>
      </c>
      <c r="Y428" s="3" t="str">
        <f>IF(F428="date","alter table "&amp;SchemaName&amp;"."&amp;N428&amp;" add "&amp;X428&amp;"DateDimId int null references DateDimensions(DateDimensionId);  exec db.ColumnPropertySet '"&amp;$N428&amp;"', '"&amp;$X428&amp;"DateDimId', '"&amp;$E428&amp;"', @propertyName='BaseField', @tableSchema='"&amp;SchemaName&amp;"'","")</f>
        <v/>
      </c>
      <c r="AA428" s="3" t="str">
        <f>IF(LEN(TRIM(H428))=0,"","exec db.ColumnPropertySet '"&amp;$N428&amp;"', '"&amp;$E428&amp;"', '"&amp;H428&amp;"', @propertyName='DisplayName', @tableSchema='"&amp;SchemaName&amp;"'")</f>
        <v>exec db.ColumnPropertySet 'MedicalClaims', 'diag8_supergrouper_id', 'Diagnosis Super Grouper #8 ID', @propertyName='DisplayName', @tableSchema='deerwalk'</v>
      </c>
    </row>
    <row r="429" spans="1:27" ht="14.25" customHeight="1" x14ac:dyDescent="0.45">
      <c r="A429" s="3" t="str">
        <f>N429&amp;"."&amp;E429</f>
        <v>MedicalClaims.diag8_supergrouper_desc</v>
      </c>
      <c r="B429" t="s">
        <v>320</v>
      </c>
      <c r="C429">
        <v>223</v>
      </c>
      <c r="D429" t="s">
        <v>796</v>
      </c>
      <c r="E429" t="s">
        <v>586</v>
      </c>
      <c r="F429" t="s">
        <v>7</v>
      </c>
      <c r="G429" t="s">
        <v>836</v>
      </c>
      <c r="H429" s="4" t="s">
        <v>1138</v>
      </c>
      <c r="J429" t="s">
        <v>796</v>
      </c>
      <c r="L429" s="4"/>
      <c r="M429" s="3" t="b">
        <f>LEFT(E429,3)="udf"</f>
        <v>0</v>
      </c>
      <c r="N429" s="3" t="str">
        <f>VLOOKUP(B429,TableMap,3,FALSE)</f>
        <v>MedicalClaims</v>
      </c>
      <c r="O429" s="3" t="str">
        <f>IF(OR(F429="varchar", F429=""),"varchar("&amp;G429&amp;")", F429) &amp; IF(LEN(TRIM(D429))&gt;0," not null ","")</f>
        <v>varchar(100)</v>
      </c>
      <c r="Q429" s="3" t="str">
        <f>IF(ISBLANK(P429),O429,P429)</f>
        <v>varchar(100)</v>
      </c>
      <c r="R429" s="3" t="str">
        <f>"alter table "&amp;SchemaName&amp;"."&amp;N429&amp;" add "&amp;E429&amp;" "&amp;Q429</f>
        <v>alter table deerwalk.MedicalClaims add diag8_supergrouper_desc varchar(100)</v>
      </c>
      <c r="S429" s="3" t="str">
        <f>IF(LEN(TRIM(I429))&gt;0,"exec db.ColumnPropertySet '"&amp;$N429&amp;"', '"&amp;$E429&amp;"', '"&amp;I429&amp;"', @tableSchema='"&amp;SchemaName&amp;"'","")</f>
        <v/>
      </c>
      <c r="T429" s="3" t="str">
        <f>IF(LEN(TRIM(J429))=0,"","exec db.ColumnPropertySet '"&amp;$N429&amp;"', '"&amp;$E429&amp;"', '"&amp;J429&amp;"', @propertyName='SampleData', @tableSchema='"&amp;SchemaName&amp;"'")</f>
        <v/>
      </c>
      <c r="U429" s="3" t="str">
        <f>IF(M429,"exec db.ColumnPropertySet '"&amp;$N429&amp;"', '"&amp;$E429&amp;"', 'UserDefinedData', @propertyName='CustomAttribute', @tableSchema='"&amp;SchemaName&amp;"'", "")</f>
        <v/>
      </c>
      <c r="V429" s="3" t="str">
        <f>IF(LEN(TRIM(" "&amp;I429))&gt;0,"/// &lt;summary&gt;"&amp;I429&amp;"&lt;/summary&gt;
"&amp;"[Description("""&amp;I429&amp;""")]
","")&amp;IF(F429="date","[DataType(DataType.Date)]
","")&amp;IF(D429="1","[Required]
","")&amp;"[Column("""&amp;E429&amp;""")]
"&amp;IF(LEN(TRIM(" "&amp;J429))&gt;0,"[SampleData("""&amp;J429&amp;""")]
","")&amp;IF(LEN(TRIM(" "&amp;G429))&gt;0,"[MaxLength("&amp;G429&amp;")]
","")&amp;"public "&amp;IF(F429="","string",VLOOKUP(F429,TypeMap,2,FALSE))&amp;" "&amp;E429&amp;" { get; set; }
"</f>
        <v xml:space="preserve">[Column("diag8_supergrouper_desc")]
[MaxLength(100)]
public string diag8_supergrouper_desc { get; set; }
</v>
      </c>
      <c r="W429" s="5" t="str">
        <f>"@Html.DescriptionListElement(model =&gt; model."&amp;E429&amp;")"</f>
        <v>@Html.DescriptionListElement(model =&gt; model.diag8_supergrouper_desc)</v>
      </c>
      <c r="X429" s="3" t="str">
        <f>SUBSTITUTE(SUBSTITUTE(PROPER(SUBSTITUTE(E429,"_"," "))&amp;" ", "Id ", "ID"), " ", "")</f>
        <v>Diag8SupergrouperDesc</v>
      </c>
      <c r="Y429" s="3" t="str">
        <f>IF(F429="date","alter table "&amp;SchemaName&amp;"."&amp;N429&amp;" add "&amp;X429&amp;"DateDimId int null references DateDimensions(DateDimensionId);  exec db.ColumnPropertySet '"&amp;$N429&amp;"', '"&amp;$X429&amp;"DateDimId', '"&amp;$E429&amp;"', @propertyName='BaseField', @tableSchema='"&amp;SchemaName&amp;"'","")</f>
        <v/>
      </c>
      <c r="AA429" s="3" t="str">
        <f>IF(LEN(TRIM(H429))=0,"","exec db.ColumnPropertySet '"&amp;$N429&amp;"', '"&amp;$E429&amp;"', '"&amp;H429&amp;"', @propertyName='DisplayName', @tableSchema='"&amp;SchemaName&amp;"'")</f>
        <v>exec db.ColumnPropertySet 'MedicalClaims', 'diag8_supergrouper_desc', 'Diagnosis Super Grouper #8', @propertyName='DisplayName', @tableSchema='deerwalk'</v>
      </c>
    </row>
    <row r="430" spans="1:27" ht="14.25" customHeight="1" x14ac:dyDescent="0.45">
      <c r="A430" s="3" t="str">
        <f>N430&amp;"."&amp;E430</f>
        <v>MedicalClaims.diag9_grouper_id</v>
      </c>
      <c r="B430" t="s">
        <v>320</v>
      </c>
      <c r="C430">
        <v>224</v>
      </c>
      <c r="D430" t="s">
        <v>796</v>
      </c>
      <c r="E430" t="s">
        <v>587</v>
      </c>
      <c r="F430" t="s">
        <v>7</v>
      </c>
      <c r="G430" t="s">
        <v>836</v>
      </c>
      <c r="H430" s="4" t="s">
        <v>1155</v>
      </c>
      <c r="J430" t="s">
        <v>796</v>
      </c>
      <c r="L430" s="4"/>
      <c r="M430" s="3" t="b">
        <f>LEFT(E430,3)="udf"</f>
        <v>0</v>
      </c>
      <c r="N430" s="3" t="str">
        <f>VLOOKUP(B430,TableMap,3,FALSE)</f>
        <v>MedicalClaims</v>
      </c>
      <c r="O430" s="3" t="str">
        <f>IF(OR(F430="varchar", F430=""),"varchar("&amp;G430&amp;")", F430) &amp; IF(LEN(TRIM(D430))&gt;0," not null ","")</f>
        <v>varchar(100)</v>
      </c>
      <c r="Q430" s="3" t="str">
        <f>IF(ISBLANK(P430),O430,P430)</f>
        <v>varchar(100)</v>
      </c>
      <c r="R430" s="3" t="str">
        <f>"alter table "&amp;SchemaName&amp;"."&amp;N430&amp;" add "&amp;E430&amp;" "&amp;Q430</f>
        <v>alter table deerwalk.MedicalClaims add diag9_grouper_id varchar(100)</v>
      </c>
      <c r="S430" s="3" t="str">
        <f>IF(LEN(TRIM(I430))&gt;0,"exec db.ColumnPropertySet '"&amp;$N430&amp;"', '"&amp;$E430&amp;"', '"&amp;I430&amp;"', @tableSchema='"&amp;SchemaName&amp;"'","")</f>
        <v/>
      </c>
      <c r="T430" s="3" t="str">
        <f>IF(LEN(TRIM(J430))=0,"","exec db.ColumnPropertySet '"&amp;$N430&amp;"', '"&amp;$E430&amp;"', '"&amp;J430&amp;"', @propertyName='SampleData', @tableSchema='"&amp;SchemaName&amp;"'")</f>
        <v/>
      </c>
      <c r="U430" s="3" t="str">
        <f>IF(M430,"exec db.ColumnPropertySet '"&amp;$N430&amp;"', '"&amp;$E430&amp;"', 'UserDefinedData', @propertyName='CustomAttribute', @tableSchema='"&amp;SchemaName&amp;"'", "")</f>
        <v/>
      </c>
      <c r="V430" s="3" t="str">
        <f>IF(LEN(TRIM(" "&amp;I430))&gt;0,"/// &lt;summary&gt;"&amp;I430&amp;"&lt;/summary&gt;
"&amp;"[Description("""&amp;I430&amp;""")]
","")&amp;IF(F430="date","[DataType(DataType.Date)]
","")&amp;IF(D430="1","[Required]
","")&amp;"[Column("""&amp;E430&amp;""")]
"&amp;IF(LEN(TRIM(" "&amp;J430))&gt;0,"[SampleData("""&amp;J430&amp;""")]
","")&amp;IF(LEN(TRIM(" "&amp;G430))&gt;0,"[MaxLength("&amp;G430&amp;")]
","")&amp;"public "&amp;IF(F430="","string",VLOOKUP(F430,TypeMap,2,FALSE))&amp;" "&amp;E430&amp;" { get; set; }
"</f>
        <v xml:space="preserve">[Column("diag9_grouper_id")]
[MaxLength(100)]
public string diag9_grouper_id { get; set; }
</v>
      </c>
      <c r="W430" s="5" t="str">
        <f>"@Html.DescriptionListElement(model =&gt; model."&amp;E430&amp;")"</f>
        <v>@Html.DescriptionListElement(model =&gt; model.diag9_grouper_id)</v>
      </c>
      <c r="X430" s="3" t="str">
        <f>SUBSTITUTE(SUBSTITUTE(PROPER(SUBSTITUTE(E430,"_"," "))&amp;" ", "Id ", "ID"), " ", "")</f>
        <v>Diag9GrouperID</v>
      </c>
      <c r="Y430" s="3" t="str">
        <f>IF(F430="date","alter table "&amp;SchemaName&amp;"."&amp;N430&amp;" add "&amp;X430&amp;"DateDimId int null references DateDimensions(DateDimensionId);  exec db.ColumnPropertySet '"&amp;$N430&amp;"', '"&amp;$X430&amp;"DateDimId', '"&amp;$E430&amp;"', @propertyName='BaseField', @tableSchema='"&amp;SchemaName&amp;"'","")</f>
        <v/>
      </c>
      <c r="AA430" s="3" t="str">
        <f>IF(LEN(TRIM(H430))=0,"","exec db.ColumnPropertySet '"&amp;$N430&amp;"', '"&amp;$E430&amp;"', '"&amp;H430&amp;"', @propertyName='DisplayName', @tableSchema='"&amp;SchemaName&amp;"'")</f>
        <v>exec db.ColumnPropertySet 'MedicalClaims', 'diag9_grouper_id', 'Diagnosis Grouper #9 ID', @propertyName='DisplayName', @tableSchema='deerwalk'</v>
      </c>
    </row>
    <row r="431" spans="1:27" ht="14.25" customHeight="1" x14ac:dyDescent="0.45">
      <c r="A431" s="3" t="str">
        <f>N431&amp;"."&amp;E431</f>
        <v>MedicalClaims.diag9_grouper_desc</v>
      </c>
      <c r="B431" t="s">
        <v>320</v>
      </c>
      <c r="C431">
        <v>225</v>
      </c>
      <c r="D431" t="s">
        <v>796</v>
      </c>
      <c r="E431" t="s">
        <v>588</v>
      </c>
      <c r="F431" t="s">
        <v>7</v>
      </c>
      <c r="G431" t="s">
        <v>836</v>
      </c>
      <c r="H431" s="4" t="s">
        <v>1139</v>
      </c>
      <c r="J431" t="s">
        <v>796</v>
      </c>
      <c r="L431" s="4"/>
      <c r="M431" s="3" t="b">
        <f>LEFT(E431,3)="udf"</f>
        <v>0</v>
      </c>
      <c r="N431" s="3" t="str">
        <f>VLOOKUP(B431,TableMap,3,FALSE)</f>
        <v>MedicalClaims</v>
      </c>
      <c r="O431" s="3" t="str">
        <f>IF(OR(F431="varchar", F431=""),"varchar("&amp;G431&amp;")", F431) &amp; IF(LEN(TRIM(D431))&gt;0," not null ","")</f>
        <v>varchar(100)</v>
      </c>
      <c r="Q431" s="3" t="str">
        <f>IF(ISBLANK(P431),O431,P431)</f>
        <v>varchar(100)</v>
      </c>
      <c r="R431" s="3" t="str">
        <f>"alter table "&amp;SchemaName&amp;"."&amp;N431&amp;" add "&amp;E431&amp;" "&amp;Q431</f>
        <v>alter table deerwalk.MedicalClaims add diag9_grouper_desc varchar(100)</v>
      </c>
      <c r="S431" s="3" t="str">
        <f>IF(LEN(TRIM(I431))&gt;0,"exec db.ColumnPropertySet '"&amp;$N431&amp;"', '"&amp;$E431&amp;"', '"&amp;I431&amp;"', @tableSchema='"&amp;SchemaName&amp;"'","")</f>
        <v/>
      </c>
      <c r="T431" s="3" t="str">
        <f>IF(LEN(TRIM(J431))=0,"","exec db.ColumnPropertySet '"&amp;$N431&amp;"', '"&amp;$E431&amp;"', '"&amp;J431&amp;"', @propertyName='SampleData', @tableSchema='"&amp;SchemaName&amp;"'")</f>
        <v/>
      </c>
      <c r="U431" s="3" t="str">
        <f>IF(M431,"exec db.ColumnPropertySet '"&amp;$N431&amp;"', '"&amp;$E431&amp;"', 'UserDefinedData', @propertyName='CustomAttribute', @tableSchema='"&amp;SchemaName&amp;"'", "")</f>
        <v/>
      </c>
      <c r="V431" s="3" t="str">
        <f>IF(LEN(TRIM(" "&amp;I431))&gt;0,"/// &lt;summary&gt;"&amp;I431&amp;"&lt;/summary&gt;
"&amp;"[Description("""&amp;I431&amp;""")]
","")&amp;IF(F431="date","[DataType(DataType.Date)]
","")&amp;IF(D431="1","[Required]
","")&amp;"[Column("""&amp;E431&amp;""")]
"&amp;IF(LEN(TRIM(" "&amp;J431))&gt;0,"[SampleData("""&amp;J431&amp;""")]
","")&amp;IF(LEN(TRIM(" "&amp;G431))&gt;0,"[MaxLength("&amp;G431&amp;")]
","")&amp;"public "&amp;IF(F431="","string",VLOOKUP(F431,TypeMap,2,FALSE))&amp;" "&amp;E431&amp;" { get; set; }
"</f>
        <v xml:space="preserve">[Column("diag9_grouper_desc")]
[MaxLength(100)]
public string diag9_grouper_desc { get; set; }
</v>
      </c>
      <c r="W431" s="5" t="str">
        <f>"@Html.DescriptionListElement(model =&gt; model."&amp;E431&amp;")"</f>
        <v>@Html.DescriptionListElement(model =&gt; model.diag9_grouper_desc)</v>
      </c>
      <c r="X431" s="3" t="str">
        <f>SUBSTITUTE(SUBSTITUTE(PROPER(SUBSTITUTE(E431,"_"," "))&amp;" ", "Id ", "ID"), " ", "")</f>
        <v>Diag9GrouperDesc</v>
      </c>
      <c r="Y431" s="3" t="str">
        <f>IF(F431="date","alter table "&amp;SchemaName&amp;"."&amp;N431&amp;" add "&amp;X431&amp;"DateDimId int null references DateDimensions(DateDimensionId);  exec db.ColumnPropertySet '"&amp;$N431&amp;"', '"&amp;$X431&amp;"DateDimId', '"&amp;$E431&amp;"', @propertyName='BaseField', @tableSchema='"&amp;SchemaName&amp;"'","")</f>
        <v/>
      </c>
      <c r="AA431" s="3" t="str">
        <f>IF(LEN(TRIM(H431))=0,"","exec db.ColumnPropertySet '"&amp;$N431&amp;"', '"&amp;$E431&amp;"', '"&amp;H431&amp;"', @propertyName='DisplayName', @tableSchema='"&amp;SchemaName&amp;"'")</f>
        <v>exec db.ColumnPropertySet 'MedicalClaims', 'diag9_grouper_desc', 'Diagnosis Grouper #9', @propertyName='DisplayName', @tableSchema='deerwalk'</v>
      </c>
    </row>
    <row r="432" spans="1:27" ht="14.25" customHeight="1" x14ac:dyDescent="0.45">
      <c r="A432" s="3" t="str">
        <f>N432&amp;"."&amp;E432</f>
        <v>MedicalClaims.diag9_supergrouper_id</v>
      </c>
      <c r="B432" t="s">
        <v>320</v>
      </c>
      <c r="C432">
        <v>226</v>
      </c>
      <c r="D432" t="s">
        <v>796</v>
      </c>
      <c r="E432" t="s">
        <v>589</v>
      </c>
      <c r="F432" t="s">
        <v>7</v>
      </c>
      <c r="G432" t="s">
        <v>836</v>
      </c>
      <c r="H432" s="4" t="s">
        <v>1156</v>
      </c>
      <c r="J432" t="s">
        <v>796</v>
      </c>
      <c r="L432" s="4"/>
      <c r="M432" s="3" t="b">
        <f>LEFT(E432,3)="udf"</f>
        <v>0</v>
      </c>
      <c r="N432" s="3" t="str">
        <f>VLOOKUP(B432,TableMap,3,FALSE)</f>
        <v>MedicalClaims</v>
      </c>
      <c r="O432" s="3" t="str">
        <f>IF(OR(F432="varchar", F432=""),"varchar("&amp;G432&amp;")", F432) &amp; IF(LEN(TRIM(D432))&gt;0," not null ","")</f>
        <v>varchar(100)</v>
      </c>
      <c r="Q432" s="3" t="str">
        <f>IF(ISBLANK(P432),O432,P432)</f>
        <v>varchar(100)</v>
      </c>
      <c r="R432" s="3" t="str">
        <f>"alter table "&amp;SchemaName&amp;"."&amp;N432&amp;" add "&amp;E432&amp;" "&amp;Q432</f>
        <v>alter table deerwalk.MedicalClaims add diag9_supergrouper_id varchar(100)</v>
      </c>
      <c r="S432" s="3" t="str">
        <f>IF(LEN(TRIM(I432))&gt;0,"exec db.ColumnPropertySet '"&amp;$N432&amp;"', '"&amp;$E432&amp;"', '"&amp;I432&amp;"', @tableSchema='"&amp;SchemaName&amp;"'","")</f>
        <v/>
      </c>
      <c r="T432" s="3" t="str">
        <f>IF(LEN(TRIM(J432))=0,"","exec db.ColumnPropertySet '"&amp;$N432&amp;"', '"&amp;$E432&amp;"', '"&amp;J432&amp;"', @propertyName='SampleData', @tableSchema='"&amp;SchemaName&amp;"'")</f>
        <v/>
      </c>
      <c r="U432" s="3" t="str">
        <f>IF(M432,"exec db.ColumnPropertySet '"&amp;$N432&amp;"', '"&amp;$E432&amp;"', 'UserDefinedData', @propertyName='CustomAttribute', @tableSchema='"&amp;SchemaName&amp;"'", "")</f>
        <v/>
      </c>
      <c r="V432" s="3" t="str">
        <f>IF(LEN(TRIM(" "&amp;I432))&gt;0,"/// &lt;summary&gt;"&amp;I432&amp;"&lt;/summary&gt;
"&amp;"[Description("""&amp;I432&amp;""")]
","")&amp;IF(F432="date","[DataType(DataType.Date)]
","")&amp;IF(D432="1","[Required]
","")&amp;"[Column("""&amp;E432&amp;""")]
"&amp;IF(LEN(TRIM(" "&amp;J432))&gt;0,"[SampleData("""&amp;J432&amp;""")]
","")&amp;IF(LEN(TRIM(" "&amp;G432))&gt;0,"[MaxLength("&amp;G432&amp;")]
","")&amp;"public "&amp;IF(F432="","string",VLOOKUP(F432,TypeMap,2,FALSE))&amp;" "&amp;E432&amp;" { get; set; }
"</f>
        <v xml:space="preserve">[Column("diag9_supergrouper_id")]
[MaxLength(100)]
public string diag9_supergrouper_id { get; set; }
</v>
      </c>
      <c r="W432" s="5" t="str">
        <f>"@Html.DescriptionListElement(model =&gt; model."&amp;E432&amp;")"</f>
        <v>@Html.DescriptionListElement(model =&gt; model.diag9_supergrouper_id)</v>
      </c>
      <c r="X432" s="3" t="str">
        <f>SUBSTITUTE(SUBSTITUTE(PROPER(SUBSTITUTE(E432,"_"," "))&amp;" ", "Id ", "ID"), " ", "")</f>
        <v>Diag9SupergrouperID</v>
      </c>
      <c r="Y432" s="3" t="str">
        <f>IF(F432="date","alter table "&amp;SchemaName&amp;"."&amp;N432&amp;" add "&amp;X432&amp;"DateDimId int null references DateDimensions(DateDimensionId);  exec db.ColumnPropertySet '"&amp;$N432&amp;"', '"&amp;$X432&amp;"DateDimId', '"&amp;$E432&amp;"', @propertyName='BaseField', @tableSchema='"&amp;SchemaName&amp;"'","")</f>
        <v/>
      </c>
      <c r="AA432" s="3" t="str">
        <f>IF(LEN(TRIM(H432))=0,"","exec db.ColumnPropertySet '"&amp;$N432&amp;"', '"&amp;$E432&amp;"', '"&amp;H432&amp;"', @propertyName='DisplayName', @tableSchema='"&amp;SchemaName&amp;"'")</f>
        <v>exec db.ColumnPropertySet 'MedicalClaims', 'diag9_supergrouper_id', 'Diagnosis Super Grouper #9 ID', @propertyName='DisplayName', @tableSchema='deerwalk'</v>
      </c>
    </row>
    <row r="433" spans="1:27" ht="14.25" customHeight="1" x14ac:dyDescent="0.45">
      <c r="A433" s="3" t="str">
        <f>N433&amp;"."&amp;E433</f>
        <v>MedicalClaims.diag9_supergrouper_desc</v>
      </c>
      <c r="B433" t="s">
        <v>320</v>
      </c>
      <c r="C433">
        <v>227</v>
      </c>
      <c r="D433" t="s">
        <v>796</v>
      </c>
      <c r="E433" t="s">
        <v>590</v>
      </c>
      <c r="F433" t="s">
        <v>7</v>
      </c>
      <c r="G433" t="s">
        <v>836</v>
      </c>
      <c r="H433" s="4" t="s">
        <v>1140</v>
      </c>
      <c r="J433" t="s">
        <v>796</v>
      </c>
      <c r="L433" s="4"/>
      <c r="M433" s="3" t="b">
        <f>LEFT(E433,3)="udf"</f>
        <v>0</v>
      </c>
      <c r="N433" s="3" t="str">
        <f>VLOOKUP(B433,TableMap,3,FALSE)</f>
        <v>MedicalClaims</v>
      </c>
      <c r="O433" s="3" t="str">
        <f>IF(OR(F433="varchar", F433=""),"varchar("&amp;G433&amp;")", F433) &amp; IF(LEN(TRIM(D433))&gt;0," not null ","")</f>
        <v>varchar(100)</v>
      </c>
      <c r="Q433" s="3" t="str">
        <f>IF(ISBLANK(P433),O433,P433)</f>
        <v>varchar(100)</v>
      </c>
      <c r="R433" s="3" t="str">
        <f>"alter table "&amp;SchemaName&amp;"."&amp;N433&amp;" add "&amp;E433&amp;" "&amp;Q433</f>
        <v>alter table deerwalk.MedicalClaims add diag9_supergrouper_desc varchar(100)</v>
      </c>
      <c r="S433" s="3" t="str">
        <f>IF(LEN(TRIM(I433))&gt;0,"exec db.ColumnPropertySet '"&amp;$N433&amp;"', '"&amp;$E433&amp;"', '"&amp;I433&amp;"', @tableSchema='"&amp;SchemaName&amp;"'","")</f>
        <v/>
      </c>
      <c r="T433" s="3" t="str">
        <f>IF(LEN(TRIM(J433))=0,"","exec db.ColumnPropertySet '"&amp;$N433&amp;"', '"&amp;$E433&amp;"', '"&amp;J433&amp;"', @propertyName='SampleData', @tableSchema='"&amp;SchemaName&amp;"'")</f>
        <v/>
      </c>
      <c r="U433" s="3" t="str">
        <f>IF(M433,"exec db.ColumnPropertySet '"&amp;$N433&amp;"', '"&amp;$E433&amp;"', 'UserDefinedData', @propertyName='CustomAttribute', @tableSchema='"&amp;SchemaName&amp;"'", "")</f>
        <v/>
      </c>
      <c r="V433" s="3" t="str">
        <f>IF(LEN(TRIM(" "&amp;I433))&gt;0,"/// &lt;summary&gt;"&amp;I433&amp;"&lt;/summary&gt;
"&amp;"[Description("""&amp;I433&amp;""")]
","")&amp;IF(F433="date","[DataType(DataType.Date)]
","")&amp;IF(D433="1","[Required]
","")&amp;"[Column("""&amp;E433&amp;""")]
"&amp;IF(LEN(TRIM(" "&amp;J433))&gt;0,"[SampleData("""&amp;J433&amp;""")]
","")&amp;IF(LEN(TRIM(" "&amp;G433))&gt;0,"[MaxLength("&amp;G433&amp;")]
","")&amp;"public "&amp;IF(F433="","string",VLOOKUP(F433,TypeMap,2,FALSE))&amp;" "&amp;E433&amp;" { get; set; }
"</f>
        <v xml:space="preserve">[Column("diag9_supergrouper_desc")]
[MaxLength(100)]
public string diag9_supergrouper_desc { get; set; }
</v>
      </c>
      <c r="W433" s="5" t="str">
        <f>"@Html.DescriptionListElement(model =&gt; model."&amp;E433&amp;")"</f>
        <v>@Html.DescriptionListElement(model =&gt; model.diag9_supergrouper_desc)</v>
      </c>
      <c r="X433" s="3" t="str">
        <f>SUBSTITUTE(SUBSTITUTE(PROPER(SUBSTITUTE(E433,"_"," "))&amp;" ", "Id ", "ID"), " ", "")</f>
        <v>Diag9SupergrouperDesc</v>
      </c>
      <c r="Y433" s="3" t="str">
        <f>IF(F433="date","alter table "&amp;SchemaName&amp;"."&amp;N433&amp;" add "&amp;X433&amp;"DateDimId int null references DateDimensions(DateDimensionId);  exec db.ColumnPropertySet '"&amp;$N433&amp;"', '"&amp;$X433&amp;"DateDimId', '"&amp;$E433&amp;"', @propertyName='BaseField', @tableSchema='"&amp;SchemaName&amp;"'","")</f>
        <v/>
      </c>
      <c r="AA433" s="3" t="str">
        <f>IF(LEN(TRIM(H433))=0,"","exec db.ColumnPropertySet '"&amp;$N433&amp;"', '"&amp;$E433&amp;"', '"&amp;H433&amp;"', @propertyName='DisplayName', @tableSchema='"&amp;SchemaName&amp;"'")</f>
        <v>exec db.ColumnPropertySet 'MedicalClaims', 'diag9_supergrouper_desc', 'Diagnosis Super Grouper #9', @propertyName='DisplayName', @tableSchema='deerwalk'</v>
      </c>
    </row>
    <row r="434" spans="1:27" ht="14.25" customHeight="1" x14ac:dyDescent="0.45">
      <c r="A434" s="3" t="str">
        <f>N434&amp;"."&amp;E434</f>
        <v>MedicalClaims.cpt_betos</v>
      </c>
      <c r="B434" t="s">
        <v>320</v>
      </c>
      <c r="C434">
        <v>228</v>
      </c>
      <c r="D434" t="s">
        <v>796</v>
      </c>
      <c r="E434" t="s">
        <v>591</v>
      </c>
      <c r="F434" t="s">
        <v>7</v>
      </c>
      <c r="G434">
        <v>20</v>
      </c>
      <c r="I434" t="s">
        <v>9</v>
      </c>
      <c r="J434" t="s">
        <v>796</v>
      </c>
      <c r="L434" s="4"/>
      <c r="M434" s="3" t="b">
        <f>LEFT(E434,3)="udf"</f>
        <v>0</v>
      </c>
      <c r="N434" s="3" t="str">
        <f>VLOOKUP(B434,TableMap,3,FALSE)</f>
        <v>MedicalClaims</v>
      </c>
      <c r="O434" s="3" t="str">
        <f>IF(OR(F434="varchar", F434=""),"varchar("&amp;G434&amp;")", F434) &amp; IF(LEN(TRIM(D434))&gt;0," not null ","")</f>
        <v>varchar(20)</v>
      </c>
      <c r="Q434" s="3" t="str">
        <f>IF(ISBLANK(P434),O434,P434)</f>
        <v>varchar(20)</v>
      </c>
      <c r="R434" s="3" t="str">
        <f>"alter table "&amp;SchemaName&amp;"."&amp;N434&amp;" add "&amp;E434&amp;" "&amp;Q434</f>
        <v>alter table deerwalk.MedicalClaims add cpt_betos varchar(20)</v>
      </c>
      <c r="S434" s="3" t="str">
        <f>IF(LEN(TRIM(I434))&gt;0,"exec db.ColumnPropertySet '"&amp;$N434&amp;"', '"&amp;$E434&amp;"', '"&amp;I434&amp;"', @tableSchema='"&amp;SchemaName&amp;"'","")</f>
        <v/>
      </c>
      <c r="T434" s="3" t="str">
        <f>IF(LEN(TRIM(J434))=0,"","exec db.ColumnPropertySet '"&amp;$N434&amp;"', '"&amp;$E434&amp;"', '"&amp;J434&amp;"', @propertyName='SampleData', @tableSchema='"&amp;SchemaName&amp;"'")</f>
        <v/>
      </c>
      <c r="U434" s="3" t="str">
        <f>IF(M434,"exec db.ColumnPropertySet '"&amp;$N434&amp;"', '"&amp;$E434&amp;"', 'UserDefinedData', @propertyName='CustomAttribute', @tableSchema='"&amp;SchemaName&amp;"'", "")</f>
        <v/>
      </c>
      <c r="V434" s="3" t="str">
        <f>IF(LEN(TRIM(" "&amp;I434))&gt;0,"/// &lt;summary&gt;"&amp;I434&amp;"&lt;/summary&gt;
"&amp;"[Description("""&amp;I434&amp;""")]
","")&amp;IF(F434="date","[DataType(DataType.Date)]
","")&amp;IF(D434="1","[Required]
","")&amp;"[Column("""&amp;E434&amp;""")]
"&amp;IF(LEN(TRIM(" "&amp;J434))&gt;0,"[SampleData("""&amp;J434&amp;""")]
","")&amp;IF(LEN(TRIM(" "&amp;G434))&gt;0,"[MaxLength("&amp;G434&amp;")]
","")&amp;"public "&amp;IF(F434="","string",VLOOKUP(F434,TypeMap,2,FALSE))&amp;" "&amp;E434&amp;" { get; set; }
"</f>
        <v xml:space="preserve">[Column("cpt_betos")]
[MaxLength(20)]
public string cpt_betos { get; set; }
</v>
      </c>
      <c r="W434" s="5" t="str">
        <f>"@Html.DescriptionListElement(model =&gt; model."&amp;E434&amp;")"</f>
        <v>@Html.DescriptionListElement(model =&gt; model.cpt_betos)</v>
      </c>
      <c r="X434" s="3" t="str">
        <f>SUBSTITUTE(SUBSTITUTE(PROPER(SUBSTITUTE(E434,"_"," "))&amp;" ", "Id ", "ID"), " ", "")</f>
        <v>CptBetos</v>
      </c>
      <c r="Y434" s="3" t="str">
        <f>IF(F434="date","alter table "&amp;SchemaName&amp;"."&amp;N434&amp;" add "&amp;X434&amp;"DateDimId int null references DateDimensions(DateDimensionId);  exec db.ColumnPropertySet '"&amp;$N434&amp;"', '"&amp;$X434&amp;"DateDimId', '"&amp;$E434&amp;"', @propertyName='BaseField', @tableSchema='"&amp;SchemaName&amp;"'","")</f>
        <v/>
      </c>
      <c r="AA434" s="3" t="str">
        <f>IF(LEN(TRIM(H434))=0,"","exec db.ColumnPropertySet '"&amp;$N434&amp;"', '"&amp;$E434&amp;"', '"&amp;H434&amp;"', @propertyName='DisplayName', @tableSchema='"&amp;SchemaName&amp;"'")</f>
        <v/>
      </c>
    </row>
    <row r="435" spans="1:27" ht="14.25" customHeight="1" x14ac:dyDescent="0.45">
      <c r="A435" s="3" t="str">
        <f>N435&amp;"."&amp;E435</f>
        <v>MedicalClaims.cpt_betos_grouper</v>
      </c>
      <c r="B435" t="s">
        <v>320</v>
      </c>
      <c r="C435">
        <v>229</v>
      </c>
      <c r="D435" t="s">
        <v>796</v>
      </c>
      <c r="E435" t="s">
        <v>592</v>
      </c>
      <c r="F435" t="s">
        <v>7</v>
      </c>
      <c r="G435" t="s">
        <v>836</v>
      </c>
      <c r="I435" t="s">
        <v>9</v>
      </c>
      <c r="J435" t="s">
        <v>796</v>
      </c>
      <c r="L435" s="4"/>
      <c r="M435" s="3" t="b">
        <f>LEFT(E435,3)="udf"</f>
        <v>0</v>
      </c>
      <c r="N435" s="3" t="str">
        <f>VLOOKUP(B435,TableMap,3,FALSE)</f>
        <v>MedicalClaims</v>
      </c>
      <c r="O435" s="3" t="str">
        <f>IF(OR(F435="varchar", F435=""),"varchar("&amp;G435&amp;")", F435) &amp; IF(LEN(TRIM(D435))&gt;0," not null ","")</f>
        <v>varchar(100)</v>
      </c>
      <c r="Q435" s="3" t="str">
        <f>IF(ISBLANK(P435),O435,P435)</f>
        <v>varchar(100)</v>
      </c>
      <c r="R435" s="3" t="str">
        <f>"alter table "&amp;SchemaName&amp;"."&amp;N435&amp;" add "&amp;E435&amp;" "&amp;Q435</f>
        <v>alter table deerwalk.MedicalClaims add cpt_betos_grouper varchar(100)</v>
      </c>
      <c r="S435" s="3" t="str">
        <f>IF(LEN(TRIM(I435))&gt;0,"exec db.ColumnPropertySet '"&amp;$N435&amp;"', '"&amp;$E435&amp;"', '"&amp;I435&amp;"', @tableSchema='"&amp;SchemaName&amp;"'","")</f>
        <v/>
      </c>
      <c r="T435" s="3" t="str">
        <f>IF(LEN(TRIM(J435))=0,"","exec db.ColumnPropertySet '"&amp;$N435&amp;"', '"&amp;$E435&amp;"', '"&amp;J435&amp;"', @propertyName='SampleData', @tableSchema='"&amp;SchemaName&amp;"'")</f>
        <v/>
      </c>
      <c r="U435" s="3" t="str">
        <f>IF(M435,"exec db.ColumnPropertySet '"&amp;$N435&amp;"', '"&amp;$E435&amp;"', 'UserDefinedData', @propertyName='CustomAttribute', @tableSchema='"&amp;SchemaName&amp;"'", "")</f>
        <v/>
      </c>
      <c r="V435" s="3" t="str">
        <f>IF(LEN(TRIM(" "&amp;I435))&gt;0,"/// &lt;summary&gt;"&amp;I435&amp;"&lt;/summary&gt;
"&amp;"[Description("""&amp;I435&amp;""")]
","")&amp;IF(F435="date","[DataType(DataType.Date)]
","")&amp;IF(D435="1","[Required]
","")&amp;"[Column("""&amp;E435&amp;""")]
"&amp;IF(LEN(TRIM(" "&amp;J435))&gt;0,"[SampleData("""&amp;J435&amp;""")]
","")&amp;IF(LEN(TRIM(" "&amp;G435))&gt;0,"[MaxLength("&amp;G435&amp;")]
","")&amp;"public "&amp;IF(F435="","string",VLOOKUP(F435,TypeMap,2,FALSE))&amp;" "&amp;E435&amp;" { get; set; }
"</f>
        <v xml:space="preserve">[Column("cpt_betos_grouper")]
[MaxLength(100)]
public string cpt_betos_grouper { get; set; }
</v>
      </c>
      <c r="W435" s="5" t="str">
        <f>"@Html.DescriptionListElement(model =&gt; model."&amp;E435&amp;")"</f>
        <v>@Html.DescriptionListElement(model =&gt; model.cpt_betos_grouper)</v>
      </c>
      <c r="X435" s="3" t="str">
        <f>SUBSTITUTE(SUBSTITUTE(PROPER(SUBSTITUTE(E435,"_"," "))&amp;" ", "Id ", "ID"), " ", "")</f>
        <v>CptBetosGrouper</v>
      </c>
      <c r="Y435" s="3" t="str">
        <f>IF(F435="date","alter table "&amp;SchemaName&amp;"."&amp;N435&amp;" add "&amp;X435&amp;"DateDimId int null references DateDimensions(DateDimensionId);  exec db.ColumnPropertySet '"&amp;$N435&amp;"', '"&amp;$X435&amp;"DateDimId', '"&amp;$E435&amp;"', @propertyName='BaseField', @tableSchema='"&amp;SchemaName&amp;"'","")</f>
        <v/>
      </c>
      <c r="AA435" s="3" t="str">
        <f>IF(LEN(TRIM(H435))=0,"","exec db.ColumnPropertySet '"&amp;$N435&amp;"', '"&amp;$E435&amp;"', '"&amp;H435&amp;"', @propertyName='DisplayName', @tableSchema='"&amp;SchemaName&amp;"'")</f>
        <v/>
      </c>
    </row>
    <row r="436" spans="1:27" ht="14.25" customHeight="1" x14ac:dyDescent="0.45">
      <c r="A436" s="3" t="str">
        <f>N436&amp;"."&amp;E436</f>
        <v>MedicalClaims.cpt_betos_sub_grouper</v>
      </c>
      <c r="B436" t="s">
        <v>320</v>
      </c>
      <c r="C436">
        <v>230</v>
      </c>
      <c r="D436" t="s">
        <v>796</v>
      </c>
      <c r="E436" t="s">
        <v>593</v>
      </c>
      <c r="F436" t="s">
        <v>7</v>
      </c>
      <c r="G436" t="s">
        <v>836</v>
      </c>
      <c r="I436" t="s">
        <v>9</v>
      </c>
      <c r="J436" t="s">
        <v>796</v>
      </c>
      <c r="L436" s="4"/>
      <c r="M436" s="3" t="b">
        <f>LEFT(E436,3)="udf"</f>
        <v>0</v>
      </c>
      <c r="N436" s="3" t="str">
        <f>VLOOKUP(B436,TableMap,3,FALSE)</f>
        <v>MedicalClaims</v>
      </c>
      <c r="O436" s="3" t="str">
        <f>IF(OR(F436="varchar", F436=""),"varchar("&amp;G436&amp;")", F436) &amp; IF(LEN(TRIM(D436))&gt;0," not null ","")</f>
        <v>varchar(100)</v>
      </c>
      <c r="Q436" s="3" t="str">
        <f>IF(ISBLANK(P436),O436,P436)</f>
        <v>varchar(100)</v>
      </c>
      <c r="R436" s="3" t="str">
        <f>"alter table "&amp;SchemaName&amp;"."&amp;N436&amp;" add "&amp;E436&amp;" "&amp;Q436</f>
        <v>alter table deerwalk.MedicalClaims add cpt_betos_sub_grouper varchar(100)</v>
      </c>
      <c r="S436" s="3" t="str">
        <f>IF(LEN(TRIM(I436))&gt;0,"exec db.ColumnPropertySet '"&amp;$N436&amp;"', '"&amp;$E436&amp;"', '"&amp;I436&amp;"', @tableSchema='"&amp;SchemaName&amp;"'","")</f>
        <v/>
      </c>
      <c r="T436" s="3" t="str">
        <f>IF(LEN(TRIM(J436))=0,"","exec db.ColumnPropertySet '"&amp;$N436&amp;"', '"&amp;$E436&amp;"', '"&amp;J436&amp;"', @propertyName='SampleData', @tableSchema='"&amp;SchemaName&amp;"'")</f>
        <v/>
      </c>
      <c r="U436" s="3" t="str">
        <f>IF(M436,"exec db.ColumnPropertySet '"&amp;$N436&amp;"', '"&amp;$E436&amp;"', 'UserDefinedData', @propertyName='CustomAttribute', @tableSchema='"&amp;SchemaName&amp;"'", "")</f>
        <v/>
      </c>
      <c r="V436" s="3" t="str">
        <f>IF(LEN(TRIM(" "&amp;I436))&gt;0,"/// &lt;summary&gt;"&amp;I436&amp;"&lt;/summary&gt;
"&amp;"[Description("""&amp;I436&amp;""")]
","")&amp;IF(F436="date","[DataType(DataType.Date)]
","")&amp;IF(D436="1","[Required]
","")&amp;"[Column("""&amp;E436&amp;""")]
"&amp;IF(LEN(TRIM(" "&amp;J436))&gt;0,"[SampleData("""&amp;J436&amp;""")]
","")&amp;IF(LEN(TRIM(" "&amp;G436))&gt;0,"[MaxLength("&amp;G436&amp;")]
","")&amp;"public "&amp;IF(F436="","string",VLOOKUP(F436,TypeMap,2,FALSE))&amp;" "&amp;E436&amp;" { get; set; }
"</f>
        <v xml:space="preserve">[Column("cpt_betos_sub_grouper")]
[MaxLength(100)]
public string cpt_betos_sub_grouper { get; set; }
</v>
      </c>
      <c r="W436" s="5" t="str">
        <f>"@Html.DescriptionListElement(model =&gt; model."&amp;E436&amp;")"</f>
        <v>@Html.DescriptionListElement(model =&gt; model.cpt_betos_sub_grouper)</v>
      </c>
      <c r="X436" s="3" t="str">
        <f>SUBSTITUTE(SUBSTITUTE(PROPER(SUBSTITUTE(E436,"_"," "))&amp;" ", "Id ", "ID"), " ", "")</f>
        <v>CptBetosSubGrouper</v>
      </c>
      <c r="Y436" s="3" t="str">
        <f>IF(F436="date","alter table "&amp;SchemaName&amp;"."&amp;N436&amp;" add "&amp;X436&amp;"DateDimId int null references DateDimensions(DateDimensionId);  exec db.ColumnPropertySet '"&amp;$N436&amp;"', '"&amp;$X436&amp;"DateDimId', '"&amp;$E436&amp;"', @propertyName='BaseField', @tableSchema='"&amp;SchemaName&amp;"'","")</f>
        <v/>
      </c>
      <c r="AA436" s="3" t="str">
        <f>IF(LEN(TRIM(H436))=0,"","exec db.ColumnPropertySet '"&amp;$N436&amp;"', '"&amp;$E436&amp;"', '"&amp;H436&amp;"', @propertyName='DisplayName', @tableSchema='"&amp;SchemaName&amp;"'")</f>
        <v/>
      </c>
    </row>
    <row r="437" spans="1:27" ht="14.25" customHeight="1" x14ac:dyDescent="0.45">
      <c r="A437" s="3" t="str">
        <f>N437&amp;"."&amp;E437</f>
        <v>MedicalClaims.hcpcs_betos</v>
      </c>
      <c r="B437" t="s">
        <v>320</v>
      </c>
      <c r="C437">
        <v>231</v>
      </c>
      <c r="D437" t="s">
        <v>796</v>
      </c>
      <c r="E437" t="s">
        <v>594</v>
      </c>
      <c r="F437" t="s">
        <v>7</v>
      </c>
      <c r="G437" t="s">
        <v>836</v>
      </c>
      <c r="I437" t="s">
        <v>9</v>
      </c>
      <c r="J437" t="s">
        <v>796</v>
      </c>
      <c r="L437" s="4"/>
      <c r="M437" s="3" t="b">
        <f>LEFT(E437,3)="udf"</f>
        <v>0</v>
      </c>
      <c r="N437" s="3" t="str">
        <f>VLOOKUP(B437,TableMap,3,FALSE)</f>
        <v>MedicalClaims</v>
      </c>
      <c r="O437" s="3" t="str">
        <f>IF(OR(F437="varchar", F437=""),"varchar("&amp;G437&amp;")", F437) &amp; IF(LEN(TRIM(D437))&gt;0," not null ","")</f>
        <v>varchar(100)</v>
      </c>
      <c r="Q437" s="3" t="str">
        <f>IF(ISBLANK(P437),O437,P437)</f>
        <v>varchar(100)</v>
      </c>
      <c r="R437" s="3" t="str">
        <f>"alter table "&amp;SchemaName&amp;"."&amp;N437&amp;" add "&amp;E437&amp;" "&amp;Q437</f>
        <v>alter table deerwalk.MedicalClaims add hcpcs_betos varchar(100)</v>
      </c>
      <c r="S437" s="3" t="str">
        <f>IF(LEN(TRIM(I437))&gt;0,"exec db.ColumnPropertySet '"&amp;$N437&amp;"', '"&amp;$E437&amp;"', '"&amp;I437&amp;"', @tableSchema='"&amp;SchemaName&amp;"'","")</f>
        <v/>
      </c>
      <c r="T437" s="3" t="str">
        <f>IF(LEN(TRIM(J437))=0,"","exec db.ColumnPropertySet '"&amp;$N437&amp;"', '"&amp;$E437&amp;"', '"&amp;J437&amp;"', @propertyName='SampleData', @tableSchema='"&amp;SchemaName&amp;"'")</f>
        <v/>
      </c>
      <c r="U437" s="3" t="str">
        <f>IF(M437,"exec db.ColumnPropertySet '"&amp;$N437&amp;"', '"&amp;$E437&amp;"', 'UserDefinedData', @propertyName='CustomAttribute', @tableSchema='"&amp;SchemaName&amp;"'", "")</f>
        <v/>
      </c>
      <c r="V437" s="3" t="str">
        <f>IF(LEN(TRIM(" "&amp;I437))&gt;0,"/// &lt;summary&gt;"&amp;I437&amp;"&lt;/summary&gt;
"&amp;"[Description("""&amp;I437&amp;""")]
","")&amp;IF(F437="date","[DataType(DataType.Date)]
","")&amp;IF(D437="1","[Required]
","")&amp;"[Column("""&amp;E437&amp;""")]
"&amp;IF(LEN(TRIM(" "&amp;J437))&gt;0,"[SampleData("""&amp;J437&amp;""")]
","")&amp;IF(LEN(TRIM(" "&amp;G437))&gt;0,"[MaxLength("&amp;G437&amp;")]
","")&amp;"public "&amp;IF(F437="","string",VLOOKUP(F437,TypeMap,2,FALSE))&amp;" "&amp;E437&amp;" { get; set; }
"</f>
        <v xml:space="preserve">[Column("hcpcs_betos")]
[MaxLength(100)]
public string hcpcs_betos { get; set; }
</v>
      </c>
      <c r="W437" s="5" t="str">
        <f>"@Html.DescriptionListElement(model =&gt; model."&amp;E437&amp;")"</f>
        <v>@Html.DescriptionListElement(model =&gt; model.hcpcs_betos)</v>
      </c>
      <c r="X437" s="3" t="str">
        <f>SUBSTITUTE(SUBSTITUTE(PROPER(SUBSTITUTE(E437,"_"," "))&amp;" ", "Id ", "ID"), " ", "")</f>
        <v>HcpcsBetos</v>
      </c>
      <c r="Y437" s="3" t="str">
        <f>IF(F437="date","alter table "&amp;SchemaName&amp;"."&amp;N437&amp;" add "&amp;X437&amp;"DateDimId int null references DateDimensions(DateDimensionId);  exec db.ColumnPropertySet '"&amp;$N437&amp;"', '"&amp;$X437&amp;"DateDimId', '"&amp;$E437&amp;"', @propertyName='BaseField', @tableSchema='"&amp;SchemaName&amp;"'","")</f>
        <v/>
      </c>
      <c r="AA437" s="3" t="str">
        <f>IF(LEN(TRIM(H437))=0,"","exec db.ColumnPropertySet '"&amp;$N437&amp;"', '"&amp;$E437&amp;"', '"&amp;H437&amp;"', @propertyName='DisplayName', @tableSchema='"&amp;SchemaName&amp;"'")</f>
        <v/>
      </c>
    </row>
    <row r="438" spans="1:27" ht="14.25" customHeight="1" x14ac:dyDescent="0.45">
      <c r="A438" s="3" t="str">
        <f>N438&amp;"."&amp;E438</f>
        <v>MedicalClaims.hcpcs_betos_grouper</v>
      </c>
      <c r="B438" t="s">
        <v>320</v>
      </c>
      <c r="C438">
        <v>232</v>
      </c>
      <c r="D438" t="s">
        <v>796</v>
      </c>
      <c r="E438" t="s">
        <v>595</v>
      </c>
      <c r="F438" t="s">
        <v>7</v>
      </c>
      <c r="G438" t="s">
        <v>836</v>
      </c>
      <c r="I438" t="s">
        <v>9</v>
      </c>
      <c r="J438" t="s">
        <v>796</v>
      </c>
      <c r="L438" s="4"/>
      <c r="M438" s="3" t="b">
        <f>LEFT(E438,3)="udf"</f>
        <v>0</v>
      </c>
      <c r="N438" s="3" t="str">
        <f>VLOOKUP(B438,TableMap,3,FALSE)</f>
        <v>MedicalClaims</v>
      </c>
      <c r="O438" s="3" t="str">
        <f>IF(OR(F438="varchar", F438=""),"varchar("&amp;G438&amp;")", F438) &amp; IF(LEN(TRIM(D438))&gt;0," not null ","")</f>
        <v>varchar(100)</v>
      </c>
      <c r="Q438" s="3" t="str">
        <f>IF(ISBLANK(P438),O438,P438)</f>
        <v>varchar(100)</v>
      </c>
      <c r="R438" s="3" t="str">
        <f>"alter table "&amp;SchemaName&amp;"."&amp;N438&amp;" add "&amp;E438&amp;" "&amp;Q438</f>
        <v>alter table deerwalk.MedicalClaims add hcpcs_betos_grouper varchar(100)</v>
      </c>
      <c r="S438" s="3" t="str">
        <f>IF(LEN(TRIM(I438))&gt;0,"exec db.ColumnPropertySet '"&amp;$N438&amp;"', '"&amp;$E438&amp;"', '"&amp;I438&amp;"', @tableSchema='"&amp;SchemaName&amp;"'","")</f>
        <v/>
      </c>
      <c r="T438" s="3" t="str">
        <f>IF(LEN(TRIM(J438))=0,"","exec db.ColumnPropertySet '"&amp;$N438&amp;"', '"&amp;$E438&amp;"', '"&amp;J438&amp;"', @propertyName='SampleData', @tableSchema='"&amp;SchemaName&amp;"'")</f>
        <v/>
      </c>
      <c r="U438" s="3" t="str">
        <f>IF(M438,"exec db.ColumnPropertySet '"&amp;$N438&amp;"', '"&amp;$E438&amp;"', 'UserDefinedData', @propertyName='CustomAttribute', @tableSchema='"&amp;SchemaName&amp;"'", "")</f>
        <v/>
      </c>
      <c r="V438" s="3" t="str">
        <f>IF(LEN(TRIM(" "&amp;I438))&gt;0,"/// &lt;summary&gt;"&amp;I438&amp;"&lt;/summary&gt;
"&amp;"[Description("""&amp;I438&amp;""")]
","")&amp;IF(F438="date","[DataType(DataType.Date)]
","")&amp;IF(D438="1","[Required]
","")&amp;"[Column("""&amp;E438&amp;""")]
"&amp;IF(LEN(TRIM(" "&amp;J438))&gt;0,"[SampleData("""&amp;J438&amp;""")]
","")&amp;IF(LEN(TRIM(" "&amp;G438))&gt;0,"[MaxLength("&amp;G438&amp;")]
","")&amp;"public "&amp;IF(F438="","string",VLOOKUP(F438,TypeMap,2,FALSE))&amp;" "&amp;E438&amp;" { get; set; }
"</f>
        <v xml:space="preserve">[Column("hcpcs_betos_grouper")]
[MaxLength(100)]
public string hcpcs_betos_grouper { get; set; }
</v>
      </c>
      <c r="W438" s="5" t="str">
        <f>"@Html.DescriptionListElement(model =&gt; model."&amp;E438&amp;")"</f>
        <v>@Html.DescriptionListElement(model =&gt; model.hcpcs_betos_grouper)</v>
      </c>
      <c r="X438" s="3" t="str">
        <f>SUBSTITUTE(SUBSTITUTE(PROPER(SUBSTITUTE(E438,"_"," "))&amp;" ", "Id ", "ID"), " ", "")</f>
        <v>HcpcsBetosGrouper</v>
      </c>
      <c r="Y438" s="3" t="str">
        <f>IF(F438="date","alter table "&amp;SchemaName&amp;"."&amp;N438&amp;" add "&amp;X438&amp;"DateDimId int null references DateDimensions(DateDimensionId);  exec db.ColumnPropertySet '"&amp;$N438&amp;"', '"&amp;$X438&amp;"DateDimId', '"&amp;$E438&amp;"', @propertyName='BaseField', @tableSchema='"&amp;SchemaName&amp;"'","")</f>
        <v/>
      </c>
      <c r="AA438" s="3" t="str">
        <f>IF(LEN(TRIM(H438))=0,"","exec db.ColumnPropertySet '"&amp;$N438&amp;"', '"&amp;$E438&amp;"', '"&amp;H438&amp;"', @propertyName='DisplayName', @tableSchema='"&amp;SchemaName&amp;"'")</f>
        <v/>
      </c>
    </row>
    <row r="439" spans="1:27" ht="14.25" customHeight="1" x14ac:dyDescent="0.45">
      <c r="A439" s="3" t="str">
        <f>N439&amp;"."&amp;E439</f>
        <v>MedicalClaims.hcpcs_betos_sub_grouper</v>
      </c>
      <c r="B439" t="s">
        <v>320</v>
      </c>
      <c r="C439">
        <v>233</v>
      </c>
      <c r="D439" t="s">
        <v>796</v>
      </c>
      <c r="E439" t="s">
        <v>596</v>
      </c>
      <c r="F439" t="s">
        <v>7</v>
      </c>
      <c r="G439" t="s">
        <v>836</v>
      </c>
      <c r="I439" t="s">
        <v>9</v>
      </c>
      <c r="J439" t="s">
        <v>796</v>
      </c>
      <c r="L439" s="4"/>
      <c r="M439" s="3" t="b">
        <f>LEFT(E439,3)="udf"</f>
        <v>0</v>
      </c>
      <c r="N439" s="3" t="str">
        <f>VLOOKUP(B439,TableMap,3,FALSE)</f>
        <v>MedicalClaims</v>
      </c>
      <c r="O439" s="3" t="str">
        <f>IF(OR(F439="varchar", F439=""),"varchar("&amp;G439&amp;")", F439) &amp; IF(LEN(TRIM(D439))&gt;0," not null ","")</f>
        <v>varchar(100)</v>
      </c>
      <c r="Q439" s="3" t="str">
        <f>IF(ISBLANK(P439),O439,P439)</f>
        <v>varchar(100)</v>
      </c>
      <c r="R439" s="3" t="str">
        <f>"alter table "&amp;SchemaName&amp;"."&amp;N439&amp;" add "&amp;E439&amp;" "&amp;Q439</f>
        <v>alter table deerwalk.MedicalClaims add hcpcs_betos_sub_grouper varchar(100)</v>
      </c>
      <c r="S439" s="3" t="str">
        <f>IF(LEN(TRIM(I439))&gt;0,"exec db.ColumnPropertySet '"&amp;$N439&amp;"', '"&amp;$E439&amp;"', '"&amp;I439&amp;"', @tableSchema='"&amp;SchemaName&amp;"'","")</f>
        <v/>
      </c>
      <c r="T439" s="3" t="str">
        <f>IF(LEN(TRIM(J439))=0,"","exec db.ColumnPropertySet '"&amp;$N439&amp;"', '"&amp;$E439&amp;"', '"&amp;J439&amp;"', @propertyName='SampleData', @tableSchema='"&amp;SchemaName&amp;"'")</f>
        <v/>
      </c>
      <c r="U439" s="3" t="str">
        <f>IF(M439,"exec db.ColumnPropertySet '"&amp;$N439&amp;"', '"&amp;$E439&amp;"', 'UserDefinedData', @propertyName='CustomAttribute', @tableSchema='"&amp;SchemaName&amp;"'", "")</f>
        <v/>
      </c>
      <c r="V439" s="3" t="str">
        <f>IF(LEN(TRIM(" "&amp;I439))&gt;0,"/// &lt;summary&gt;"&amp;I439&amp;"&lt;/summary&gt;
"&amp;"[Description("""&amp;I439&amp;""")]
","")&amp;IF(F439="date","[DataType(DataType.Date)]
","")&amp;IF(D439="1","[Required]
","")&amp;"[Column("""&amp;E439&amp;""")]
"&amp;IF(LEN(TRIM(" "&amp;J439))&gt;0,"[SampleData("""&amp;J439&amp;""")]
","")&amp;IF(LEN(TRIM(" "&amp;G439))&gt;0,"[MaxLength("&amp;G439&amp;")]
","")&amp;"public "&amp;IF(F439="","string",VLOOKUP(F439,TypeMap,2,FALSE))&amp;" "&amp;E439&amp;" { get; set; }
"</f>
        <v xml:space="preserve">[Column("hcpcs_betos_sub_grouper")]
[MaxLength(100)]
public string hcpcs_betos_sub_grouper { get; set; }
</v>
      </c>
      <c r="W439" s="5" t="str">
        <f>"@Html.DescriptionListElement(model =&gt; model."&amp;E439&amp;")"</f>
        <v>@Html.DescriptionListElement(model =&gt; model.hcpcs_betos_sub_grouper)</v>
      </c>
      <c r="X439" s="3" t="str">
        <f>SUBSTITUTE(SUBSTITUTE(PROPER(SUBSTITUTE(E439,"_"," "))&amp;" ", "Id ", "ID"), " ", "")</f>
        <v>HcpcsBetosSubGrouper</v>
      </c>
      <c r="Y439" s="3" t="str">
        <f>IF(F439="date","alter table "&amp;SchemaName&amp;"."&amp;N439&amp;" add "&amp;X439&amp;"DateDimId int null references DateDimensions(DateDimensionId);  exec db.ColumnPropertySet '"&amp;$N439&amp;"', '"&amp;$X439&amp;"DateDimId', '"&amp;$E439&amp;"', @propertyName='BaseField', @tableSchema='"&amp;SchemaName&amp;"'","")</f>
        <v/>
      </c>
      <c r="AA439" s="3" t="str">
        <f>IF(LEN(TRIM(H439))=0,"","exec db.ColumnPropertySet '"&amp;$N439&amp;"', '"&amp;$E439&amp;"', '"&amp;H439&amp;"', @propertyName='DisplayName', @tableSchema='"&amp;SchemaName&amp;"'")</f>
        <v/>
      </c>
    </row>
    <row r="440" spans="1:27" ht="14.25" customHeight="1" x14ac:dyDescent="0.45">
      <c r="A440" s="3" t="str">
        <f>N440&amp;"."&amp;E440</f>
        <v>MedicalClaims.rev_betos</v>
      </c>
      <c r="B440" t="s">
        <v>320</v>
      </c>
      <c r="C440">
        <v>234</v>
      </c>
      <c r="D440" t="s">
        <v>796</v>
      </c>
      <c r="E440" t="s">
        <v>597</v>
      </c>
      <c r="F440" t="s">
        <v>7</v>
      </c>
      <c r="G440" t="s">
        <v>836</v>
      </c>
      <c r="I440" t="s">
        <v>9</v>
      </c>
      <c r="J440" t="s">
        <v>796</v>
      </c>
      <c r="L440" s="4"/>
      <c r="M440" s="3" t="b">
        <f>LEFT(E440,3)="udf"</f>
        <v>0</v>
      </c>
      <c r="N440" s="3" t="str">
        <f>VLOOKUP(B440,TableMap,3,FALSE)</f>
        <v>MedicalClaims</v>
      </c>
      <c r="O440" s="3" t="str">
        <f>IF(OR(F440="varchar", F440=""),"varchar("&amp;G440&amp;")", F440) &amp; IF(LEN(TRIM(D440))&gt;0," not null ","")</f>
        <v>varchar(100)</v>
      </c>
      <c r="Q440" s="3" t="str">
        <f>IF(ISBLANK(P440),O440,P440)</f>
        <v>varchar(100)</v>
      </c>
      <c r="R440" s="3" t="str">
        <f>"alter table "&amp;SchemaName&amp;"."&amp;N440&amp;" add "&amp;E440&amp;" "&amp;Q440</f>
        <v>alter table deerwalk.MedicalClaims add rev_betos varchar(100)</v>
      </c>
      <c r="S440" s="3" t="str">
        <f>IF(LEN(TRIM(I440))&gt;0,"exec db.ColumnPropertySet '"&amp;$N440&amp;"', '"&amp;$E440&amp;"', '"&amp;I440&amp;"', @tableSchema='"&amp;SchemaName&amp;"'","")</f>
        <v/>
      </c>
      <c r="T440" s="3" t="str">
        <f>IF(LEN(TRIM(J440))=0,"","exec db.ColumnPropertySet '"&amp;$N440&amp;"', '"&amp;$E440&amp;"', '"&amp;J440&amp;"', @propertyName='SampleData', @tableSchema='"&amp;SchemaName&amp;"'")</f>
        <v/>
      </c>
      <c r="U440" s="3" t="str">
        <f>IF(M440,"exec db.ColumnPropertySet '"&amp;$N440&amp;"', '"&amp;$E440&amp;"', 'UserDefinedData', @propertyName='CustomAttribute', @tableSchema='"&amp;SchemaName&amp;"'", "")</f>
        <v/>
      </c>
      <c r="V440" s="3" t="str">
        <f>IF(LEN(TRIM(" "&amp;I440))&gt;0,"/// &lt;summary&gt;"&amp;I440&amp;"&lt;/summary&gt;
"&amp;"[Description("""&amp;I440&amp;""")]
","")&amp;IF(F440="date","[DataType(DataType.Date)]
","")&amp;IF(D440="1","[Required]
","")&amp;"[Column("""&amp;E440&amp;""")]
"&amp;IF(LEN(TRIM(" "&amp;J440))&gt;0,"[SampleData("""&amp;J440&amp;""")]
","")&amp;IF(LEN(TRIM(" "&amp;G440))&gt;0,"[MaxLength("&amp;G440&amp;")]
","")&amp;"public "&amp;IF(F440="","string",VLOOKUP(F440,TypeMap,2,FALSE))&amp;" "&amp;E440&amp;" { get; set; }
"</f>
        <v xml:space="preserve">[Column("rev_betos")]
[MaxLength(100)]
public string rev_betos { get; set; }
</v>
      </c>
      <c r="W440" s="5" t="str">
        <f>"@Html.DescriptionListElement(model =&gt; model."&amp;E440&amp;")"</f>
        <v>@Html.DescriptionListElement(model =&gt; model.rev_betos)</v>
      </c>
      <c r="X440" s="3" t="str">
        <f>SUBSTITUTE(SUBSTITUTE(PROPER(SUBSTITUTE(E440,"_"," "))&amp;" ", "Id ", "ID"), " ", "")</f>
        <v>RevBetos</v>
      </c>
      <c r="Y440" s="3" t="str">
        <f>IF(F440="date","alter table "&amp;SchemaName&amp;"."&amp;N440&amp;" add "&amp;X440&amp;"DateDimId int null references DateDimensions(DateDimensionId);  exec db.ColumnPropertySet '"&amp;$N440&amp;"', '"&amp;$X440&amp;"DateDimId', '"&amp;$E440&amp;"', @propertyName='BaseField', @tableSchema='"&amp;SchemaName&amp;"'","")</f>
        <v/>
      </c>
      <c r="AA440" s="3" t="str">
        <f>IF(LEN(TRIM(H440))=0,"","exec db.ColumnPropertySet '"&amp;$N440&amp;"', '"&amp;$E440&amp;"', '"&amp;H440&amp;"', @propertyName='DisplayName', @tableSchema='"&amp;SchemaName&amp;"'")</f>
        <v/>
      </c>
    </row>
    <row r="441" spans="1:27" ht="14.25" customHeight="1" x14ac:dyDescent="0.45">
      <c r="A441" s="3" t="str">
        <f>N441&amp;"."&amp;E441</f>
        <v>MedicalClaims.rev_betos_grouper</v>
      </c>
      <c r="B441" t="s">
        <v>320</v>
      </c>
      <c r="C441">
        <v>235</v>
      </c>
      <c r="D441" t="s">
        <v>796</v>
      </c>
      <c r="E441" t="s">
        <v>598</v>
      </c>
      <c r="F441" t="s">
        <v>7</v>
      </c>
      <c r="G441" t="s">
        <v>836</v>
      </c>
      <c r="I441" t="s">
        <v>9</v>
      </c>
      <c r="J441" t="s">
        <v>796</v>
      </c>
      <c r="L441" s="4"/>
      <c r="M441" s="3" t="b">
        <f>LEFT(E441,3)="udf"</f>
        <v>0</v>
      </c>
      <c r="N441" s="3" t="str">
        <f>VLOOKUP(B441,TableMap,3,FALSE)</f>
        <v>MedicalClaims</v>
      </c>
      <c r="O441" s="3" t="str">
        <f>IF(OR(F441="varchar", F441=""),"varchar("&amp;G441&amp;")", F441) &amp; IF(LEN(TRIM(D441))&gt;0," not null ","")</f>
        <v>varchar(100)</v>
      </c>
      <c r="Q441" s="3" t="str">
        <f>IF(ISBLANK(P441),O441,P441)</f>
        <v>varchar(100)</v>
      </c>
      <c r="R441" s="3" t="str">
        <f>"alter table "&amp;SchemaName&amp;"."&amp;N441&amp;" add "&amp;E441&amp;" "&amp;Q441</f>
        <v>alter table deerwalk.MedicalClaims add rev_betos_grouper varchar(100)</v>
      </c>
      <c r="S441" s="3" t="str">
        <f>IF(LEN(TRIM(I441))&gt;0,"exec db.ColumnPropertySet '"&amp;$N441&amp;"', '"&amp;$E441&amp;"', '"&amp;I441&amp;"', @tableSchema='"&amp;SchemaName&amp;"'","")</f>
        <v/>
      </c>
      <c r="T441" s="3" t="str">
        <f>IF(LEN(TRIM(J441))=0,"","exec db.ColumnPropertySet '"&amp;$N441&amp;"', '"&amp;$E441&amp;"', '"&amp;J441&amp;"', @propertyName='SampleData', @tableSchema='"&amp;SchemaName&amp;"'")</f>
        <v/>
      </c>
      <c r="U441" s="3" t="str">
        <f>IF(M441,"exec db.ColumnPropertySet '"&amp;$N441&amp;"', '"&amp;$E441&amp;"', 'UserDefinedData', @propertyName='CustomAttribute', @tableSchema='"&amp;SchemaName&amp;"'", "")</f>
        <v/>
      </c>
      <c r="V441" s="3" t="str">
        <f>IF(LEN(TRIM(" "&amp;I441))&gt;0,"/// &lt;summary&gt;"&amp;I441&amp;"&lt;/summary&gt;
"&amp;"[Description("""&amp;I441&amp;""")]
","")&amp;IF(F441="date","[DataType(DataType.Date)]
","")&amp;IF(D441="1","[Required]
","")&amp;"[Column("""&amp;E441&amp;""")]
"&amp;IF(LEN(TRIM(" "&amp;J441))&gt;0,"[SampleData("""&amp;J441&amp;""")]
","")&amp;IF(LEN(TRIM(" "&amp;G441))&gt;0,"[MaxLength("&amp;G441&amp;")]
","")&amp;"public "&amp;IF(F441="","string",VLOOKUP(F441,TypeMap,2,FALSE))&amp;" "&amp;E441&amp;" { get; set; }
"</f>
        <v xml:space="preserve">[Column("rev_betos_grouper")]
[MaxLength(100)]
public string rev_betos_grouper { get; set; }
</v>
      </c>
      <c r="W441" s="5" t="str">
        <f>"@Html.DescriptionListElement(model =&gt; model."&amp;E441&amp;")"</f>
        <v>@Html.DescriptionListElement(model =&gt; model.rev_betos_grouper)</v>
      </c>
      <c r="X441" s="3" t="str">
        <f>SUBSTITUTE(SUBSTITUTE(PROPER(SUBSTITUTE(E441,"_"," "))&amp;" ", "Id ", "ID"), " ", "")</f>
        <v>RevBetosGrouper</v>
      </c>
      <c r="Y441" s="3" t="str">
        <f>IF(F441="date","alter table "&amp;SchemaName&amp;"."&amp;N441&amp;" add "&amp;X441&amp;"DateDimId int null references DateDimensions(DateDimensionId);  exec db.ColumnPropertySet '"&amp;$N441&amp;"', '"&amp;$X441&amp;"DateDimId', '"&amp;$E441&amp;"', @propertyName='BaseField', @tableSchema='"&amp;SchemaName&amp;"'","")</f>
        <v/>
      </c>
      <c r="AA441" s="3" t="str">
        <f>IF(LEN(TRIM(H441))=0,"","exec db.ColumnPropertySet '"&amp;$N441&amp;"', '"&amp;$E441&amp;"', '"&amp;H441&amp;"', @propertyName='DisplayName', @tableSchema='"&amp;SchemaName&amp;"'")</f>
        <v/>
      </c>
    </row>
    <row r="442" spans="1:27" ht="14.25" customHeight="1" x14ac:dyDescent="0.45">
      <c r="A442" s="3" t="str">
        <f>N442&amp;"."&amp;E442</f>
        <v>MedicalClaims.rev_betos_sub_grouper</v>
      </c>
      <c r="B442" t="s">
        <v>320</v>
      </c>
      <c r="C442">
        <v>236</v>
      </c>
      <c r="D442" t="s">
        <v>796</v>
      </c>
      <c r="E442" t="s">
        <v>599</v>
      </c>
      <c r="F442" t="s">
        <v>7</v>
      </c>
      <c r="G442" t="s">
        <v>836</v>
      </c>
      <c r="I442" t="s">
        <v>9</v>
      </c>
      <c r="J442" t="s">
        <v>796</v>
      </c>
      <c r="L442" s="4"/>
      <c r="M442" s="3" t="b">
        <f>LEFT(E442,3)="udf"</f>
        <v>0</v>
      </c>
      <c r="N442" s="3" t="str">
        <f>VLOOKUP(B442,TableMap,3,FALSE)</f>
        <v>MedicalClaims</v>
      </c>
      <c r="O442" s="3" t="str">
        <f>IF(OR(F442="varchar", F442=""),"varchar("&amp;G442&amp;")", F442) &amp; IF(LEN(TRIM(D442))&gt;0," not null ","")</f>
        <v>varchar(100)</v>
      </c>
      <c r="Q442" s="3" t="str">
        <f>IF(ISBLANK(P442),O442,P442)</f>
        <v>varchar(100)</v>
      </c>
      <c r="R442" s="3" t="str">
        <f>"alter table "&amp;SchemaName&amp;"."&amp;N442&amp;" add "&amp;E442&amp;" "&amp;Q442</f>
        <v>alter table deerwalk.MedicalClaims add rev_betos_sub_grouper varchar(100)</v>
      </c>
      <c r="S442" s="3" t="str">
        <f>IF(LEN(TRIM(I442))&gt;0,"exec db.ColumnPropertySet '"&amp;$N442&amp;"', '"&amp;$E442&amp;"', '"&amp;I442&amp;"', @tableSchema='"&amp;SchemaName&amp;"'","")</f>
        <v/>
      </c>
      <c r="T442" s="3" t="str">
        <f>IF(LEN(TRIM(J442))=0,"","exec db.ColumnPropertySet '"&amp;$N442&amp;"', '"&amp;$E442&amp;"', '"&amp;J442&amp;"', @propertyName='SampleData', @tableSchema='"&amp;SchemaName&amp;"'")</f>
        <v/>
      </c>
      <c r="U442" s="3" t="str">
        <f>IF(M442,"exec db.ColumnPropertySet '"&amp;$N442&amp;"', '"&amp;$E442&amp;"', 'UserDefinedData', @propertyName='CustomAttribute', @tableSchema='"&amp;SchemaName&amp;"'", "")</f>
        <v/>
      </c>
      <c r="V442" s="3" t="str">
        <f>IF(LEN(TRIM(" "&amp;I442))&gt;0,"/// &lt;summary&gt;"&amp;I442&amp;"&lt;/summary&gt;
"&amp;"[Description("""&amp;I442&amp;""")]
","")&amp;IF(F442="date","[DataType(DataType.Date)]
","")&amp;IF(D442="1","[Required]
","")&amp;"[Column("""&amp;E442&amp;""")]
"&amp;IF(LEN(TRIM(" "&amp;J442))&gt;0,"[SampleData("""&amp;J442&amp;""")]
","")&amp;IF(LEN(TRIM(" "&amp;G442))&gt;0,"[MaxLength("&amp;G442&amp;")]
","")&amp;"public "&amp;IF(F442="","string",VLOOKUP(F442,TypeMap,2,FALSE))&amp;" "&amp;E442&amp;" { get; set; }
"</f>
        <v xml:space="preserve">[Column("rev_betos_sub_grouper")]
[MaxLength(100)]
public string rev_betos_sub_grouper { get; set; }
</v>
      </c>
      <c r="W442" s="5" t="str">
        <f>"@Html.DescriptionListElement(model =&gt; model."&amp;E442&amp;")"</f>
        <v>@Html.DescriptionListElement(model =&gt; model.rev_betos_sub_grouper)</v>
      </c>
      <c r="X442" s="3" t="str">
        <f>SUBSTITUTE(SUBSTITUTE(PROPER(SUBSTITUTE(E442,"_"," "))&amp;" ", "Id ", "ID"), " ", "")</f>
        <v>RevBetosSubGrouper</v>
      </c>
      <c r="Y442" s="3" t="str">
        <f>IF(F442="date","alter table "&amp;SchemaName&amp;"."&amp;N442&amp;" add "&amp;X442&amp;"DateDimId int null references DateDimensions(DateDimensionId);  exec db.ColumnPropertySet '"&amp;$N442&amp;"', '"&amp;$X442&amp;"DateDimId', '"&amp;$E442&amp;"', @propertyName='BaseField', @tableSchema='"&amp;SchemaName&amp;"'","")</f>
        <v/>
      </c>
      <c r="AA442" s="3" t="str">
        <f>IF(LEN(TRIM(H442))=0,"","exec db.ColumnPropertySet '"&amp;$N442&amp;"', '"&amp;$E442&amp;"', '"&amp;H442&amp;"', @propertyName='DisplayName', @tableSchema='"&amp;SchemaName&amp;"'")</f>
        <v/>
      </c>
    </row>
    <row r="443" spans="1:27" ht="14.25" customHeight="1" x14ac:dyDescent="0.45">
      <c r="A443" s="3" t="str">
        <f>N443&amp;"."&amp;E443</f>
        <v>MedicalClaims.icd1_betos</v>
      </c>
      <c r="B443" t="s">
        <v>320</v>
      </c>
      <c r="C443">
        <v>237</v>
      </c>
      <c r="D443" t="s">
        <v>796</v>
      </c>
      <c r="E443" t="s">
        <v>600</v>
      </c>
      <c r="F443" t="s">
        <v>7</v>
      </c>
      <c r="G443" t="s">
        <v>836</v>
      </c>
      <c r="I443" t="s">
        <v>9</v>
      </c>
      <c r="J443" t="s">
        <v>796</v>
      </c>
      <c r="L443" s="4"/>
      <c r="M443" s="3" t="b">
        <f>LEFT(E443,3)="udf"</f>
        <v>0</v>
      </c>
      <c r="N443" s="3" t="str">
        <f>VLOOKUP(B443,TableMap,3,FALSE)</f>
        <v>MedicalClaims</v>
      </c>
      <c r="O443" s="3" t="str">
        <f>IF(OR(F443="varchar", F443=""),"varchar("&amp;G443&amp;")", F443) &amp; IF(LEN(TRIM(D443))&gt;0," not null ","")</f>
        <v>varchar(100)</v>
      </c>
      <c r="Q443" s="3" t="str">
        <f>IF(ISBLANK(P443),O443,P443)</f>
        <v>varchar(100)</v>
      </c>
      <c r="R443" s="3" t="str">
        <f>"alter table "&amp;SchemaName&amp;"."&amp;N443&amp;" add "&amp;E443&amp;" "&amp;Q443</f>
        <v>alter table deerwalk.MedicalClaims add icd1_betos varchar(100)</v>
      </c>
      <c r="S443" s="3" t="str">
        <f>IF(LEN(TRIM(I443))&gt;0,"exec db.ColumnPropertySet '"&amp;$N443&amp;"', '"&amp;$E443&amp;"', '"&amp;I443&amp;"', @tableSchema='"&amp;SchemaName&amp;"'","")</f>
        <v/>
      </c>
      <c r="T443" s="3" t="str">
        <f>IF(LEN(TRIM(J443))=0,"","exec db.ColumnPropertySet '"&amp;$N443&amp;"', '"&amp;$E443&amp;"', '"&amp;J443&amp;"', @propertyName='SampleData', @tableSchema='"&amp;SchemaName&amp;"'")</f>
        <v/>
      </c>
      <c r="U443" s="3" t="str">
        <f>IF(M443,"exec db.ColumnPropertySet '"&amp;$N443&amp;"', '"&amp;$E443&amp;"', 'UserDefinedData', @propertyName='CustomAttribute', @tableSchema='"&amp;SchemaName&amp;"'", "")</f>
        <v/>
      </c>
      <c r="V443" s="3" t="str">
        <f>IF(LEN(TRIM(" "&amp;I443))&gt;0,"/// &lt;summary&gt;"&amp;I443&amp;"&lt;/summary&gt;
"&amp;"[Description("""&amp;I443&amp;""")]
","")&amp;IF(F443="date","[DataType(DataType.Date)]
","")&amp;IF(D443="1","[Required]
","")&amp;"[Column("""&amp;E443&amp;""")]
"&amp;IF(LEN(TRIM(" "&amp;J443))&gt;0,"[SampleData("""&amp;J443&amp;""")]
","")&amp;IF(LEN(TRIM(" "&amp;G443))&gt;0,"[MaxLength("&amp;G443&amp;")]
","")&amp;"public "&amp;IF(F443="","string",VLOOKUP(F443,TypeMap,2,FALSE))&amp;" "&amp;E443&amp;" { get; set; }
"</f>
        <v xml:space="preserve">[Column("icd1_betos")]
[MaxLength(100)]
public string icd1_betos { get; set; }
</v>
      </c>
      <c r="W443" s="5" t="str">
        <f>"@Html.DescriptionListElement(model =&gt; model."&amp;E443&amp;")"</f>
        <v>@Html.DescriptionListElement(model =&gt; model.icd1_betos)</v>
      </c>
      <c r="X443" s="3" t="str">
        <f>SUBSTITUTE(SUBSTITUTE(PROPER(SUBSTITUTE(E443,"_"," "))&amp;" ", "Id ", "ID"), " ", "")</f>
        <v>Icd1Betos</v>
      </c>
      <c r="Y443" s="3" t="str">
        <f>IF(F443="date","alter table "&amp;SchemaName&amp;"."&amp;N443&amp;" add "&amp;X443&amp;"DateDimId int null references DateDimensions(DateDimensionId);  exec db.ColumnPropertySet '"&amp;$N443&amp;"', '"&amp;$X443&amp;"DateDimId', '"&amp;$E443&amp;"', @propertyName='BaseField', @tableSchema='"&amp;SchemaName&amp;"'","")</f>
        <v/>
      </c>
      <c r="AA443" s="3" t="str">
        <f>IF(LEN(TRIM(H443))=0,"","exec db.ColumnPropertySet '"&amp;$N443&amp;"', '"&amp;$E443&amp;"', '"&amp;H443&amp;"', @propertyName='DisplayName', @tableSchema='"&amp;SchemaName&amp;"'")</f>
        <v/>
      </c>
    </row>
    <row r="444" spans="1:27" ht="14.25" customHeight="1" x14ac:dyDescent="0.45">
      <c r="A444" s="3" t="str">
        <f>N444&amp;"."&amp;E444</f>
        <v>MedicalClaims.icd1_betos_grouper</v>
      </c>
      <c r="B444" t="s">
        <v>320</v>
      </c>
      <c r="C444">
        <v>238</v>
      </c>
      <c r="D444" t="s">
        <v>796</v>
      </c>
      <c r="E444" t="s">
        <v>601</v>
      </c>
      <c r="F444" t="s">
        <v>7</v>
      </c>
      <c r="G444" t="s">
        <v>836</v>
      </c>
      <c r="I444" t="s">
        <v>9</v>
      </c>
      <c r="J444" t="s">
        <v>796</v>
      </c>
      <c r="L444" s="4"/>
      <c r="M444" s="3" t="b">
        <f>LEFT(E444,3)="udf"</f>
        <v>0</v>
      </c>
      <c r="N444" s="3" t="str">
        <f>VLOOKUP(B444,TableMap,3,FALSE)</f>
        <v>MedicalClaims</v>
      </c>
      <c r="O444" s="3" t="str">
        <f>IF(OR(F444="varchar", F444=""),"varchar("&amp;G444&amp;")", F444) &amp; IF(LEN(TRIM(D444))&gt;0," not null ","")</f>
        <v>varchar(100)</v>
      </c>
      <c r="Q444" s="3" t="str">
        <f>IF(ISBLANK(P444),O444,P444)</f>
        <v>varchar(100)</v>
      </c>
      <c r="R444" s="3" t="str">
        <f>"alter table "&amp;SchemaName&amp;"."&amp;N444&amp;" add "&amp;E444&amp;" "&amp;Q444</f>
        <v>alter table deerwalk.MedicalClaims add icd1_betos_grouper varchar(100)</v>
      </c>
      <c r="S444" s="3" t="str">
        <f>IF(LEN(TRIM(I444))&gt;0,"exec db.ColumnPropertySet '"&amp;$N444&amp;"', '"&amp;$E444&amp;"', '"&amp;I444&amp;"', @tableSchema='"&amp;SchemaName&amp;"'","")</f>
        <v/>
      </c>
      <c r="T444" s="3" t="str">
        <f>IF(LEN(TRIM(J444))=0,"","exec db.ColumnPropertySet '"&amp;$N444&amp;"', '"&amp;$E444&amp;"', '"&amp;J444&amp;"', @propertyName='SampleData', @tableSchema='"&amp;SchemaName&amp;"'")</f>
        <v/>
      </c>
      <c r="U444" s="3" t="str">
        <f>IF(M444,"exec db.ColumnPropertySet '"&amp;$N444&amp;"', '"&amp;$E444&amp;"', 'UserDefinedData', @propertyName='CustomAttribute', @tableSchema='"&amp;SchemaName&amp;"'", "")</f>
        <v/>
      </c>
      <c r="V444" s="3" t="str">
        <f>IF(LEN(TRIM(" "&amp;I444))&gt;0,"/// &lt;summary&gt;"&amp;I444&amp;"&lt;/summary&gt;
"&amp;"[Description("""&amp;I444&amp;""")]
","")&amp;IF(F444="date","[DataType(DataType.Date)]
","")&amp;IF(D444="1","[Required]
","")&amp;"[Column("""&amp;E444&amp;""")]
"&amp;IF(LEN(TRIM(" "&amp;J444))&gt;0,"[SampleData("""&amp;J444&amp;""")]
","")&amp;IF(LEN(TRIM(" "&amp;G444))&gt;0,"[MaxLength("&amp;G444&amp;")]
","")&amp;"public "&amp;IF(F444="","string",VLOOKUP(F444,TypeMap,2,FALSE))&amp;" "&amp;E444&amp;" { get; set; }
"</f>
        <v xml:space="preserve">[Column("icd1_betos_grouper")]
[MaxLength(100)]
public string icd1_betos_grouper { get; set; }
</v>
      </c>
      <c r="W444" s="5" t="str">
        <f>"@Html.DescriptionListElement(model =&gt; model."&amp;E444&amp;")"</f>
        <v>@Html.DescriptionListElement(model =&gt; model.icd1_betos_grouper)</v>
      </c>
      <c r="X444" s="3" t="str">
        <f>SUBSTITUTE(SUBSTITUTE(PROPER(SUBSTITUTE(E444,"_"," "))&amp;" ", "Id ", "ID"), " ", "")</f>
        <v>Icd1BetosGrouper</v>
      </c>
      <c r="Y444" s="3" t="str">
        <f>IF(F444="date","alter table "&amp;SchemaName&amp;"."&amp;N444&amp;" add "&amp;X444&amp;"DateDimId int null references DateDimensions(DateDimensionId);  exec db.ColumnPropertySet '"&amp;$N444&amp;"', '"&amp;$X444&amp;"DateDimId', '"&amp;$E444&amp;"', @propertyName='BaseField', @tableSchema='"&amp;SchemaName&amp;"'","")</f>
        <v/>
      </c>
      <c r="AA444" s="3" t="str">
        <f>IF(LEN(TRIM(H444))=0,"","exec db.ColumnPropertySet '"&amp;$N444&amp;"', '"&amp;$E444&amp;"', '"&amp;H444&amp;"', @propertyName='DisplayName', @tableSchema='"&amp;SchemaName&amp;"'")</f>
        <v/>
      </c>
    </row>
    <row r="445" spans="1:27" ht="14.25" customHeight="1" x14ac:dyDescent="0.45">
      <c r="A445" s="3" t="str">
        <f>N445&amp;"."&amp;E445</f>
        <v>MedicalClaims.icd1_betos_sub_grouper</v>
      </c>
      <c r="B445" t="s">
        <v>320</v>
      </c>
      <c r="C445">
        <v>239</v>
      </c>
      <c r="D445" t="s">
        <v>796</v>
      </c>
      <c r="E445" t="s">
        <v>602</v>
      </c>
      <c r="F445" t="s">
        <v>7</v>
      </c>
      <c r="G445" t="s">
        <v>836</v>
      </c>
      <c r="I445" t="s">
        <v>9</v>
      </c>
      <c r="J445" t="s">
        <v>796</v>
      </c>
      <c r="L445" s="4"/>
      <c r="M445" s="3" t="b">
        <f>LEFT(E445,3)="udf"</f>
        <v>0</v>
      </c>
      <c r="N445" s="3" t="str">
        <f>VLOOKUP(B445,TableMap,3,FALSE)</f>
        <v>MedicalClaims</v>
      </c>
      <c r="O445" s="3" t="str">
        <f>IF(OR(F445="varchar", F445=""),"varchar("&amp;G445&amp;")", F445) &amp; IF(LEN(TRIM(D445))&gt;0," not null ","")</f>
        <v>varchar(100)</v>
      </c>
      <c r="Q445" s="3" t="str">
        <f>IF(ISBLANK(P445),O445,P445)</f>
        <v>varchar(100)</v>
      </c>
      <c r="R445" s="3" t="str">
        <f>"alter table "&amp;SchemaName&amp;"."&amp;N445&amp;" add "&amp;E445&amp;" "&amp;Q445</f>
        <v>alter table deerwalk.MedicalClaims add icd1_betos_sub_grouper varchar(100)</v>
      </c>
      <c r="S445" s="3" t="str">
        <f>IF(LEN(TRIM(I445))&gt;0,"exec db.ColumnPropertySet '"&amp;$N445&amp;"', '"&amp;$E445&amp;"', '"&amp;I445&amp;"', @tableSchema='"&amp;SchemaName&amp;"'","")</f>
        <v/>
      </c>
      <c r="T445" s="3" t="str">
        <f>IF(LEN(TRIM(J445))=0,"","exec db.ColumnPropertySet '"&amp;$N445&amp;"', '"&amp;$E445&amp;"', '"&amp;J445&amp;"', @propertyName='SampleData', @tableSchema='"&amp;SchemaName&amp;"'")</f>
        <v/>
      </c>
      <c r="U445" s="3" t="str">
        <f>IF(M445,"exec db.ColumnPropertySet '"&amp;$N445&amp;"', '"&amp;$E445&amp;"', 'UserDefinedData', @propertyName='CustomAttribute', @tableSchema='"&amp;SchemaName&amp;"'", "")</f>
        <v/>
      </c>
      <c r="V445" s="3" t="str">
        <f>IF(LEN(TRIM(" "&amp;I445))&gt;0,"/// &lt;summary&gt;"&amp;I445&amp;"&lt;/summary&gt;
"&amp;"[Description("""&amp;I445&amp;""")]
","")&amp;IF(F445="date","[DataType(DataType.Date)]
","")&amp;IF(D445="1","[Required]
","")&amp;"[Column("""&amp;E445&amp;""")]
"&amp;IF(LEN(TRIM(" "&amp;J445))&gt;0,"[SampleData("""&amp;J445&amp;""")]
","")&amp;IF(LEN(TRIM(" "&amp;G445))&gt;0,"[MaxLength("&amp;G445&amp;")]
","")&amp;"public "&amp;IF(F445="","string",VLOOKUP(F445,TypeMap,2,FALSE))&amp;" "&amp;E445&amp;" { get; set; }
"</f>
        <v xml:space="preserve">[Column("icd1_betos_sub_grouper")]
[MaxLength(100)]
public string icd1_betos_sub_grouper { get; set; }
</v>
      </c>
      <c r="W445" s="5" t="str">
        <f>"@Html.DescriptionListElement(model =&gt; model."&amp;E445&amp;")"</f>
        <v>@Html.DescriptionListElement(model =&gt; model.icd1_betos_sub_grouper)</v>
      </c>
      <c r="X445" s="3" t="str">
        <f>SUBSTITUTE(SUBSTITUTE(PROPER(SUBSTITUTE(E445,"_"," "))&amp;" ", "Id ", "ID"), " ", "")</f>
        <v>Icd1BetosSubGrouper</v>
      </c>
      <c r="Y445" s="3" t="str">
        <f>IF(F445="date","alter table "&amp;SchemaName&amp;"."&amp;N445&amp;" add "&amp;X445&amp;"DateDimId int null references DateDimensions(DateDimensionId);  exec db.ColumnPropertySet '"&amp;$N445&amp;"', '"&amp;$X445&amp;"DateDimId', '"&amp;$E445&amp;"', @propertyName='BaseField', @tableSchema='"&amp;SchemaName&amp;"'","")</f>
        <v/>
      </c>
      <c r="AA445" s="3" t="str">
        <f>IF(LEN(TRIM(H445))=0,"","exec db.ColumnPropertySet '"&amp;$N445&amp;"', '"&amp;$E445&amp;"', '"&amp;H445&amp;"', @propertyName='DisplayName', @tableSchema='"&amp;SchemaName&amp;"'")</f>
        <v/>
      </c>
    </row>
    <row r="446" spans="1:27" ht="14.25" customHeight="1" x14ac:dyDescent="0.45">
      <c r="A446" s="3" t="str">
        <f>N446&amp;"."&amp;E446</f>
        <v>MedicalClaims.icd2_betos</v>
      </c>
      <c r="B446" t="s">
        <v>320</v>
      </c>
      <c r="C446">
        <v>240</v>
      </c>
      <c r="D446" t="s">
        <v>796</v>
      </c>
      <c r="E446" t="s">
        <v>603</v>
      </c>
      <c r="F446" t="s">
        <v>7</v>
      </c>
      <c r="G446" t="s">
        <v>836</v>
      </c>
      <c r="I446" t="s">
        <v>9</v>
      </c>
      <c r="J446" t="s">
        <v>796</v>
      </c>
      <c r="L446" s="4"/>
      <c r="M446" s="3" t="b">
        <f>LEFT(E446,3)="udf"</f>
        <v>0</v>
      </c>
      <c r="N446" s="3" t="str">
        <f>VLOOKUP(B446,TableMap,3,FALSE)</f>
        <v>MedicalClaims</v>
      </c>
      <c r="O446" s="3" t="str">
        <f>IF(OR(F446="varchar", F446=""),"varchar("&amp;G446&amp;")", F446) &amp; IF(LEN(TRIM(D446))&gt;0," not null ","")</f>
        <v>varchar(100)</v>
      </c>
      <c r="Q446" s="3" t="str">
        <f>IF(ISBLANK(P446),O446,P446)</f>
        <v>varchar(100)</v>
      </c>
      <c r="R446" s="3" t="str">
        <f>"alter table "&amp;SchemaName&amp;"."&amp;N446&amp;" add "&amp;E446&amp;" "&amp;Q446</f>
        <v>alter table deerwalk.MedicalClaims add icd2_betos varchar(100)</v>
      </c>
      <c r="S446" s="3" t="str">
        <f>IF(LEN(TRIM(I446))&gt;0,"exec db.ColumnPropertySet '"&amp;$N446&amp;"', '"&amp;$E446&amp;"', '"&amp;I446&amp;"', @tableSchema='"&amp;SchemaName&amp;"'","")</f>
        <v/>
      </c>
      <c r="T446" s="3" t="str">
        <f>IF(LEN(TRIM(J446))=0,"","exec db.ColumnPropertySet '"&amp;$N446&amp;"', '"&amp;$E446&amp;"', '"&amp;J446&amp;"', @propertyName='SampleData', @tableSchema='"&amp;SchemaName&amp;"'")</f>
        <v/>
      </c>
      <c r="U446" s="3" t="str">
        <f>IF(M446,"exec db.ColumnPropertySet '"&amp;$N446&amp;"', '"&amp;$E446&amp;"', 'UserDefinedData', @propertyName='CustomAttribute', @tableSchema='"&amp;SchemaName&amp;"'", "")</f>
        <v/>
      </c>
      <c r="V446" s="3" t="str">
        <f>IF(LEN(TRIM(" "&amp;I446))&gt;0,"/// &lt;summary&gt;"&amp;I446&amp;"&lt;/summary&gt;
"&amp;"[Description("""&amp;I446&amp;""")]
","")&amp;IF(F446="date","[DataType(DataType.Date)]
","")&amp;IF(D446="1","[Required]
","")&amp;"[Column("""&amp;E446&amp;""")]
"&amp;IF(LEN(TRIM(" "&amp;J446))&gt;0,"[SampleData("""&amp;J446&amp;""")]
","")&amp;IF(LEN(TRIM(" "&amp;G446))&gt;0,"[MaxLength("&amp;G446&amp;")]
","")&amp;"public "&amp;IF(F446="","string",VLOOKUP(F446,TypeMap,2,FALSE))&amp;" "&amp;E446&amp;" { get; set; }
"</f>
        <v xml:space="preserve">[Column("icd2_betos")]
[MaxLength(100)]
public string icd2_betos { get; set; }
</v>
      </c>
      <c r="W446" s="5" t="str">
        <f>"@Html.DescriptionListElement(model =&gt; model."&amp;E446&amp;")"</f>
        <v>@Html.DescriptionListElement(model =&gt; model.icd2_betos)</v>
      </c>
      <c r="X446" s="3" t="str">
        <f>SUBSTITUTE(SUBSTITUTE(PROPER(SUBSTITUTE(E446,"_"," "))&amp;" ", "Id ", "ID"), " ", "")</f>
        <v>Icd2Betos</v>
      </c>
      <c r="Y446" s="3" t="str">
        <f>IF(F446="date","alter table "&amp;SchemaName&amp;"."&amp;N446&amp;" add "&amp;X446&amp;"DateDimId int null references DateDimensions(DateDimensionId);  exec db.ColumnPropertySet '"&amp;$N446&amp;"', '"&amp;$X446&amp;"DateDimId', '"&amp;$E446&amp;"', @propertyName='BaseField', @tableSchema='"&amp;SchemaName&amp;"'","")</f>
        <v/>
      </c>
      <c r="AA446" s="3" t="str">
        <f>IF(LEN(TRIM(H446))=0,"","exec db.ColumnPropertySet '"&amp;$N446&amp;"', '"&amp;$E446&amp;"', '"&amp;H446&amp;"', @propertyName='DisplayName', @tableSchema='"&amp;SchemaName&amp;"'")</f>
        <v/>
      </c>
    </row>
    <row r="447" spans="1:27" ht="14.25" customHeight="1" x14ac:dyDescent="0.45">
      <c r="A447" s="3" t="str">
        <f>N447&amp;"."&amp;E447</f>
        <v>MedicalClaims.icd2_betos_grouper</v>
      </c>
      <c r="B447" t="s">
        <v>320</v>
      </c>
      <c r="C447">
        <v>241</v>
      </c>
      <c r="D447" t="s">
        <v>796</v>
      </c>
      <c r="E447" t="s">
        <v>604</v>
      </c>
      <c r="F447" t="s">
        <v>7</v>
      </c>
      <c r="G447" t="s">
        <v>836</v>
      </c>
      <c r="I447" t="s">
        <v>9</v>
      </c>
      <c r="J447" t="s">
        <v>796</v>
      </c>
      <c r="L447" s="4"/>
      <c r="M447" s="3" t="b">
        <f>LEFT(E447,3)="udf"</f>
        <v>0</v>
      </c>
      <c r="N447" s="3" t="str">
        <f>VLOOKUP(B447,TableMap,3,FALSE)</f>
        <v>MedicalClaims</v>
      </c>
      <c r="O447" s="3" t="str">
        <f>IF(OR(F447="varchar", F447=""),"varchar("&amp;G447&amp;")", F447) &amp; IF(LEN(TRIM(D447))&gt;0," not null ","")</f>
        <v>varchar(100)</v>
      </c>
      <c r="Q447" s="3" t="str">
        <f>IF(ISBLANK(P447),O447,P447)</f>
        <v>varchar(100)</v>
      </c>
      <c r="R447" s="3" t="str">
        <f>"alter table "&amp;SchemaName&amp;"."&amp;N447&amp;" add "&amp;E447&amp;" "&amp;Q447</f>
        <v>alter table deerwalk.MedicalClaims add icd2_betos_grouper varchar(100)</v>
      </c>
      <c r="S447" s="3" t="str">
        <f>IF(LEN(TRIM(I447))&gt;0,"exec db.ColumnPropertySet '"&amp;$N447&amp;"', '"&amp;$E447&amp;"', '"&amp;I447&amp;"', @tableSchema='"&amp;SchemaName&amp;"'","")</f>
        <v/>
      </c>
      <c r="T447" s="3" t="str">
        <f>IF(LEN(TRIM(J447))=0,"","exec db.ColumnPropertySet '"&amp;$N447&amp;"', '"&amp;$E447&amp;"', '"&amp;J447&amp;"', @propertyName='SampleData', @tableSchema='"&amp;SchemaName&amp;"'")</f>
        <v/>
      </c>
      <c r="U447" s="3" t="str">
        <f>IF(M447,"exec db.ColumnPropertySet '"&amp;$N447&amp;"', '"&amp;$E447&amp;"', 'UserDefinedData', @propertyName='CustomAttribute', @tableSchema='"&amp;SchemaName&amp;"'", "")</f>
        <v/>
      </c>
      <c r="V447" s="3" t="str">
        <f>IF(LEN(TRIM(" "&amp;I447))&gt;0,"/// &lt;summary&gt;"&amp;I447&amp;"&lt;/summary&gt;
"&amp;"[Description("""&amp;I447&amp;""")]
","")&amp;IF(F447="date","[DataType(DataType.Date)]
","")&amp;IF(D447="1","[Required]
","")&amp;"[Column("""&amp;E447&amp;""")]
"&amp;IF(LEN(TRIM(" "&amp;J447))&gt;0,"[SampleData("""&amp;J447&amp;""")]
","")&amp;IF(LEN(TRIM(" "&amp;G447))&gt;0,"[MaxLength("&amp;G447&amp;")]
","")&amp;"public "&amp;IF(F447="","string",VLOOKUP(F447,TypeMap,2,FALSE))&amp;" "&amp;E447&amp;" { get; set; }
"</f>
        <v xml:space="preserve">[Column("icd2_betos_grouper")]
[MaxLength(100)]
public string icd2_betos_grouper { get; set; }
</v>
      </c>
      <c r="W447" s="5" t="str">
        <f>"@Html.DescriptionListElement(model =&gt; model."&amp;E447&amp;")"</f>
        <v>@Html.DescriptionListElement(model =&gt; model.icd2_betos_grouper)</v>
      </c>
      <c r="X447" s="3" t="str">
        <f>SUBSTITUTE(SUBSTITUTE(PROPER(SUBSTITUTE(E447,"_"," "))&amp;" ", "Id ", "ID"), " ", "")</f>
        <v>Icd2BetosGrouper</v>
      </c>
      <c r="Y447" s="3" t="str">
        <f>IF(F447="date","alter table "&amp;SchemaName&amp;"."&amp;N447&amp;" add "&amp;X447&amp;"DateDimId int null references DateDimensions(DateDimensionId);  exec db.ColumnPropertySet '"&amp;$N447&amp;"', '"&amp;$X447&amp;"DateDimId', '"&amp;$E447&amp;"', @propertyName='BaseField', @tableSchema='"&amp;SchemaName&amp;"'","")</f>
        <v/>
      </c>
      <c r="AA447" s="3" t="str">
        <f>IF(LEN(TRIM(H447))=0,"","exec db.ColumnPropertySet '"&amp;$N447&amp;"', '"&amp;$E447&amp;"', '"&amp;H447&amp;"', @propertyName='DisplayName', @tableSchema='"&amp;SchemaName&amp;"'")</f>
        <v/>
      </c>
    </row>
    <row r="448" spans="1:27" ht="14.25" customHeight="1" x14ac:dyDescent="0.45">
      <c r="A448" s="3" t="str">
        <f>N448&amp;"."&amp;E448</f>
        <v>MedicalClaims.icd2_betos_sub_grouper</v>
      </c>
      <c r="B448" t="s">
        <v>320</v>
      </c>
      <c r="C448">
        <v>242</v>
      </c>
      <c r="D448" t="s">
        <v>796</v>
      </c>
      <c r="E448" t="s">
        <v>605</v>
      </c>
      <c r="F448" t="s">
        <v>7</v>
      </c>
      <c r="G448" t="s">
        <v>836</v>
      </c>
      <c r="I448" t="s">
        <v>9</v>
      </c>
      <c r="J448" t="s">
        <v>796</v>
      </c>
      <c r="L448" s="4"/>
      <c r="M448" s="3" t="b">
        <f>LEFT(E448,3)="udf"</f>
        <v>0</v>
      </c>
      <c r="N448" s="3" t="str">
        <f>VLOOKUP(B448,TableMap,3,FALSE)</f>
        <v>MedicalClaims</v>
      </c>
      <c r="O448" s="3" t="str">
        <f>IF(OR(F448="varchar", F448=""),"varchar("&amp;G448&amp;")", F448) &amp; IF(LEN(TRIM(D448))&gt;0," not null ","")</f>
        <v>varchar(100)</v>
      </c>
      <c r="Q448" s="3" t="str">
        <f>IF(ISBLANK(P448),O448,P448)</f>
        <v>varchar(100)</v>
      </c>
      <c r="R448" s="3" t="str">
        <f>"alter table "&amp;SchemaName&amp;"."&amp;N448&amp;" add "&amp;E448&amp;" "&amp;Q448</f>
        <v>alter table deerwalk.MedicalClaims add icd2_betos_sub_grouper varchar(100)</v>
      </c>
      <c r="S448" s="3" t="str">
        <f>IF(LEN(TRIM(I448))&gt;0,"exec db.ColumnPropertySet '"&amp;$N448&amp;"', '"&amp;$E448&amp;"', '"&amp;I448&amp;"', @tableSchema='"&amp;SchemaName&amp;"'","")</f>
        <v/>
      </c>
      <c r="T448" s="3" t="str">
        <f>IF(LEN(TRIM(J448))=0,"","exec db.ColumnPropertySet '"&amp;$N448&amp;"', '"&amp;$E448&amp;"', '"&amp;J448&amp;"', @propertyName='SampleData', @tableSchema='"&amp;SchemaName&amp;"'")</f>
        <v/>
      </c>
      <c r="U448" s="3" t="str">
        <f>IF(M448,"exec db.ColumnPropertySet '"&amp;$N448&amp;"', '"&amp;$E448&amp;"', 'UserDefinedData', @propertyName='CustomAttribute', @tableSchema='"&amp;SchemaName&amp;"'", "")</f>
        <v/>
      </c>
      <c r="V448" s="3" t="str">
        <f>IF(LEN(TRIM(" "&amp;I448))&gt;0,"/// &lt;summary&gt;"&amp;I448&amp;"&lt;/summary&gt;
"&amp;"[Description("""&amp;I448&amp;""")]
","")&amp;IF(F448="date","[DataType(DataType.Date)]
","")&amp;IF(D448="1","[Required]
","")&amp;"[Column("""&amp;E448&amp;""")]
"&amp;IF(LEN(TRIM(" "&amp;J448))&gt;0,"[SampleData("""&amp;J448&amp;""")]
","")&amp;IF(LEN(TRIM(" "&amp;G448))&gt;0,"[MaxLength("&amp;G448&amp;")]
","")&amp;"public "&amp;IF(F448="","string",VLOOKUP(F448,TypeMap,2,FALSE))&amp;" "&amp;E448&amp;" { get; set; }
"</f>
        <v xml:space="preserve">[Column("icd2_betos_sub_grouper")]
[MaxLength(100)]
public string icd2_betos_sub_grouper { get; set; }
</v>
      </c>
      <c r="W448" s="5" t="str">
        <f>"@Html.DescriptionListElement(model =&gt; model."&amp;E448&amp;")"</f>
        <v>@Html.DescriptionListElement(model =&gt; model.icd2_betos_sub_grouper)</v>
      </c>
      <c r="X448" s="3" t="str">
        <f>SUBSTITUTE(SUBSTITUTE(PROPER(SUBSTITUTE(E448,"_"," "))&amp;" ", "Id ", "ID"), " ", "")</f>
        <v>Icd2BetosSubGrouper</v>
      </c>
      <c r="Y448" s="3" t="str">
        <f>IF(F448="date","alter table "&amp;SchemaName&amp;"."&amp;N448&amp;" add "&amp;X448&amp;"DateDimId int null references DateDimensions(DateDimensionId);  exec db.ColumnPropertySet '"&amp;$N448&amp;"', '"&amp;$X448&amp;"DateDimId', '"&amp;$E448&amp;"', @propertyName='BaseField', @tableSchema='"&amp;SchemaName&amp;"'","")</f>
        <v/>
      </c>
      <c r="AA448" s="3" t="str">
        <f>IF(LEN(TRIM(H448))=0,"","exec db.ColumnPropertySet '"&amp;$N448&amp;"', '"&amp;$E448&amp;"', '"&amp;H448&amp;"', @propertyName='DisplayName', @tableSchema='"&amp;SchemaName&amp;"'")</f>
        <v/>
      </c>
    </row>
    <row r="449" spans="1:27" ht="14.25" customHeight="1" x14ac:dyDescent="0.45">
      <c r="A449" s="3" t="str">
        <f>N449&amp;"."&amp;E449</f>
        <v>MedicalClaims.drg_betos</v>
      </c>
      <c r="B449" t="s">
        <v>320</v>
      </c>
      <c r="C449">
        <v>243</v>
      </c>
      <c r="D449" t="s">
        <v>796</v>
      </c>
      <c r="E449" t="s">
        <v>606</v>
      </c>
      <c r="F449" t="s">
        <v>7</v>
      </c>
      <c r="G449" t="s">
        <v>836</v>
      </c>
      <c r="I449" t="s">
        <v>9</v>
      </c>
      <c r="J449" t="s">
        <v>796</v>
      </c>
      <c r="L449" s="4"/>
      <c r="M449" s="3" t="b">
        <f>LEFT(E449,3)="udf"</f>
        <v>0</v>
      </c>
      <c r="N449" s="3" t="str">
        <f>VLOOKUP(B449,TableMap,3,FALSE)</f>
        <v>MedicalClaims</v>
      </c>
      <c r="O449" s="3" t="str">
        <f>IF(OR(F449="varchar", F449=""),"varchar("&amp;G449&amp;")", F449) &amp; IF(LEN(TRIM(D449))&gt;0," not null ","")</f>
        <v>varchar(100)</v>
      </c>
      <c r="Q449" s="3" t="str">
        <f>IF(ISBLANK(P449),O449,P449)</f>
        <v>varchar(100)</v>
      </c>
      <c r="R449" s="3" t="str">
        <f>"alter table "&amp;SchemaName&amp;"."&amp;N449&amp;" add "&amp;E449&amp;" "&amp;Q449</f>
        <v>alter table deerwalk.MedicalClaims add drg_betos varchar(100)</v>
      </c>
      <c r="S449" s="3" t="str">
        <f>IF(LEN(TRIM(I449))&gt;0,"exec db.ColumnPropertySet '"&amp;$N449&amp;"', '"&amp;$E449&amp;"', '"&amp;I449&amp;"', @tableSchema='"&amp;SchemaName&amp;"'","")</f>
        <v/>
      </c>
      <c r="T449" s="3" t="str">
        <f>IF(LEN(TRIM(J449))=0,"","exec db.ColumnPropertySet '"&amp;$N449&amp;"', '"&amp;$E449&amp;"', '"&amp;J449&amp;"', @propertyName='SampleData', @tableSchema='"&amp;SchemaName&amp;"'")</f>
        <v/>
      </c>
      <c r="U449" s="3" t="str">
        <f>IF(M449,"exec db.ColumnPropertySet '"&amp;$N449&amp;"', '"&amp;$E449&amp;"', 'UserDefinedData', @propertyName='CustomAttribute', @tableSchema='"&amp;SchemaName&amp;"'", "")</f>
        <v/>
      </c>
      <c r="V449" s="3" t="str">
        <f>IF(LEN(TRIM(" "&amp;I449))&gt;0,"/// &lt;summary&gt;"&amp;I449&amp;"&lt;/summary&gt;
"&amp;"[Description("""&amp;I449&amp;""")]
","")&amp;IF(F449="date","[DataType(DataType.Date)]
","")&amp;IF(D449="1","[Required]
","")&amp;"[Column("""&amp;E449&amp;""")]
"&amp;IF(LEN(TRIM(" "&amp;J449))&gt;0,"[SampleData("""&amp;J449&amp;""")]
","")&amp;IF(LEN(TRIM(" "&amp;G449))&gt;0,"[MaxLength("&amp;G449&amp;")]
","")&amp;"public "&amp;IF(F449="","string",VLOOKUP(F449,TypeMap,2,FALSE))&amp;" "&amp;E449&amp;" { get; set; }
"</f>
        <v xml:space="preserve">[Column("drg_betos")]
[MaxLength(100)]
public string drg_betos { get; set; }
</v>
      </c>
      <c r="W449" s="5" t="str">
        <f>"@Html.DescriptionListElement(model =&gt; model."&amp;E449&amp;")"</f>
        <v>@Html.DescriptionListElement(model =&gt; model.drg_betos)</v>
      </c>
      <c r="X449" s="3" t="str">
        <f>SUBSTITUTE(SUBSTITUTE(PROPER(SUBSTITUTE(E449,"_"," "))&amp;" ", "Id ", "ID"), " ", "")</f>
        <v>DrgBetos</v>
      </c>
      <c r="Y449" s="3" t="str">
        <f>IF(F449="date","alter table "&amp;SchemaName&amp;"."&amp;N449&amp;" add "&amp;X449&amp;"DateDimId int null references DateDimensions(DateDimensionId);  exec db.ColumnPropertySet '"&amp;$N449&amp;"', '"&amp;$X449&amp;"DateDimId', '"&amp;$E449&amp;"', @propertyName='BaseField', @tableSchema='"&amp;SchemaName&amp;"'","")</f>
        <v/>
      </c>
      <c r="AA449" s="3" t="str">
        <f>IF(LEN(TRIM(H449))=0,"","exec db.ColumnPropertySet '"&amp;$N449&amp;"', '"&amp;$E449&amp;"', '"&amp;H449&amp;"', @propertyName='DisplayName', @tableSchema='"&amp;SchemaName&amp;"'")</f>
        <v/>
      </c>
    </row>
    <row r="450" spans="1:27" ht="14.25" customHeight="1" x14ac:dyDescent="0.45">
      <c r="A450" s="3" t="str">
        <f>N450&amp;"."&amp;E450</f>
        <v>MedicalClaims.drg_betos_grouper</v>
      </c>
      <c r="B450" t="s">
        <v>320</v>
      </c>
      <c r="C450">
        <v>244</v>
      </c>
      <c r="D450" t="s">
        <v>796</v>
      </c>
      <c r="E450" t="s">
        <v>607</v>
      </c>
      <c r="F450" t="s">
        <v>7</v>
      </c>
      <c r="G450" t="s">
        <v>836</v>
      </c>
      <c r="I450" t="s">
        <v>9</v>
      </c>
      <c r="J450" t="s">
        <v>796</v>
      </c>
      <c r="L450" s="4"/>
      <c r="M450" s="3" t="b">
        <f>LEFT(E450,3)="udf"</f>
        <v>0</v>
      </c>
      <c r="N450" s="3" t="str">
        <f>VLOOKUP(B450,TableMap,3,FALSE)</f>
        <v>MedicalClaims</v>
      </c>
      <c r="O450" s="3" t="str">
        <f>IF(OR(F450="varchar", F450=""),"varchar("&amp;G450&amp;")", F450) &amp; IF(LEN(TRIM(D450))&gt;0," not null ","")</f>
        <v>varchar(100)</v>
      </c>
      <c r="Q450" s="3" t="str">
        <f>IF(ISBLANK(P450),O450,P450)</f>
        <v>varchar(100)</v>
      </c>
      <c r="R450" s="3" t="str">
        <f>"alter table "&amp;SchemaName&amp;"."&amp;N450&amp;" add "&amp;E450&amp;" "&amp;Q450</f>
        <v>alter table deerwalk.MedicalClaims add drg_betos_grouper varchar(100)</v>
      </c>
      <c r="S450" s="3" t="str">
        <f>IF(LEN(TRIM(I450))&gt;0,"exec db.ColumnPropertySet '"&amp;$N450&amp;"', '"&amp;$E450&amp;"', '"&amp;I450&amp;"', @tableSchema='"&amp;SchemaName&amp;"'","")</f>
        <v/>
      </c>
      <c r="T450" s="3" t="str">
        <f>IF(LEN(TRIM(J450))=0,"","exec db.ColumnPropertySet '"&amp;$N450&amp;"', '"&amp;$E450&amp;"', '"&amp;J450&amp;"', @propertyName='SampleData', @tableSchema='"&amp;SchemaName&amp;"'")</f>
        <v/>
      </c>
      <c r="U450" s="3" t="str">
        <f>IF(M450,"exec db.ColumnPropertySet '"&amp;$N450&amp;"', '"&amp;$E450&amp;"', 'UserDefinedData', @propertyName='CustomAttribute', @tableSchema='"&amp;SchemaName&amp;"'", "")</f>
        <v/>
      </c>
      <c r="V450" s="3" t="str">
        <f>IF(LEN(TRIM(" "&amp;I450))&gt;0,"/// &lt;summary&gt;"&amp;I450&amp;"&lt;/summary&gt;
"&amp;"[Description("""&amp;I450&amp;""")]
","")&amp;IF(F450="date","[DataType(DataType.Date)]
","")&amp;IF(D450="1","[Required]
","")&amp;"[Column("""&amp;E450&amp;""")]
"&amp;IF(LEN(TRIM(" "&amp;J450))&gt;0,"[SampleData("""&amp;J450&amp;""")]
","")&amp;IF(LEN(TRIM(" "&amp;G450))&gt;0,"[MaxLength("&amp;G450&amp;")]
","")&amp;"public "&amp;IF(F450="","string",VLOOKUP(F450,TypeMap,2,FALSE))&amp;" "&amp;E450&amp;" { get; set; }
"</f>
        <v xml:space="preserve">[Column("drg_betos_grouper")]
[MaxLength(100)]
public string drg_betos_grouper { get; set; }
</v>
      </c>
      <c r="W450" s="5" t="str">
        <f>"@Html.DescriptionListElement(model =&gt; model."&amp;E450&amp;")"</f>
        <v>@Html.DescriptionListElement(model =&gt; model.drg_betos_grouper)</v>
      </c>
      <c r="X450" s="3" t="str">
        <f>SUBSTITUTE(SUBSTITUTE(PROPER(SUBSTITUTE(E450,"_"," "))&amp;" ", "Id ", "ID"), " ", "")</f>
        <v>DrgBetosGrouper</v>
      </c>
      <c r="Y450" s="3" t="str">
        <f>IF(F450="date","alter table "&amp;SchemaName&amp;"."&amp;N450&amp;" add "&amp;X450&amp;"DateDimId int null references DateDimensions(DateDimensionId);  exec db.ColumnPropertySet '"&amp;$N450&amp;"', '"&amp;$X450&amp;"DateDimId', '"&amp;$E450&amp;"', @propertyName='BaseField', @tableSchema='"&amp;SchemaName&amp;"'","")</f>
        <v/>
      </c>
      <c r="AA450" s="3" t="str">
        <f>IF(LEN(TRIM(H450))=0,"","exec db.ColumnPropertySet '"&amp;$N450&amp;"', '"&amp;$E450&amp;"', '"&amp;H450&amp;"', @propertyName='DisplayName', @tableSchema='"&amp;SchemaName&amp;"'")</f>
        <v/>
      </c>
    </row>
    <row r="451" spans="1:27" ht="14.25" customHeight="1" x14ac:dyDescent="0.45">
      <c r="A451" s="3" t="str">
        <f>N451&amp;"."&amp;E451</f>
        <v>MedicalClaims.drg_betos_sub_grouper</v>
      </c>
      <c r="B451" t="s">
        <v>320</v>
      </c>
      <c r="C451">
        <v>245</v>
      </c>
      <c r="D451" t="s">
        <v>796</v>
      </c>
      <c r="E451" t="s">
        <v>608</v>
      </c>
      <c r="F451" t="s">
        <v>7</v>
      </c>
      <c r="G451" t="s">
        <v>836</v>
      </c>
      <c r="I451" t="s">
        <v>9</v>
      </c>
      <c r="J451" t="s">
        <v>796</v>
      </c>
      <c r="L451" s="4"/>
      <c r="M451" s="3" t="b">
        <f>LEFT(E451,3)="udf"</f>
        <v>0</v>
      </c>
      <c r="N451" s="3" t="str">
        <f>VLOOKUP(B451,TableMap,3,FALSE)</f>
        <v>MedicalClaims</v>
      </c>
      <c r="O451" s="3" t="str">
        <f>IF(OR(F451="varchar", F451=""),"varchar("&amp;G451&amp;")", F451) &amp; IF(LEN(TRIM(D451))&gt;0," not null ","")</f>
        <v>varchar(100)</v>
      </c>
      <c r="Q451" s="3" t="str">
        <f>IF(ISBLANK(P451),O451,P451)</f>
        <v>varchar(100)</v>
      </c>
      <c r="R451" s="3" t="str">
        <f>"alter table "&amp;SchemaName&amp;"."&amp;N451&amp;" add "&amp;E451&amp;" "&amp;Q451</f>
        <v>alter table deerwalk.MedicalClaims add drg_betos_sub_grouper varchar(100)</v>
      </c>
      <c r="S451" s="3" t="str">
        <f>IF(LEN(TRIM(I451))&gt;0,"exec db.ColumnPropertySet '"&amp;$N451&amp;"', '"&amp;$E451&amp;"', '"&amp;I451&amp;"', @tableSchema='"&amp;SchemaName&amp;"'","")</f>
        <v/>
      </c>
      <c r="T451" s="3" t="str">
        <f>IF(LEN(TRIM(J451))=0,"","exec db.ColumnPropertySet '"&amp;$N451&amp;"', '"&amp;$E451&amp;"', '"&amp;J451&amp;"', @propertyName='SampleData', @tableSchema='"&amp;SchemaName&amp;"'")</f>
        <v/>
      </c>
      <c r="U451" s="3" t="str">
        <f>IF(M451,"exec db.ColumnPropertySet '"&amp;$N451&amp;"', '"&amp;$E451&amp;"', 'UserDefinedData', @propertyName='CustomAttribute', @tableSchema='"&amp;SchemaName&amp;"'", "")</f>
        <v/>
      </c>
      <c r="V451" s="3" t="str">
        <f>IF(LEN(TRIM(" "&amp;I451))&gt;0,"/// &lt;summary&gt;"&amp;I451&amp;"&lt;/summary&gt;
"&amp;"[Description("""&amp;I451&amp;""")]
","")&amp;IF(F451="date","[DataType(DataType.Date)]
","")&amp;IF(D451="1","[Required]
","")&amp;"[Column("""&amp;E451&amp;""")]
"&amp;IF(LEN(TRIM(" "&amp;J451))&gt;0,"[SampleData("""&amp;J451&amp;""")]
","")&amp;IF(LEN(TRIM(" "&amp;G451))&gt;0,"[MaxLength("&amp;G451&amp;")]
","")&amp;"public "&amp;IF(F451="","string",VLOOKUP(F451,TypeMap,2,FALSE))&amp;" "&amp;E451&amp;" { get; set; }
"</f>
        <v xml:space="preserve">[Column("drg_betos_sub_grouper")]
[MaxLength(100)]
public string drg_betos_sub_grouper { get; set; }
</v>
      </c>
      <c r="W451" s="5" t="str">
        <f>"@Html.DescriptionListElement(model =&gt; model."&amp;E451&amp;")"</f>
        <v>@Html.DescriptionListElement(model =&gt; model.drg_betos_sub_grouper)</v>
      </c>
      <c r="X451" s="3" t="str">
        <f>SUBSTITUTE(SUBSTITUTE(PROPER(SUBSTITUTE(E451,"_"," "))&amp;" ", "Id ", "ID"), " ", "")</f>
        <v>DrgBetosSubGrouper</v>
      </c>
      <c r="Y451" s="3" t="str">
        <f>IF(F451="date","alter table "&amp;SchemaName&amp;"."&amp;N451&amp;" add "&amp;X451&amp;"DateDimId int null references DateDimensions(DateDimensionId);  exec db.ColumnPropertySet '"&amp;$N451&amp;"', '"&amp;$X451&amp;"DateDimId', '"&amp;$E451&amp;"', @propertyName='BaseField', @tableSchema='"&amp;SchemaName&amp;"'","")</f>
        <v/>
      </c>
      <c r="AA451" s="3" t="str">
        <f>IF(LEN(TRIM(H451))=0,"","exec db.ColumnPropertySet '"&amp;$N451&amp;"', '"&amp;$E451&amp;"', '"&amp;H451&amp;"', @propertyName='DisplayName', @tableSchema='"&amp;SchemaName&amp;"'")</f>
        <v/>
      </c>
    </row>
    <row r="452" spans="1:27" ht="14.25" customHeight="1" x14ac:dyDescent="0.45">
      <c r="A452" s="3" t="str">
        <f>N452&amp;"."&amp;E452</f>
        <v>MedicalClaims.proc7_betos</v>
      </c>
      <c r="B452" t="s">
        <v>320</v>
      </c>
      <c r="C452">
        <v>246</v>
      </c>
      <c r="D452" t="s">
        <v>796</v>
      </c>
      <c r="E452" t="s">
        <v>609</v>
      </c>
      <c r="F452" t="s">
        <v>7</v>
      </c>
      <c r="G452" t="s">
        <v>836</v>
      </c>
      <c r="I452" t="s">
        <v>9</v>
      </c>
      <c r="J452" t="s">
        <v>796</v>
      </c>
      <c r="L452" s="4"/>
      <c r="M452" s="3" t="b">
        <f>LEFT(E452,3)="udf"</f>
        <v>0</v>
      </c>
      <c r="N452" s="3" t="str">
        <f>VLOOKUP(B452,TableMap,3,FALSE)</f>
        <v>MedicalClaims</v>
      </c>
      <c r="O452" s="3" t="str">
        <f>IF(OR(F452="varchar", F452=""),"varchar("&amp;G452&amp;")", F452) &amp; IF(LEN(TRIM(D452))&gt;0," not null ","")</f>
        <v>varchar(100)</v>
      </c>
      <c r="Q452" s="3" t="str">
        <f>IF(ISBLANK(P452),O452,P452)</f>
        <v>varchar(100)</v>
      </c>
      <c r="R452" s="3" t="str">
        <f>"alter table "&amp;SchemaName&amp;"."&amp;N452&amp;" add "&amp;E452&amp;" "&amp;Q452</f>
        <v>alter table deerwalk.MedicalClaims add proc7_betos varchar(100)</v>
      </c>
      <c r="S452" s="3" t="str">
        <f>IF(LEN(TRIM(I452))&gt;0,"exec db.ColumnPropertySet '"&amp;$N452&amp;"', '"&amp;$E452&amp;"', '"&amp;I452&amp;"', @tableSchema='"&amp;SchemaName&amp;"'","")</f>
        <v/>
      </c>
      <c r="T452" s="3" t="str">
        <f>IF(LEN(TRIM(J452))=0,"","exec db.ColumnPropertySet '"&amp;$N452&amp;"', '"&amp;$E452&amp;"', '"&amp;J452&amp;"', @propertyName='SampleData', @tableSchema='"&amp;SchemaName&amp;"'")</f>
        <v/>
      </c>
      <c r="U452" s="3" t="str">
        <f>IF(M452,"exec db.ColumnPropertySet '"&amp;$N452&amp;"', '"&amp;$E452&amp;"', 'UserDefinedData', @propertyName='CustomAttribute', @tableSchema='"&amp;SchemaName&amp;"'", "")</f>
        <v/>
      </c>
      <c r="V452" s="3" t="str">
        <f>IF(LEN(TRIM(" "&amp;I452))&gt;0,"/// &lt;summary&gt;"&amp;I452&amp;"&lt;/summary&gt;
"&amp;"[Description("""&amp;I452&amp;""")]
","")&amp;IF(F452="date","[DataType(DataType.Date)]
","")&amp;IF(D452="1","[Required]
","")&amp;"[Column("""&amp;E452&amp;""")]
"&amp;IF(LEN(TRIM(" "&amp;J452))&gt;0,"[SampleData("""&amp;J452&amp;""")]
","")&amp;IF(LEN(TRIM(" "&amp;G452))&gt;0,"[MaxLength("&amp;G452&amp;")]
","")&amp;"public "&amp;IF(F452="","string",VLOOKUP(F452,TypeMap,2,FALSE))&amp;" "&amp;E452&amp;" { get; set; }
"</f>
        <v xml:space="preserve">[Column("proc7_betos")]
[MaxLength(100)]
public string proc7_betos { get; set; }
</v>
      </c>
      <c r="W452" s="5" t="str">
        <f>"@Html.DescriptionListElement(model =&gt; model."&amp;E452&amp;")"</f>
        <v>@Html.DescriptionListElement(model =&gt; model.proc7_betos)</v>
      </c>
      <c r="X452" s="3" t="str">
        <f>SUBSTITUTE(SUBSTITUTE(PROPER(SUBSTITUTE(E452,"_"," "))&amp;" ", "Id ", "ID"), " ", "")</f>
        <v>Proc7Betos</v>
      </c>
      <c r="Y452" s="3" t="str">
        <f>IF(F452="date","alter table "&amp;SchemaName&amp;"."&amp;N452&amp;" add "&amp;X452&amp;"DateDimId int null references DateDimensions(DateDimensionId);  exec db.ColumnPropertySet '"&amp;$N452&amp;"', '"&amp;$X452&amp;"DateDimId', '"&amp;$E452&amp;"', @propertyName='BaseField', @tableSchema='"&amp;SchemaName&amp;"'","")</f>
        <v/>
      </c>
      <c r="AA452" s="3" t="str">
        <f>IF(LEN(TRIM(H452))=0,"","exec db.ColumnPropertySet '"&amp;$N452&amp;"', '"&amp;$E452&amp;"', '"&amp;H452&amp;"', @propertyName='DisplayName', @tableSchema='"&amp;SchemaName&amp;"'")</f>
        <v/>
      </c>
    </row>
    <row r="453" spans="1:27" ht="14.25" customHeight="1" x14ac:dyDescent="0.45">
      <c r="A453" s="3" t="str">
        <f>N453&amp;"."&amp;E453</f>
        <v>MedicalClaims.proc7_betos_grouper</v>
      </c>
      <c r="B453" t="s">
        <v>320</v>
      </c>
      <c r="C453">
        <v>247</v>
      </c>
      <c r="D453" t="s">
        <v>796</v>
      </c>
      <c r="E453" t="s">
        <v>610</v>
      </c>
      <c r="F453" t="s">
        <v>7</v>
      </c>
      <c r="G453" t="s">
        <v>836</v>
      </c>
      <c r="I453" t="s">
        <v>9</v>
      </c>
      <c r="J453" t="s">
        <v>796</v>
      </c>
      <c r="L453" s="4"/>
      <c r="M453" s="3" t="b">
        <f>LEFT(E453,3)="udf"</f>
        <v>0</v>
      </c>
      <c r="N453" s="3" t="str">
        <f>VLOOKUP(B453,TableMap,3,FALSE)</f>
        <v>MedicalClaims</v>
      </c>
      <c r="O453" s="3" t="str">
        <f>IF(OR(F453="varchar", F453=""),"varchar("&amp;G453&amp;")", F453) &amp; IF(LEN(TRIM(D453))&gt;0," not null ","")</f>
        <v>varchar(100)</v>
      </c>
      <c r="Q453" s="3" t="str">
        <f>IF(ISBLANK(P453),O453,P453)</f>
        <v>varchar(100)</v>
      </c>
      <c r="R453" s="3" t="str">
        <f>"alter table "&amp;SchemaName&amp;"."&amp;N453&amp;" add "&amp;E453&amp;" "&amp;Q453</f>
        <v>alter table deerwalk.MedicalClaims add proc7_betos_grouper varchar(100)</v>
      </c>
      <c r="S453" s="3" t="str">
        <f>IF(LEN(TRIM(I453))&gt;0,"exec db.ColumnPropertySet '"&amp;$N453&amp;"', '"&amp;$E453&amp;"', '"&amp;I453&amp;"', @tableSchema='"&amp;SchemaName&amp;"'","")</f>
        <v/>
      </c>
      <c r="T453" s="3" t="str">
        <f>IF(LEN(TRIM(J453))=0,"","exec db.ColumnPropertySet '"&amp;$N453&amp;"', '"&amp;$E453&amp;"', '"&amp;J453&amp;"', @propertyName='SampleData', @tableSchema='"&amp;SchemaName&amp;"'")</f>
        <v/>
      </c>
      <c r="U453" s="3" t="str">
        <f>IF(M453,"exec db.ColumnPropertySet '"&amp;$N453&amp;"', '"&amp;$E453&amp;"', 'UserDefinedData', @propertyName='CustomAttribute', @tableSchema='"&amp;SchemaName&amp;"'", "")</f>
        <v/>
      </c>
      <c r="V453" s="3" t="str">
        <f>IF(LEN(TRIM(" "&amp;I453))&gt;0,"/// &lt;summary&gt;"&amp;I453&amp;"&lt;/summary&gt;
"&amp;"[Description("""&amp;I453&amp;""")]
","")&amp;IF(F453="date","[DataType(DataType.Date)]
","")&amp;IF(D453="1","[Required]
","")&amp;"[Column("""&amp;E453&amp;""")]
"&amp;IF(LEN(TRIM(" "&amp;J453))&gt;0,"[SampleData("""&amp;J453&amp;""")]
","")&amp;IF(LEN(TRIM(" "&amp;G453))&gt;0,"[MaxLength("&amp;G453&amp;")]
","")&amp;"public "&amp;IF(F453="","string",VLOOKUP(F453,TypeMap,2,FALSE))&amp;" "&amp;E453&amp;" { get; set; }
"</f>
        <v xml:space="preserve">[Column("proc7_betos_grouper")]
[MaxLength(100)]
public string proc7_betos_grouper { get; set; }
</v>
      </c>
      <c r="W453" s="5" t="str">
        <f>"@Html.DescriptionListElement(model =&gt; model."&amp;E453&amp;")"</f>
        <v>@Html.DescriptionListElement(model =&gt; model.proc7_betos_grouper)</v>
      </c>
      <c r="X453" s="3" t="str">
        <f>SUBSTITUTE(SUBSTITUTE(PROPER(SUBSTITUTE(E453,"_"," "))&amp;" ", "Id ", "ID"), " ", "")</f>
        <v>Proc7BetosGrouper</v>
      </c>
      <c r="Y453" s="3" t="str">
        <f>IF(F453="date","alter table "&amp;SchemaName&amp;"."&amp;N453&amp;" add "&amp;X453&amp;"DateDimId int null references DateDimensions(DateDimensionId);  exec db.ColumnPropertySet '"&amp;$N453&amp;"', '"&amp;$X453&amp;"DateDimId', '"&amp;$E453&amp;"', @propertyName='BaseField', @tableSchema='"&amp;SchemaName&amp;"'","")</f>
        <v/>
      </c>
      <c r="AA453" s="3" t="str">
        <f>IF(LEN(TRIM(H453))=0,"","exec db.ColumnPropertySet '"&amp;$N453&amp;"', '"&amp;$E453&amp;"', '"&amp;H453&amp;"', @propertyName='DisplayName', @tableSchema='"&amp;SchemaName&amp;"'")</f>
        <v/>
      </c>
    </row>
    <row r="454" spans="1:27" ht="14.25" customHeight="1" x14ac:dyDescent="0.45">
      <c r="A454" s="3" t="str">
        <f>N454&amp;"."&amp;E454</f>
        <v>MedicalClaims.proc7_betos_sub_grouper</v>
      </c>
      <c r="B454" t="s">
        <v>320</v>
      </c>
      <c r="C454">
        <v>248</v>
      </c>
      <c r="D454" t="s">
        <v>796</v>
      </c>
      <c r="E454" t="s">
        <v>611</v>
      </c>
      <c r="F454" t="s">
        <v>7</v>
      </c>
      <c r="G454" t="s">
        <v>836</v>
      </c>
      <c r="I454" t="s">
        <v>9</v>
      </c>
      <c r="J454" t="s">
        <v>796</v>
      </c>
      <c r="L454" s="4"/>
      <c r="M454" s="3" t="b">
        <f>LEFT(E454,3)="udf"</f>
        <v>0</v>
      </c>
      <c r="N454" s="3" t="str">
        <f>VLOOKUP(B454,TableMap,3,FALSE)</f>
        <v>MedicalClaims</v>
      </c>
      <c r="O454" s="3" t="str">
        <f>IF(OR(F454="varchar", F454=""),"varchar("&amp;G454&amp;")", F454) &amp; IF(LEN(TRIM(D454))&gt;0," not null ","")</f>
        <v>varchar(100)</v>
      </c>
      <c r="Q454" s="3" t="str">
        <f>IF(ISBLANK(P454),O454,P454)</f>
        <v>varchar(100)</v>
      </c>
      <c r="R454" s="3" t="str">
        <f>"alter table "&amp;SchemaName&amp;"."&amp;N454&amp;" add "&amp;E454&amp;" "&amp;Q454</f>
        <v>alter table deerwalk.MedicalClaims add proc7_betos_sub_grouper varchar(100)</v>
      </c>
      <c r="S454" s="3" t="str">
        <f>IF(LEN(TRIM(I454))&gt;0,"exec db.ColumnPropertySet '"&amp;$N454&amp;"', '"&amp;$E454&amp;"', '"&amp;I454&amp;"', @tableSchema='"&amp;SchemaName&amp;"'","")</f>
        <v/>
      </c>
      <c r="T454" s="3" t="str">
        <f>IF(LEN(TRIM(J454))=0,"","exec db.ColumnPropertySet '"&amp;$N454&amp;"', '"&amp;$E454&amp;"', '"&amp;J454&amp;"', @propertyName='SampleData', @tableSchema='"&amp;SchemaName&amp;"'")</f>
        <v/>
      </c>
      <c r="U454" s="3" t="str">
        <f>IF(M454,"exec db.ColumnPropertySet '"&amp;$N454&amp;"', '"&amp;$E454&amp;"', 'UserDefinedData', @propertyName='CustomAttribute', @tableSchema='"&amp;SchemaName&amp;"'", "")</f>
        <v/>
      </c>
      <c r="V454" s="3" t="str">
        <f>IF(LEN(TRIM(" "&amp;I454))&gt;0,"/// &lt;summary&gt;"&amp;I454&amp;"&lt;/summary&gt;
"&amp;"[Description("""&amp;I454&amp;""")]
","")&amp;IF(F454="date","[DataType(DataType.Date)]
","")&amp;IF(D454="1","[Required]
","")&amp;"[Column("""&amp;E454&amp;""")]
"&amp;IF(LEN(TRIM(" "&amp;J454))&gt;0,"[SampleData("""&amp;J454&amp;""")]
","")&amp;IF(LEN(TRIM(" "&amp;G454))&gt;0,"[MaxLength("&amp;G454&amp;")]
","")&amp;"public "&amp;IF(F454="","string",VLOOKUP(F454,TypeMap,2,FALSE))&amp;" "&amp;E454&amp;" { get; set; }
"</f>
        <v xml:space="preserve">[Column("proc7_betos_sub_grouper")]
[MaxLength(100)]
public string proc7_betos_sub_grouper { get; set; }
</v>
      </c>
      <c r="W454" s="5" t="str">
        <f>"@Html.DescriptionListElement(model =&gt; model."&amp;E454&amp;")"</f>
        <v>@Html.DescriptionListElement(model =&gt; model.proc7_betos_sub_grouper)</v>
      </c>
      <c r="X454" s="3" t="str">
        <f>SUBSTITUTE(SUBSTITUTE(PROPER(SUBSTITUTE(E454,"_"," "))&amp;" ", "Id ", "ID"), " ", "")</f>
        <v>Proc7BetosSubGrouper</v>
      </c>
      <c r="Y454" s="3" t="str">
        <f>IF(F454="date","alter table "&amp;SchemaName&amp;"."&amp;N454&amp;" add "&amp;X454&amp;"DateDimId int null references DateDimensions(DateDimensionId);  exec db.ColumnPropertySet '"&amp;$N454&amp;"', '"&amp;$X454&amp;"DateDimId', '"&amp;$E454&amp;"', @propertyName='BaseField', @tableSchema='"&amp;SchemaName&amp;"'","")</f>
        <v/>
      </c>
      <c r="AA454" s="3" t="str">
        <f>IF(LEN(TRIM(H454))=0,"","exec db.ColumnPropertySet '"&amp;$N454&amp;"', '"&amp;$E454&amp;"', '"&amp;H454&amp;"', @propertyName='DisplayName', @tableSchema='"&amp;SchemaName&amp;"'")</f>
        <v/>
      </c>
    </row>
    <row r="455" spans="1:27" ht="14.25" customHeight="1" x14ac:dyDescent="0.45">
      <c r="A455" s="3" t="str">
        <f>N455&amp;"."&amp;E455</f>
        <v>MedicalClaims.dw_creation_date</v>
      </c>
      <c r="B455" t="s">
        <v>320</v>
      </c>
      <c r="C455">
        <v>249</v>
      </c>
      <c r="D455" t="s">
        <v>796</v>
      </c>
      <c r="E455" t="s">
        <v>612</v>
      </c>
      <c r="F455" t="s">
        <v>30</v>
      </c>
      <c r="G455" t="s">
        <v>796</v>
      </c>
      <c r="I455" t="s">
        <v>9</v>
      </c>
      <c r="J455" t="s">
        <v>796</v>
      </c>
      <c r="L455" s="4"/>
      <c r="M455" s="3" t="b">
        <f>LEFT(E455,3)="udf"</f>
        <v>0</v>
      </c>
      <c r="N455" s="3" t="str">
        <f>VLOOKUP(B455,TableMap,3,FALSE)</f>
        <v>MedicalClaims</v>
      </c>
      <c r="O455" s="3" t="str">
        <f>IF(OR(F455="varchar", F455=""),"varchar("&amp;G455&amp;")", F455) &amp; IF(LEN(TRIM(D455))&gt;0," not null ","")</f>
        <v>date</v>
      </c>
      <c r="Q455" s="3" t="str">
        <f>IF(ISBLANK(P455),O455,P455)</f>
        <v>date</v>
      </c>
      <c r="R455" s="3" t="str">
        <f>"alter table "&amp;SchemaName&amp;"."&amp;N455&amp;" add "&amp;E455&amp;" "&amp;Q455</f>
        <v>alter table deerwalk.MedicalClaims add dw_creation_date date</v>
      </c>
      <c r="S455" s="3" t="str">
        <f>IF(LEN(TRIM(I455))&gt;0,"exec db.ColumnPropertySet '"&amp;$N455&amp;"', '"&amp;$E455&amp;"', '"&amp;I455&amp;"', @tableSchema='"&amp;SchemaName&amp;"'","")</f>
        <v/>
      </c>
      <c r="T455" s="3" t="str">
        <f>IF(LEN(TRIM(J455))=0,"","exec db.ColumnPropertySet '"&amp;$N455&amp;"', '"&amp;$E455&amp;"', '"&amp;J455&amp;"', @propertyName='SampleData', @tableSchema='"&amp;SchemaName&amp;"'")</f>
        <v/>
      </c>
      <c r="U455" s="3" t="str">
        <f>IF(M455,"exec db.ColumnPropertySet '"&amp;$N455&amp;"', '"&amp;$E455&amp;"', 'UserDefinedData', @propertyName='CustomAttribute', @tableSchema='"&amp;SchemaName&amp;"'", "")</f>
        <v/>
      </c>
      <c r="V455" s="3" t="str">
        <f>IF(LEN(TRIM(" "&amp;I455))&gt;0,"/// &lt;summary&gt;"&amp;I455&amp;"&lt;/summary&gt;
"&amp;"[Description("""&amp;I455&amp;""")]
","")&amp;IF(F455="date","[DataType(DataType.Date)]
","")&amp;IF(D455="1","[Required]
","")&amp;"[Column("""&amp;E455&amp;""")]
"&amp;IF(LEN(TRIM(" "&amp;J455))&gt;0,"[SampleData("""&amp;J455&amp;""")]
","")&amp;IF(LEN(TRIM(" "&amp;G455))&gt;0,"[MaxLength("&amp;G455&amp;")]
","")&amp;"public "&amp;IF(F455="","string",VLOOKUP(F455,TypeMap,2,FALSE))&amp;" "&amp;E455&amp;" { get; set; }
"</f>
        <v xml:space="preserve">[DataType(DataType.Date)]
[Column("dw_creation_date")]
public DateTime dw_creation_date { get; set; }
</v>
      </c>
      <c r="W455" s="5" t="str">
        <f>"@Html.DescriptionListElement(model =&gt; model."&amp;E455&amp;")"</f>
        <v>@Html.DescriptionListElement(model =&gt; model.dw_creation_date)</v>
      </c>
      <c r="X455" s="3" t="str">
        <f>SUBSTITUTE(SUBSTITUTE(PROPER(SUBSTITUTE(E455,"_"," "))&amp;" ", "Id ", "ID"), " ", "")</f>
        <v>DwCreationDate</v>
      </c>
      <c r="Y455" s="3" t="str">
        <f>IF(F455="date","alter table "&amp;SchemaName&amp;"."&amp;N455&amp;" add "&amp;X455&amp;"DateDimId int null references DateDimensions(DateDimensionId);  exec db.ColumnPropertySet '"&amp;$N455&amp;"', '"&amp;$X455&amp;"DateDimId', '"&amp;$E455&amp;"', @propertyName='BaseField', @tableSchema='"&amp;SchemaName&amp;"'","")</f>
        <v>alter table deerwalk.MedicalClaims add DwCreationDateDateDimId int null references DateDimensions(DateDimensionId);  exec db.ColumnPropertySet 'MedicalClaims', 'DwCreationDateDateDimId', 'dw_creation_date', @propertyName='BaseField', @tableSchema='deerwalk'</v>
      </c>
      <c r="Z455" t="str">
        <f>"update dw set "&amp;X455&amp;"DateDimId=dd.DateDimensionId from deerwalk."&amp;N455&amp;" dw inner join dbo.datedimensions dd on dw."&amp;E455&amp;"=dd.calendardate and dd.TenantId=@tenantId where dw."&amp;X455&amp;"DateDimId is null and dw."&amp;E455&amp;" is not null;
exec db.PrintNow 'Updated {n0} deerwalk."&amp;N455&amp;"."&amp;X455&amp;"DateDimId fields', @@rowcount;
"</f>
        <v xml:space="preserve">update dw set DwCreationDateDateDimId=dd.DateDimensionId from deerwalk.MedicalClaims dw inner join dbo.datedimensions dd on dw.dw_creation_date=dd.calendardate and dd.TenantId=@tenantId where dw.DwCreationDateDateDimId is null and dw.dw_creation_date is not null;
exec db.PrintNow 'Updated {n0} deerwalk.MedicalClaims.DwCreationDateDateDimId fields', @@rowcount;
</v>
      </c>
      <c r="AA455" s="3" t="str">
        <f>IF(LEN(TRIM(H455))=0,"","exec db.ColumnPropertySet '"&amp;$N455&amp;"', '"&amp;$E455&amp;"', '"&amp;H455&amp;"', @propertyName='DisplayName', @tableSchema='"&amp;SchemaName&amp;"'")</f>
        <v/>
      </c>
    </row>
    <row r="456" spans="1:27" ht="14.25" customHeight="1" x14ac:dyDescent="0.45">
      <c r="A456" s="3" t="str">
        <f>N456&amp;"."&amp;E456</f>
        <v>MedicalClaims.dw_update_date</v>
      </c>
      <c r="B456" t="s">
        <v>320</v>
      </c>
      <c r="C456">
        <v>250</v>
      </c>
      <c r="D456" t="s">
        <v>796</v>
      </c>
      <c r="E456" t="s">
        <v>613</v>
      </c>
      <c r="F456" t="s">
        <v>30</v>
      </c>
      <c r="G456" t="s">
        <v>796</v>
      </c>
      <c r="I456" t="s">
        <v>9</v>
      </c>
      <c r="J456" t="s">
        <v>796</v>
      </c>
      <c r="L456" s="4"/>
      <c r="M456" s="3" t="b">
        <f>LEFT(E456,3)="udf"</f>
        <v>0</v>
      </c>
      <c r="N456" s="3" t="str">
        <f>VLOOKUP(B456,TableMap,3,FALSE)</f>
        <v>MedicalClaims</v>
      </c>
      <c r="O456" s="3" t="str">
        <f>IF(OR(F456="varchar", F456=""),"varchar("&amp;G456&amp;")", F456) &amp; IF(LEN(TRIM(D456))&gt;0," not null ","")</f>
        <v>date</v>
      </c>
      <c r="Q456" s="3" t="str">
        <f>IF(ISBLANK(P456),O456,P456)</f>
        <v>date</v>
      </c>
      <c r="R456" s="3" t="str">
        <f>"alter table "&amp;SchemaName&amp;"."&amp;N456&amp;" add "&amp;E456&amp;" "&amp;Q456</f>
        <v>alter table deerwalk.MedicalClaims add dw_update_date date</v>
      </c>
      <c r="S456" s="3" t="str">
        <f>IF(LEN(TRIM(I456))&gt;0,"exec db.ColumnPropertySet '"&amp;$N456&amp;"', '"&amp;$E456&amp;"', '"&amp;I456&amp;"', @tableSchema='"&amp;SchemaName&amp;"'","")</f>
        <v/>
      </c>
      <c r="T456" s="3" t="str">
        <f>IF(LEN(TRIM(J456))=0,"","exec db.ColumnPropertySet '"&amp;$N456&amp;"', '"&amp;$E456&amp;"', '"&amp;J456&amp;"', @propertyName='SampleData', @tableSchema='"&amp;SchemaName&amp;"'")</f>
        <v/>
      </c>
      <c r="U456" s="3" t="str">
        <f>IF(M456,"exec db.ColumnPropertySet '"&amp;$N456&amp;"', '"&amp;$E456&amp;"', 'UserDefinedData', @propertyName='CustomAttribute', @tableSchema='"&amp;SchemaName&amp;"'", "")</f>
        <v/>
      </c>
      <c r="V456" s="3" t="str">
        <f>IF(LEN(TRIM(" "&amp;I456))&gt;0,"/// &lt;summary&gt;"&amp;I456&amp;"&lt;/summary&gt;
"&amp;"[Description("""&amp;I456&amp;""")]
","")&amp;IF(F456="date","[DataType(DataType.Date)]
","")&amp;IF(D456="1","[Required]
","")&amp;"[Column("""&amp;E456&amp;""")]
"&amp;IF(LEN(TRIM(" "&amp;J456))&gt;0,"[SampleData("""&amp;J456&amp;""")]
","")&amp;IF(LEN(TRIM(" "&amp;G456))&gt;0,"[MaxLength("&amp;G456&amp;")]
","")&amp;"public "&amp;IF(F456="","string",VLOOKUP(F456,TypeMap,2,FALSE))&amp;" "&amp;E456&amp;" { get; set; }
"</f>
        <v xml:space="preserve">[DataType(DataType.Date)]
[Column("dw_update_date")]
public DateTime dw_update_date { get; set; }
</v>
      </c>
      <c r="W456" s="5" t="str">
        <f>"@Html.DescriptionListElement(model =&gt; model."&amp;E456&amp;")"</f>
        <v>@Html.DescriptionListElement(model =&gt; model.dw_update_date)</v>
      </c>
      <c r="X456" s="3" t="str">
        <f>SUBSTITUTE(SUBSTITUTE(PROPER(SUBSTITUTE(E456,"_"," "))&amp;" ", "Id ", "ID"), " ", "")</f>
        <v>DwUpdateDate</v>
      </c>
      <c r="Y456" s="3" t="str">
        <f>IF(F456="date","alter table "&amp;SchemaName&amp;"."&amp;N456&amp;" add "&amp;X456&amp;"DateDimId int null references DateDimensions(DateDimensionId);  exec db.ColumnPropertySet '"&amp;$N456&amp;"', '"&amp;$X456&amp;"DateDimId', '"&amp;$E456&amp;"', @propertyName='BaseField', @tableSchema='"&amp;SchemaName&amp;"'","")</f>
        <v>alter table deerwalk.MedicalClaims add DwUpdateDateDateDimId int null references DateDimensions(DateDimensionId);  exec db.ColumnPropertySet 'MedicalClaims', 'DwUpdateDateDateDimId', 'dw_update_date', @propertyName='BaseField', @tableSchema='deerwalk'</v>
      </c>
      <c r="Z456" t="str">
        <f>"update dw set "&amp;X456&amp;"DateDimId=dd.DateDimensionId from deerwalk."&amp;N456&amp;" dw inner join dbo.datedimensions dd on dw."&amp;E456&amp;"=dd.calendardate and dd.TenantId=@tenantId where dw."&amp;X456&amp;"DateDimId is null and dw."&amp;E456&amp;" is not null;
exec db.PrintNow 'Updated {n0} deerwalk."&amp;N456&amp;"."&amp;X456&amp;"DateDimId fields', @@rowcount;
"</f>
        <v xml:space="preserve">update dw set DwUpdateDateDateDimId=dd.DateDimensionId from deerwalk.MedicalClaims dw inner join dbo.datedimensions dd on dw.dw_update_date=dd.calendardate and dd.TenantId=@tenantId where dw.DwUpdateDateDateDimId is null and dw.dw_update_date is not null;
exec db.PrintNow 'Updated {n0} deerwalk.MedicalClaims.DwUpdateDateDateDimId fields', @@rowcount;
</v>
      </c>
      <c r="AA456" s="3" t="str">
        <f>IF(LEN(TRIM(H456))=0,"","exec db.ColumnPropertySet '"&amp;$N456&amp;"', '"&amp;$E456&amp;"', '"&amp;H456&amp;"', @propertyName='DisplayName', @tableSchema='"&amp;SchemaName&amp;"'")</f>
        <v/>
      </c>
    </row>
    <row r="457" spans="1:27" ht="14.25" customHeight="1" x14ac:dyDescent="0.45">
      <c r="A457" s="3" t="str">
        <f>N457&amp;"."&amp;E457</f>
        <v>MedicalClaims.dw_rawfilename</v>
      </c>
      <c r="B457" t="s">
        <v>320</v>
      </c>
      <c r="C457">
        <v>251</v>
      </c>
      <c r="D457" t="s">
        <v>796</v>
      </c>
      <c r="E457" t="s">
        <v>178</v>
      </c>
      <c r="F457" t="s">
        <v>7</v>
      </c>
      <c r="G457" t="s">
        <v>864</v>
      </c>
      <c r="I457" t="s">
        <v>9</v>
      </c>
      <c r="J457" t="s">
        <v>796</v>
      </c>
      <c r="L457" s="4"/>
      <c r="M457" s="3" t="b">
        <f>LEFT(E457,3)="udf"</f>
        <v>0</v>
      </c>
      <c r="N457" s="3" t="str">
        <f>VLOOKUP(B457,TableMap,3,FALSE)</f>
        <v>MedicalClaims</v>
      </c>
      <c r="O457" s="3" t="str">
        <f>IF(OR(F457="varchar", F457=""),"varchar("&amp;G457&amp;")", F457) &amp; IF(LEN(TRIM(D457))&gt;0," not null ","")</f>
        <v>varchar(255)</v>
      </c>
      <c r="Q457" s="3" t="str">
        <f>IF(ISBLANK(P457),O457,P457)</f>
        <v>varchar(255)</v>
      </c>
      <c r="R457" s="3" t="str">
        <f>"alter table "&amp;SchemaName&amp;"."&amp;N457&amp;" add "&amp;E457&amp;" "&amp;Q457</f>
        <v>alter table deerwalk.MedicalClaims add dw_rawfilename varchar(255)</v>
      </c>
      <c r="S457" s="3" t="str">
        <f>IF(LEN(TRIM(I457))&gt;0,"exec db.ColumnPropertySet '"&amp;$N457&amp;"', '"&amp;$E457&amp;"', '"&amp;I457&amp;"', @tableSchema='"&amp;SchemaName&amp;"'","")</f>
        <v/>
      </c>
      <c r="T457" s="3" t="str">
        <f>IF(LEN(TRIM(J457))=0,"","exec db.ColumnPropertySet '"&amp;$N457&amp;"', '"&amp;$E457&amp;"', '"&amp;J457&amp;"', @propertyName='SampleData', @tableSchema='"&amp;SchemaName&amp;"'")</f>
        <v/>
      </c>
      <c r="U457" s="3" t="str">
        <f>IF(M457,"exec db.ColumnPropertySet '"&amp;$N457&amp;"', '"&amp;$E457&amp;"', 'UserDefinedData', @propertyName='CustomAttribute', @tableSchema='"&amp;SchemaName&amp;"'", "")</f>
        <v/>
      </c>
      <c r="V457" s="3" t="str">
        <f>IF(LEN(TRIM(" "&amp;I457))&gt;0,"/// &lt;summary&gt;"&amp;I457&amp;"&lt;/summary&gt;
"&amp;"[Description("""&amp;I457&amp;""")]
","")&amp;IF(F457="date","[DataType(DataType.Date)]
","")&amp;IF(D457="1","[Required]
","")&amp;"[Column("""&amp;E457&amp;""")]
"&amp;IF(LEN(TRIM(" "&amp;J457))&gt;0,"[SampleData("""&amp;J457&amp;""")]
","")&amp;IF(LEN(TRIM(" "&amp;G457))&gt;0,"[MaxLength("&amp;G457&amp;")]
","")&amp;"public "&amp;IF(F457="","string",VLOOKUP(F457,TypeMap,2,FALSE))&amp;" "&amp;E457&amp;" { get; set; }
"</f>
        <v xml:space="preserve">[Column("dw_rawfilename")]
[MaxLength(255)]
public string dw_rawfilename { get; set; }
</v>
      </c>
      <c r="W457" s="5" t="str">
        <f>"@Html.DescriptionListElement(model =&gt; model."&amp;E457&amp;")"</f>
        <v>@Html.DescriptionListElement(model =&gt; model.dw_rawfilename)</v>
      </c>
      <c r="X457" s="3" t="str">
        <f>SUBSTITUTE(SUBSTITUTE(PROPER(SUBSTITUTE(E457,"_"," "))&amp;" ", "Id ", "ID"), " ", "")</f>
        <v>DwRawfilename</v>
      </c>
      <c r="Y457" s="3" t="str">
        <f>IF(F457="date","alter table "&amp;SchemaName&amp;"."&amp;N457&amp;" add "&amp;X457&amp;"DateDimId int null references DateDimensions(DateDimensionId);  exec db.ColumnPropertySet '"&amp;$N457&amp;"', '"&amp;$X457&amp;"DateDimId', '"&amp;$E457&amp;"', @propertyName='BaseField', @tableSchema='"&amp;SchemaName&amp;"'","")</f>
        <v/>
      </c>
      <c r="AA457" s="3" t="str">
        <f>IF(LEN(TRIM(H457))=0,"","exec db.ColumnPropertySet '"&amp;$N457&amp;"', '"&amp;$E457&amp;"', '"&amp;H457&amp;"', @propertyName='DisplayName', @tableSchema='"&amp;SchemaName&amp;"'")</f>
        <v/>
      </c>
    </row>
    <row r="458" spans="1:27" ht="14.25" customHeight="1" x14ac:dyDescent="0.45">
      <c r="A458" s="3" t="str">
        <f>N458&amp;"."&amp;E458</f>
        <v>MedicalClaims.dw_recievedmonth</v>
      </c>
      <c r="B458" t="s">
        <v>320</v>
      </c>
      <c r="C458">
        <v>252</v>
      </c>
      <c r="D458" t="s">
        <v>796</v>
      </c>
      <c r="E458" t="s">
        <v>614</v>
      </c>
      <c r="F458" t="s">
        <v>7</v>
      </c>
      <c r="G458" t="s">
        <v>817</v>
      </c>
      <c r="I458" t="s">
        <v>9</v>
      </c>
      <c r="J458" t="s">
        <v>796</v>
      </c>
      <c r="L458" s="4"/>
      <c r="M458" s="3" t="b">
        <f>LEFT(E458,3)="udf"</f>
        <v>0</v>
      </c>
      <c r="N458" s="3" t="str">
        <f>VLOOKUP(B458,TableMap,3,FALSE)</f>
        <v>MedicalClaims</v>
      </c>
      <c r="O458" s="3" t="str">
        <f>IF(OR(F458="varchar", F458=""),"varchar("&amp;G458&amp;")", F458) &amp; IF(LEN(TRIM(D458))&gt;0," not null ","")</f>
        <v>varchar(10)</v>
      </c>
      <c r="Q458" s="3" t="str">
        <f>IF(ISBLANK(P458),O458,P458)</f>
        <v>varchar(10)</v>
      </c>
      <c r="R458" s="3" t="str">
        <f>"alter table "&amp;SchemaName&amp;"."&amp;N458&amp;" add "&amp;E458&amp;" "&amp;Q458</f>
        <v>alter table deerwalk.MedicalClaims add dw_recievedmonth varchar(10)</v>
      </c>
      <c r="S458" s="3" t="str">
        <f>IF(LEN(TRIM(I458))&gt;0,"exec db.ColumnPropertySet '"&amp;$N458&amp;"', '"&amp;$E458&amp;"', '"&amp;I458&amp;"', @tableSchema='"&amp;SchemaName&amp;"'","")</f>
        <v/>
      </c>
      <c r="T458" s="3" t="str">
        <f>IF(LEN(TRIM(J458))=0,"","exec db.ColumnPropertySet '"&amp;$N458&amp;"', '"&amp;$E458&amp;"', '"&amp;J458&amp;"', @propertyName='SampleData', @tableSchema='"&amp;SchemaName&amp;"'")</f>
        <v/>
      </c>
      <c r="U458" s="3" t="str">
        <f>IF(M458,"exec db.ColumnPropertySet '"&amp;$N458&amp;"', '"&amp;$E458&amp;"', 'UserDefinedData', @propertyName='CustomAttribute', @tableSchema='"&amp;SchemaName&amp;"'", "")</f>
        <v/>
      </c>
      <c r="V458" s="3" t="str">
        <f>IF(LEN(TRIM(" "&amp;I458))&gt;0,"/// &lt;summary&gt;"&amp;I458&amp;"&lt;/summary&gt;
"&amp;"[Description("""&amp;I458&amp;""")]
","")&amp;IF(F458="date","[DataType(DataType.Date)]
","")&amp;IF(D458="1","[Required]
","")&amp;"[Column("""&amp;E458&amp;""")]
"&amp;IF(LEN(TRIM(" "&amp;J458))&gt;0,"[SampleData("""&amp;J458&amp;""")]
","")&amp;IF(LEN(TRIM(" "&amp;G458))&gt;0,"[MaxLength("&amp;G458&amp;")]
","")&amp;"public "&amp;IF(F458="","string",VLOOKUP(F458,TypeMap,2,FALSE))&amp;" "&amp;E458&amp;" { get; set; }
"</f>
        <v xml:space="preserve">[Column("dw_recievedmonth")]
[MaxLength(10)]
public string dw_recievedmonth { get; set; }
</v>
      </c>
      <c r="W458" s="5" t="str">
        <f>"@Html.DescriptionListElement(model =&gt; model."&amp;E458&amp;")"</f>
        <v>@Html.DescriptionListElement(model =&gt; model.dw_recievedmonth)</v>
      </c>
      <c r="X458" s="3" t="str">
        <f>SUBSTITUTE(SUBSTITUTE(PROPER(SUBSTITUTE(E458,"_"," "))&amp;" ", "Id ", "ID"), " ", "")</f>
        <v>DwRecievedmonth</v>
      </c>
      <c r="Y458" s="3" t="str">
        <f>IF(F458="date","alter table "&amp;SchemaName&amp;"."&amp;N458&amp;" add "&amp;X458&amp;"DateDimId int null references DateDimensions(DateDimensionId);  exec db.ColumnPropertySet '"&amp;$N458&amp;"', '"&amp;$X458&amp;"DateDimId', '"&amp;$E458&amp;"', @propertyName='BaseField', @tableSchema='"&amp;SchemaName&amp;"'","")</f>
        <v/>
      </c>
      <c r="AA458" s="3" t="str">
        <f>IF(LEN(TRIM(H458))=0,"","exec db.ColumnPropertySet '"&amp;$N458&amp;"', '"&amp;$E458&amp;"', '"&amp;H458&amp;"', @propertyName='DisplayName', @tableSchema='"&amp;SchemaName&amp;"'")</f>
        <v/>
      </c>
    </row>
    <row r="459" spans="1:27" ht="14.25" customHeight="1" x14ac:dyDescent="0.45">
      <c r="A459" s="3" t="str">
        <f>N459&amp;"."&amp;E459</f>
        <v>MedicalClaims.visit_id</v>
      </c>
      <c r="B459" t="s">
        <v>320</v>
      </c>
      <c r="C459">
        <v>253</v>
      </c>
      <c r="D459" t="s">
        <v>796</v>
      </c>
      <c r="E459" t="s">
        <v>615</v>
      </c>
      <c r="F459" t="s">
        <v>263</v>
      </c>
      <c r="G459" t="s">
        <v>796</v>
      </c>
      <c r="H459" s="4" t="s">
        <v>947</v>
      </c>
      <c r="I459" t="s">
        <v>616</v>
      </c>
      <c r="J459" t="s">
        <v>850</v>
      </c>
      <c r="L459" s="4"/>
      <c r="M459" s="3" t="b">
        <f>LEFT(E459,3)="udf"</f>
        <v>0</v>
      </c>
      <c r="N459" s="3" t="str">
        <f>VLOOKUP(B459,TableMap,3,FALSE)</f>
        <v>MedicalClaims</v>
      </c>
      <c r="O459" s="3" t="str">
        <f>IF(OR(F459="varchar", F459=""),"varchar("&amp;G459&amp;")", F459) &amp; IF(LEN(TRIM(D459))&gt;0," not null ","")</f>
        <v>int</v>
      </c>
      <c r="Q459" s="3" t="str">
        <f>IF(ISBLANK(P459),O459,P459)</f>
        <v>int</v>
      </c>
      <c r="R459" s="3" t="str">
        <f>"alter table "&amp;SchemaName&amp;"."&amp;N459&amp;" add "&amp;E459&amp;" "&amp;Q459</f>
        <v>alter table deerwalk.MedicalClaims add visit_id int</v>
      </c>
      <c r="S459" s="3" t="str">
        <f>IF(LEN(TRIM(I459))&gt;0,"exec db.ColumnPropertySet '"&amp;$N459&amp;"', '"&amp;$E459&amp;"', '"&amp;I459&amp;"', @tableSchema='"&amp;SchemaName&amp;"'","")</f>
        <v>exec db.ColumnPropertySet 'MedicalClaims', 'visit_id', 'To map with visit table (dw_record_id)', @tableSchema='deerwalk'</v>
      </c>
      <c r="T459" s="3" t="str">
        <f>IF(LEN(TRIM(J459))=0,"","exec db.ColumnPropertySet '"&amp;$N459&amp;"', '"&amp;$E459&amp;"', '"&amp;J459&amp;"', @propertyName='SampleData', @tableSchema='"&amp;SchemaName&amp;"'")</f>
        <v>exec db.ColumnPropertySet 'MedicalClaims', 'visit_id', '17', @propertyName='SampleData', @tableSchema='deerwalk'</v>
      </c>
      <c r="U459" s="3" t="str">
        <f>IF(M459,"exec db.ColumnPropertySet '"&amp;$N459&amp;"', '"&amp;$E459&amp;"', 'UserDefinedData', @propertyName='CustomAttribute', @tableSchema='"&amp;SchemaName&amp;"'", "")</f>
        <v/>
      </c>
      <c r="V459" s="3" t="str">
        <f>IF(LEN(TRIM(" "&amp;I459))&gt;0,"/// &lt;summary&gt;"&amp;I459&amp;"&lt;/summary&gt;
"&amp;"[Description("""&amp;I459&amp;""")]
","")&amp;IF(F459="date","[DataType(DataType.Date)]
","")&amp;IF(D459="1","[Required]
","")&amp;"[Column("""&amp;E459&amp;""")]
"&amp;IF(LEN(TRIM(" "&amp;J459))&gt;0,"[SampleData("""&amp;J459&amp;""")]
","")&amp;IF(LEN(TRIM(" "&amp;G459))&gt;0,"[MaxLength("&amp;G459&amp;")]
","")&amp;"public "&amp;IF(F459="","string",VLOOKUP(F459,TypeMap,2,FALSE))&amp;" "&amp;E459&amp;" { get; set; }
"</f>
        <v xml:space="preserve">/// &lt;summary&gt;To map with visit table (dw_record_id)&lt;/summary&gt;
[Description("To map with visit table (dw_record_id)")]
[Column("visit_id")]
[SampleData("17")]
public int visit_id { get; set; }
</v>
      </c>
      <c r="W459" s="5" t="str">
        <f>"@Html.DescriptionListElement(model =&gt; model."&amp;E459&amp;")"</f>
        <v>@Html.DescriptionListElement(model =&gt; model.visit_id)</v>
      </c>
      <c r="X459" s="3" t="str">
        <f>SUBSTITUTE(SUBSTITUTE(PROPER(SUBSTITUTE(E459,"_"," "))&amp;" ", "Id ", "ID"), " ", "")</f>
        <v>VisitID</v>
      </c>
      <c r="Y459" s="3" t="str">
        <f>IF(F459="date","alter table "&amp;SchemaName&amp;"."&amp;N459&amp;" add "&amp;X459&amp;"DateDimId int null references DateDimensions(DateDimensionId);  exec db.ColumnPropertySet '"&amp;$N459&amp;"', '"&amp;$X459&amp;"DateDimId', '"&amp;$E459&amp;"', @propertyName='BaseField', @tableSchema='"&amp;SchemaName&amp;"'","")</f>
        <v/>
      </c>
      <c r="AA459" s="3" t="str">
        <f>IF(LEN(TRIM(H459))=0,"","exec db.ColumnPropertySet '"&amp;$N459&amp;"', '"&amp;$E459&amp;"', '"&amp;H459&amp;"', @propertyName='DisplayName', @tableSchema='"&amp;SchemaName&amp;"'")</f>
        <v>exec db.ColumnPropertySet 'MedicalClaims', 'visit_id', 'To map', @propertyName='DisplayName', @tableSchema='deerwalk'</v>
      </c>
    </row>
    <row r="460" spans="1:27" ht="14.25" customHeight="1" x14ac:dyDescent="0.45">
      <c r="A460" s="3" t="str">
        <f>N460&amp;"."&amp;E460</f>
        <v>MedicalClaims.dw_member_id</v>
      </c>
      <c r="B460" t="s">
        <v>320</v>
      </c>
      <c r="C460">
        <v>254</v>
      </c>
      <c r="D460" t="s">
        <v>796</v>
      </c>
      <c r="E460" t="s">
        <v>175</v>
      </c>
      <c r="F460" t="s">
        <v>7</v>
      </c>
      <c r="G460" t="s">
        <v>861</v>
      </c>
      <c r="H460" s="4" t="s">
        <v>176</v>
      </c>
      <c r="I460" t="s">
        <v>176</v>
      </c>
      <c r="J460" t="s">
        <v>177</v>
      </c>
      <c r="L460" s="4"/>
      <c r="M460" s="3" t="b">
        <f>LEFT(E460,3)="udf"</f>
        <v>0</v>
      </c>
      <c r="N460" s="3" t="str">
        <f>VLOOKUP(B460,TableMap,3,FALSE)</f>
        <v>MedicalClaims</v>
      </c>
      <c r="O460" s="3" t="str">
        <f>IF(OR(F460="varchar", F460=""),"varchar("&amp;G460&amp;")", F460) &amp; IF(LEN(TRIM(D460))&gt;0," not null ","")</f>
        <v>varchar(50)</v>
      </c>
      <c r="Q460" s="3" t="str">
        <f>IF(ISBLANK(P460),O460,P460)</f>
        <v>varchar(50)</v>
      </c>
      <c r="R460" s="3" t="str">
        <f>"alter table "&amp;SchemaName&amp;"."&amp;N460&amp;" add "&amp;E460&amp;" "&amp;Q460</f>
        <v>alter table deerwalk.MedicalClaims add dw_member_id varchar(50)</v>
      </c>
      <c r="S460" s="3" t="str">
        <f>IF(LEN(TRIM(I460))&gt;0,"exec db.ColumnPropertySet '"&amp;$N460&amp;"', '"&amp;$E460&amp;"', '"&amp;I460&amp;"', @tableSchema='"&amp;SchemaName&amp;"'","")</f>
        <v>exec db.ColumnPropertySet 'MedicalClaims', 'dw_member_id', 'Member ID', @tableSchema='deerwalk'</v>
      </c>
      <c r="T460" s="3" t="str">
        <f>IF(LEN(TRIM(J460))=0,"","exec db.ColumnPropertySet '"&amp;$N460&amp;"', '"&amp;$E460&amp;"', '"&amp;J460&amp;"', @propertyName='SampleData', @tableSchema='"&amp;SchemaName&amp;"'")</f>
        <v>exec db.ColumnPropertySet 'MedicalClaims', 'dw_member_id', 'Hash Encrypted', @propertyName='SampleData', @tableSchema='deerwalk'</v>
      </c>
      <c r="U460" s="3" t="str">
        <f>IF(M460,"exec db.ColumnPropertySet '"&amp;$N460&amp;"', '"&amp;$E460&amp;"', 'UserDefinedData', @propertyName='CustomAttribute', @tableSchema='"&amp;SchemaName&amp;"'", "")</f>
        <v/>
      </c>
      <c r="V460" s="3" t="str">
        <f>IF(LEN(TRIM(" "&amp;I460))&gt;0,"/// &lt;summary&gt;"&amp;I460&amp;"&lt;/summary&gt;
"&amp;"[Description("""&amp;I460&amp;""")]
","")&amp;IF(F460="date","[DataType(DataType.Date)]
","")&amp;IF(D460="1","[Required]
","")&amp;"[Column("""&amp;E460&amp;""")]
"&amp;IF(LEN(TRIM(" "&amp;J460))&gt;0,"[SampleData("""&amp;J460&amp;""")]
","")&amp;IF(LEN(TRIM(" "&amp;G460))&gt;0,"[MaxLength("&amp;G460&amp;")]
","")&amp;"public "&amp;IF(F460="","string",VLOOKUP(F460,TypeMap,2,FALSE))&amp;" "&amp;E460&amp;" { get; set; }
"</f>
        <v xml:space="preserve">/// &lt;summary&gt;Member ID&lt;/summary&gt;
[Description("Member ID")]
[Column("dw_member_id")]
[SampleData("Hash Encrypted")]
[MaxLength(50)]
public string dw_member_id { get; set; }
</v>
      </c>
      <c r="W460" s="5" t="str">
        <f>"@Html.DescriptionListElement(model =&gt; model."&amp;E460&amp;")"</f>
        <v>@Html.DescriptionListElement(model =&gt; model.dw_member_id)</v>
      </c>
      <c r="X460" s="3" t="str">
        <f>SUBSTITUTE(SUBSTITUTE(PROPER(SUBSTITUTE(E460,"_"," "))&amp;" ", "Id ", "ID"), " ", "")</f>
        <v>DwMemberID</v>
      </c>
      <c r="Y460" s="3" t="str">
        <f>IF(F460="date","alter table "&amp;SchemaName&amp;"."&amp;N460&amp;" add "&amp;X460&amp;"DateDimId int null references DateDimensions(DateDimensionId);  exec db.ColumnPropertySet '"&amp;$N460&amp;"', '"&amp;$X460&amp;"DateDimId', '"&amp;$E460&amp;"', @propertyName='BaseField', @tableSchema='"&amp;SchemaName&amp;"'","")</f>
        <v/>
      </c>
      <c r="AA460" s="3" t="str">
        <f>IF(LEN(TRIM(H460))=0,"","exec db.ColumnPropertySet '"&amp;$N460&amp;"', '"&amp;$E460&amp;"', '"&amp;H460&amp;"', @propertyName='DisplayName', @tableSchema='"&amp;SchemaName&amp;"'")</f>
        <v>exec db.ColumnPropertySet 'MedicalClaims', 'dw_member_id', 'Member ID', @propertyName='DisplayName', @tableSchema='deerwalk'</v>
      </c>
    </row>
    <row r="461" spans="1:27" ht="14.25" customHeight="1" x14ac:dyDescent="0.45">
      <c r="A461" s="3" t="str">
        <f>N461&amp;"."&amp;E461</f>
        <v>MedicalClaims.is_makalu_used</v>
      </c>
      <c r="B461" t="s">
        <v>320</v>
      </c>
      <c r="C461">
        <v>255</v>
      </c>
      <c r="D461" t="s">
        <v>796</v>
      </c>
      <c r="E461" t="s">
        <v>317</v>
      </c>
      <c r="F461" t="s">
        <v>7</v>
      </c>
      <c r="G461" t="s">
        <v>821</v>
      </c>
      <c r="H461" s="4" t="s">
        <v>318</v>
      </c>
      <c r="I461" t="s">
        <v>318</v>
      </c>
      <c r="J461" t="s">
        <v>824</v>
      </c>
      <c r="L461" s="4"/>
      <c r="M461" s="3" t="b">
        <f>LEFT(E461,3)="udf"</f>
        <v>0</v>
      </c>
      <c r="N461" s="3" t="str">
        <f>VLOOKUP(B461,TableMap,3,FALSE)</f>
        <v>MedicalClaims</v>
      </c>
      <c r="O461" s="3" t="str">
        <f>IF(OR(F461="varchar", F461=""),"varchar("&amp;G461&amp;")", F461) &amp; IF(LEN(TRIM(D461))&gt;0," not null ","")</f>
        <v>varchar(20)</v>
      </c>
      <c r="Q461" s="3" t="str">
        <f>IF(ISBLANK(P461),O461,P461)</f>
        <v>varchar(20)</v>
      </c>
      <c r="R461" s="3" t="str">
        <f>"alter table "&amp;SchemaName&amp;"."&amp;N461&amp;" add "&amp;E461&amp;" "&amp;Q461</f>
        <v>alter table deerwalk.MedicalClaims add is_makalu_used varchar(20)</v>
      </c>
      <c r="S461" s="3" t="str">
        <f>IF(LEN(TRIM(I461))&gt;0,"exec db.ColumnPropertySet '"&amp;$N461&amp;"', '"&amp;$E461&amp;"', '"&amp;I461&amp;"', @tableSchema='"&amp;SchemaName&amp;"'","")</f>
        <v>exec db.ColumnPropertySet 'MedicalClaims', 'is_makalu_used', 'Boolean Field', @tableSchema='deerwalk'</v>
      </c>
      <c r="T461" s="3" t="str">
        <f>IF(LEN(TRIM(J461))=0,"","exec db.ColumnPropertySet '"&amp;$N461&amp;"', '"&amp;$E461&amp;"', '"&amp;J461&amp;"', @propertyName='SampleData', @tableSchema='"&amp;SchemaName&amp;"'")</f>
        <v>exec db.ColumnPropertySet 'MedicalClaims', 'is_makalu_used', 'True for Non-EM members and False for EM members', @propertyName='SampleData', @tableSchema='deerwalk'</v>
      </c>
      <c r="U461" s="3" t="str">
        <f>IF(M461,"exec db.ColumnPropertySet '"&amp;$N461&amp;"', '"&amp;$E461&amp;"', 'UserDefinedData', @propertyName='CustomAttribute', @tableSchema='"&amp;SchemaName&amp;"'", "")</f>
        <v/>
      </c>
      <c r="V461" s="3" t="str">
        <f>IF(LEN(TRIM(" "&amp;I461))&gt;0,"/// &lt;summary&gt;"&amp;I461&amp;"&lt;/summary&gt;
"&amp;"[Description("""&amp;I461&amp;""")]
","")&amp;IF(F461="date","[DataType(DataType.Date)]
","")&amp;IF(D461="1","[Required]
","")&amp;"[Column("""&amp;E461&amp;""")]
"&amp;IF(LEN(TRIM(" "&amp;J461))&gt;0,"[SampleData("""&amp;J461&amp;""")]
","")&amp;IF(LEN(TRIM(" "&amp;G461))&gt;0,"[MaxLength("&amp;G461&amp;")]
","")&amp;"public "&amp;IF(F461="","string",VLOOKUP(F461,TypeMap,2,FALSE))&amp;" "&amp;E461&amp;" { get; set; }
"</f>
        <v xml:space="preserve">/// &lt;summary&gt;Boolean Field&lt;/summary&gt;
[Description("Boolean Field")]
[Column("is_makalu_used")]
[SampleData("True for Non-EM members and False for EM members")]
[MaxLength(20)]
public string is_makalu_used { get; set; }
</v>
      </c>
      <c r="W461" s="5" t="str">
        <f>"@Html.DescriptionListElement(model =&gt; model."&amp;E461&amp;")"</f>
        <v>@Html.DescriptionListElement(model =&gt; model.is_makalu_used)</v>
      </c>
      <c r="X461" s="3" t="str">
        <f>SUBSTITUTE(SUBSTITUTE(PROPER(SUBSTITUTE(E461,"_"," "))&amp;" ", "Id ", "ID"), " ", "")</f>
        <v>IsMakaluUsed</v>
      </c>
      <c r="Y461" s="3" t="str">
        <f>IF(F461="date","alter table "&amp;SchemaName&amp;"."&amp;N461&amp;" add "&amp;X461&amp;"DateDimId int null references DateDimensions(DateDimensionId);  exec db.ColumnPropertySet '"&amp;$N461&amp;"', '"&amp;$X461&amp;"DateDimId', '"&amp;$E461&amp;"', @propertyName='BaseField', @tableSchema='"&amp;SchemaName&amp;"'","")</f>
        <v/>
      </c>
      <c r="AA461" s="3" t="str">
        <f>IF(LEN(TRIM(H461))=0,"","exec db.ColumnPropertySet '"&amp;$N461&amp;"', '"&amp;$E461&amp;"', '"&amp;H461&amp;"', @propertyName='DisplayName', @tableSchema='"&amp;SchemaName&amp;"'")</f>
        <v>exec db.ColumnPropertySet 'MedicalClaims', 'is_makalu_used', 'Boolean Field', @propertyName='DisplayName', @tableSchema='deerwalk'</v>
      </c>
    </row>
    <row r="462" spans="1:27" ht="14.25" customHeight="1" x14ac:dyDescent="0.45">
      <c r="A462" s="3" t="str">
        <f>N462&amp;"."&amp;E462</f>
        <v>MedicalClaims.udf21</v>
      </c>
      <c r="B462" t="s">
        <v>320</v>
      </c>
      <c r="C462">
        <v>256</v>
      </c>
      <c r="D462" t="s">
        <v>796</v>
      </c>
      <c r="E462" t="s">
        <v>180</v>
      </c>
      <c r="F462" t="s">
        <v>617</v>
      </c>
      <c r="G462" t="s">
        <v>836</v>
      </c>
      <c r="H462" s="4" t="s">
        <v>980</v>
      </c>
      <c r="I462" t="s">
        <v>179</v>
      </c>
      <c r="J462" t="s">
        <v>796</v>
      </c>
      <c r="L462" s="4"/>
      <c r="M462" s="3" t="b">
        <f>LEFT(E462,3)="udf"</f>
        <v>1</v>
      </c>
      <c r="N462" s="3" t="str">
        <f>VLOOKUP(B462,TableMap,3,FALSE)</f>
        <v>MedicalClaims</v>
      </c>
      <c r="O462" s="3" t="str">
        <f>IF(OR(F462="varchar", F462=""),"varchar("&amp;G462&amp;")", F462) &amp; IF(LEN(TRIM(D462))&gt;0," not null ","")</f>
        <v>varchar(100)</v>
      </c>
      <c r="Q462" s="3" t="str">
        <f>IF(ISBLANK(P462),O462,P462)</f>
        <v>varchar(100)</v>
      </c>
      <c r="R462" s="3" t="str">
        <f>"alter table "&amp;SchemaName&amp;"."&amp;N462&amp;" add "&amp;E462&amp;" "&amp;Q462</f>
        <v>alter table deerwalk.MedicalClaims add udf21 varchar(100)</v>
      </c>
      <c r="S462" s="3" t="str">
        <f>IF(LEN(TRIM(I462))&gt;0,"exec db.ColumnPropertySet '"&amp;$N462&amp;"', '"&amp;$E462&amp;"', '"&amp;I462&amp;"', @tableSchema='"&amp;SchemaName&amp;"'","")</f>
        <v>exec db.ColumnPropertySet 'MedicalClaims', 'udf21', 'User Defined Field', @tableSchema='deerwalk'</v>
      </c>
      <c r="T462" s="3" t="str">
        <f>IF(LEN(TRIM(J462))=0,"","exec db.ColumnPropertySet '"&amp;$N462&amp;"', '"&amp;$E462&amp;"', '"&amp;J462&amp;"', @propertyName='SampleData', @tableSchema='"&amp;SchemaName&amp;"'")</f>
        <v/>
      </c>
      <c r="U462" s="3" t="str">
        <f>IF(M462,"exec db.ColumnPropertySet '"&amp;$N462&amp;"', '"&amp;$E462&amp;"', 'UserDefinedData', @propertyName='CustomAttribute', @tableSchema='"&amp;SchemaName&amp;"'", "")</f>
        <v>exec db.ColumnPropertySet 'MedicalClaims', 'udf21', 'UserDefinedData', @propertyName='CustomAttribute', @tableSchema='deerwalk'</v>
      </c>
      <c r="V462" s="3" t="str">
        <f>IF(LEN(TRIM(" "&amp;I462))&gt;0,"/// &lt;summary&gt;"&amp;I462&amp;"&lt;/summary&gt;
"&amp;"[Description("""&amp;I462&amp;""")]
","")&amp;IF(F462="date","[DataType(DataType.Date)]
","")&amp;IF(D462="1","[Required]
","")&amp;"[Column("""&amp;E462&amp;""")]
"&amp;IF(LEN(TRIM(" "&amp;J462))&gt;0,"[SampleData("""&amp;J462&amp;""")]
","")&amp;IF(LEN(TRIM(" "&amp;G462))&gt;0,"[MaxLength("&amp;G462&amp;")]
","")&amp;"public "&amp;IF(F462="","string",VLOOKUP(F462,TypeMap,2,FALSE))&amp;" "&amp;E462&amp;" { get; set; }
"</f>
        <v xml:space="preserve">/// &lt;summary&gt;User Defined Field&lt;/summary&gt;
[Description("User Defined Field")]
[Column("udf21")]
[MaxLength(100)]
public string udf21 { get; set; }
</v>
      </c>
      <c r="W462" s="5" t="str">
        <f>"@Html.DescriptionListElement(model =&gt; model."&amp;E462&amp;")"</f>
        <v>@Html.DescriptionListElement(model =&gt; model.udf21)</v>
      </c>
      <c r="X462" s="3" t="str">
        <f>SUBSTITUTE(SUBSTITUTE(PROPER(SUBSTITUTE(E462,"_"," "))&amp;" ", "Id ", "ID"), " ", "")</f>
        <v>Udf21</v>
      </c>
      <c r="Y462" s="3" t="str">
        <f>IF(F462="date","alter table "&amp;SchemaName&amp;"."&amp;N462&amp;" add "&amp;X462&amp;"DateDimId int null references DateDimensions(DateDimensionId);  exec db.ColumnPropertySet '"&amp;$N462&amp;"', '"&amp;$X462&amp;"DateDimId', '"&amp;$E462&amp;"', @propertyName='BaseField', @tableSchema='"&amp;SchemaName&amp;"'","")</f>
        <v/>
      </c>
      <c r="AA462" s="3" t="str">
        <f>IF(LEN(TRIM(H462))=0,"","exec db.ColumnPropertySet '"&amp;$N462&amp;"', '"&amp;$E462&amp;"', '"&amp;H462&amp;"', @propertyName='DisplayName', @tableSchema='"&amp;SchemaName&amp;"'")</f>
        <v>exec db.ColumnPropertySet 'MedicalClaims', 'udf21', 'UDF 21', @propertyName='DisplayName', @tableSchema='deerwalk'</v>
      </c>
    </row>
    <row r="463" spans="1:27" ht="14.25" customHeight="1" x14ac:dyDescent="0.45">
      <c r="A463" s="3" t="str">
        <f>N463&amp;"."&amp;E463</f>
        <v>MedicalClaims.udf22</v>
      </c>
      <c r="B463" t="s">
        <v>320</v>
      </c>
      <c r="C463">
        <v>257</v>
      </c>
      <c r="D463" t="s">
        <v>796</v>
      </c>
      <c r="E463" t="s">
        <v>181</v>
      </c>
      <c r="F463" t="s">
        <v>617</v>
      </c>
      <c r="G463" t="s">
        <v>836</v>
      </c>
      <c r="H463" s="4" t="s">
        <v>981</v>
      </c>
      <c r="I463" t="s">
        <v>179</v>
      </c>
      <c r="J463" t="s">
        <v>796</v>
      </c>
      <c r="L463" s="4"/>
      <c r="M463" s="3" t="b">
        <f>LEFT(E463,3)="udf"</f>
        <v>1</v>
      </c>
      <c r="N463" s="3" t="str">
        <f>VLOOKUP(B463,TableMap,3,FALSE)</f>
        <v>MedicalClaims</v>
      </c>
      <c r="O463" s="3" t="str">
        <f>IF(OR(F463="varchar", F463=""),"varchar("&amp;G463&amp;")", F463) &amp; IF(LEN(TRIM(D463))&gt;0," not null ","")</f>
        <v>varchar(100)</v>
      </c>
      <c r="Q463" s="3" t="str">
        <f>IF(ISBLANK(P463),O463,P463)</f>
        <v>varchar(100)</v>
      </c>
      <c r="R463" s="3" t="str">
        <f>"alter table "&amp;SchemaName&amp;"."&amp;N463&amp;" add "&amp;E463&amp;" "&amp;Q463</f>
        <v>alter table deerwalk.MedicalClaims add udf22 varchar(100)</v>
      </c>
      <c r="S463" s="3" t="str">
        <f>IF(LEN(TRIM(I463))&gt;0,"exec db.ColumnPropertySet '"&amp;$N463&amp;"', '"&amp;$E463&amp;"', '"&amp;I463&amp;"', @tableSchema='"&amp;SchemaName&amp;"'","")</f>
        <v>exec db.ColumnPropertySet 'MedicalClaims', 'udf22', 'User Defined Field', @tableSchema='deerwalk'</v>
      </c>
      <c r="T463" s="3" t="str">
        <f>IF(LEN(TRIM(J463))=0,"","exec db.ColumnPropertySet '"&amp;$N463&amp;"', '"&amp;$E463&amp;"', '"&amp;J463&amp;"', @propertyName='SampleData', @tableSchema='"&amp;SchemaName&amp;"'")</f>
        <v/>
      </c>
      <c r="U463" s="3" t="str">
        <f>IF(M463,"exec db.ColumnPropertySet '"&amp;$N463&amp;"', '"&amp;$E463&amp;"', 'UserDefinedData', @propertyName='CustomAttribute', @tableSchema='"&amp;SchemaName&amp;"'", "")</f>
        <v>exec db.ColumnPropertySet 'MedicalClaims', 'udf22', 'UserDefinedData', @propertyName='CustomAttribute', @tableSchema='deerwalk'</v>
      </c>
      <c r="V463" s="3" t="str">
        <f>IF(LEN(TRIM(" "&amp;I463))&gt;0,"/// &lt;summary&gt;"&amp;I463&amp;"&lt;/summary&gt;
"&amp;"[Description("""&amp;I463&amp;""")]
","")&amp;IF(F463="date","[DataType(DataType.Date)]
","")&amp;IF(D463="1","[Required]
","")&amp;"[Column("""&amp;E463&amp;""")]
"&amp;IF(LEN(TRIM(" "&amp;J463))&gt;0,"[SampleData("""&amp;J463&amp;""")]
","")&amp;IF(LEN(TRIM(" "&amp;G463))&gt;0,"[MaxLength("&amp;G463&amp;")]
","")&amp;"public "&amp;IF(F463="","string",VLOOKUP(F463,TypeMap,2,FALSE))&amp;" "&amp;E463&amp;" { get; set; }
"</f>
        <v xml:space="preserve">/// &lt;summary&gt;User Defined Field&lt;/summary&gt;
[Description("User Defined Field")]
[Column("udf22")]
[MaxLength(100)]
public string udf22 { get; set; }
</v>
      </c>
      <c r="W463" s="5" t="str">
        <f>"@Html.DescriptionListElement(model =&gt; model."&amp;E463&amp;")"</f>
        <v>@Html.DescriptionListElement(model =&gt; model.udf22)</v>
      </c>
      <c r="X463" s="3" t="str">
        <f>SUBSTITUTE(SUBSTITUTE(PROPER(SUBSTITUTE(E463,"_"," "))&amp;" ", "Id ", "ID"), " ", "")</f>
        <v>Udf22</v>
      </c>
      <c r="Y463" s="3" t="str">
        <f>IF(F463="date","alter table "&amp;SchemaName&amp;"."&amp;N463&amp;" add "&amp;X463&amp;"DateDimId int null references DateDimensions(DateDimensionId);  exec db.ColumnPropertySet '"&amp;$N463&amp;"', '"&amp;$X463&amp;"DateDimId', '"&amp;$E463&amp;"', @propertyName='BaseField', @tableSchema='"&amp;SchemaName&amp;"'","")</f>
        <v/>
      </c>
      <c r="AA463" s="3" t="str">
        <f>IF(LEN(TRIM(H463))=0,"","exec db.ColumnPropertySet '"&amp;$N463&amp;"', '"&amp;$E463&amp;"', '"&amp;H463&amp;"', @propertyName='DisplayName', @tableSchema='"&amp;SchemaName&amp;"'")</f>
        <v>exec db.ColumnPropertySet 'MedicalClaims', 'udf22', 'UDF 22', @propertyName='DisplayName', @tableSchema='deerwalk'</v>
      </c>
    </row>
    <row r="464" spans="1:27" ht="14.25" customHeight="1" x14ac:dyDescent="0.45">
      <c r="A464" s="3" t="str">
        <f>N464&amp;"."&amp;E464</f>
        <v>MedicalClaims.udf23</v>
      </c>
      <c r="B464" t="s">
        <v>320</v>
      </c>
      <c r="C464">
        <v>258</v>
      </c>
      <c r="D464" t="s">
        <v>796</v>
      </c>
      <c r="E464" t="s">
        <v>182</v>
      </c>
      <c r="F464" t="s">
        <v>617</v>
      </c>
      <c r="G464" t="s">
        <v>836</v>
      </c>
      <c r="H464" s="4" t="s">
        <v>982</v>
      </c>
      <c r="I464" t="s">
        <v>179</v>
      </c>
      <c r="J464" t="s">
        <v>796</v>
      </c>
      <c r="L464" s="4"/>
      <c r="M464" s="3" t="b">
        <f>LEFT(E464,3)="udf"</f>
        <v>1</v>
      </c>
      <c r="N464" s="3" t="str">
        <f>VLOOKUP(B464,TableMap,3,FALSE)</f>
        <v>MedicalClaims</v>
      </c>
      <c r="O464" s="3" t="str">
        <f>IF(OR(F464="varchar", F464=""),"varchar("&amp;G464&amp;")", F464) &amp; IF(LEN(TRIM(D464))&gt;0," not null ","")</f>
        <v>varchar(100)</v>
      </c>
      <c r="Q464" s="3" t="str">
        <f>IF(ISBLANK(P464),O464,P464)</f>
        <v>varchar(100)</v>
      </c>
      <c r="R464" s="3" t="str">
        <f>"alter table "&amp;SchemaName&amp;"."&amp;N464&amp;" add "&amp;E464&amp;" "&amp;Q464</f>
        <v>alter table deerwalk.MedicalClaims add udf23 varchar(100)</v>
      </c>
      <c r="S464" s="3" t="str">
        <f>IF(LEN(TRIM(I464))&gt;0,"exec db.ColumnPropertySet '"&amp;$N464&amp;"', '"&amp;$E464&amp;"', '"&amp;I464&amp;"', @tableSchema='"&amp;SchemaName&amp;"'","")</f>
        <v>exec db.ColumnPropertySet 'MedicalClaims', 'udf23', 'User Defined Field', @tableSchema='deerwalk'</v>
      </c>
      <c r="T464" s="3" t="str">
        <f>IF(LEN(TRIM(J464))=0,"","exec db.ColumnPropertySet '"&amp;$N464&amp;"', '"&amp;$E464&amp;"', '"&amp;J464&amp;"', @propertyName='SampleData', @tableSchema='"&amp;SchemaName&amp;"'")</f>
        <v/>
      </c>
      <c r="U464" s="3" t="str">
        <f>IF(M464,"exec db.ColumnPropertySet '"&amp;$N464&amp;"', '"&amp;$E464&amp;"', 'UserDefinedData', @propertyName='CustomAttribute', @tableSchema='"&amp;SchemaName&amp;"'", "")</f>
        <v>exec db.ColumnPropertySet 'MedicalClaims', 'udf23', 'UserDefinedData', @propertyName='CustomAttribute', @tableSchema='deerwalk'</v>
      </c>
      <c r="V464" s="3" t="str">
        <f>IF(LEN(TRIM(" "&amp;I464))&gt;0,"/// &lt;summary&gt;"&amp;I464&amp;"&lt;/summary&gt;
"&amp;"[Description("""&amp;I464&amp;""")]
","")&amp;IF(F464="date","[DataType(DataType.Date)]
","")&amp;IF(D464="1","[Required]
","")&amp;"[Column("""&amp;E464&amp;""")]
"&amp;IF(LEN(TRIM(" "&amp;J464))&gt;0,"[SampleData("""&amp;J464&amp;""")]
","")&amp;IF(LEN(TRIM(" "&amp;G464))&gt;0,"[MaxLength("&amp;G464&amp;")]
","")&amp;"public "&amp;IF(F464="","string",VLOOKUP(F464,TypeMap,2,FALSE))&amp;" "&amp;E464&amp;" { get; set; }
"</f>
        <v xml:space="preserve">/// &lt;summary&gt;User Defined Field&lt;/summary&gt;
[Description("User Defined Field")]
[Column("udf23")]
[MaxLength(100)]
public string udf23 { get; set; }
</v>
      </c>
      <c r="W464" s="5" t="str">
        <f>"@Html.DescriptionListElement(model =&gt; model."&amp;E464&amp;")"</f>
        <v>@Html.DescriptionListElement(model =&gt; model.udf23)</v>
      </c>
      <c r="X464" s="3" t="str">
        <f>SUBSTITUTE(SUBSTITUTE(PROPER(SUBSTITUTE(E464,"_"," "))&amp;" ", "Id ", "ID"), " ", "")</f>
        <v>Udf23</v>
      </c>
      <c r="Y464" s="3" t="str">
        <f>IF(F464="date","alter table "&amp;SchemaName&amp;"."&amp;N464&amp;" add "&amp;X464&amp;"DateDimId int null references DateDimensions(DateDimensionId);  exec db.ColumnPropertySet '"&amp;$N464&amp;"', '"&amp;$X464&amp;"DateDimId', '"&amp;$E464&amp;"', @propertyName='BaseField', @tableSchema='"&amp;SchemaName&amp;"'","")</f>
        <v/>
      </c>
      <c r="AA464" s="3" t="str">
        <f>IF(LEN(TRIM(H464))=0,"","exec db.ColumnPropertySet '"&amp;$N464&amp;"', '"&amp;$E464&amp;"', '"&amp;H464&amp;"', @propertyName='DisplayName', @tableSchema='"&amp;SchemaName&amp;"'")</f>
        <v>exec db.ColumnPropertySet 'MedicalClaims', 'udf23', 'UDF 23', @propertyName='DisplayName', @tableSchema='deerwalk'</v>
      </c>
    </row>
    <row r="465" spans="1:27" ht="14.25" customHeight="1" x14ac:dyDescent="0.45">
      <c r="A465" s="3" t="str">
        <f>N465&amp;"."&amp;E465</f>
        <v>MedicalClaims.udf24</v>
      </c>
      <c r="B465" t="s">
        <v>320</v>
      </c>
      <c r="C465">
        <v>259</v>
      </c>
      <c r="D465" t="s">
        <v>796</v>
      </c>
      <c r="E465" t="s">
        <v>183</v>
      </c>
      <c r="F465" t="s">
        <v>617</v>
      </c>
      <c r="G465" t="s">
        <v>836</v>
      </c>
      <c r="H465" s="4" t="s">
        <v>983</v>
      </c>
      <c r="I465" t="s">
        <v>179</v>
      </c>
      <c r="J465" t="s">
        <v>796</v>
      </c>
      <c r="L465" s="4"/>
      <c r="M465" s="3" t="b">
        <f>LEFT(E465,3)="udf"</f>
        <v>1</v>
      </c>
      <c r="N465" s="3" t="str">
        <f>VLOOKUP(B465,TableMap,3,FALSE)</f>
        <v>MedicalClaims</v>
      </c>
      <c r="O465" s="3" t="str">
        <f>IF(OR(F465="varchar", F465=""),"varchar("&amp;G465&amp;")", F465) &amp; IF(LEN(TRIM(D465))&gt;0," not null ","")</f>
        <v>varchar(100)</v>
      </c>
      <c r="Q465" s="3" t="str">
        <f>IF(ISBLANK(P465),O465,P465)</f>
        <v>varchar(100)</v>
      </c>
      <c r="R465" s="3" t="str">
        <f>"alter table "&amp;SchemaName&amp;"."&amp;N465&amp;" add "&amp;E465&amp;" "&amp;Q465</f>
        <v>alter table deerwalk.MedicalClaims add udf24 varchar(100)</v>
      </c>
      <c r="S465" s="3" t="str">
        <f>IF(LEN(TRIM(I465))&gt;0,"exec db.ColumnPropertySet '"&amp;$N465&amp;"', '"&amp;$E465&amp;"', '"&amp;I465&amp;"', @tableSchema='"&amp;SchemaName&amp;"'","")</f>
        <v>exec db.ColumnPropertySet 'MedicalClaims', 'udf24', 'User Defined Field', @tableSchema='deerwalk'</v>
      </c>
      <c r="T465" s="3" t="str">
        <f>IF(LEN(TRIM(J465))=0,"","exec db.ColumnPropertySet '"&amp;$N465&amp;"', '"&amp;$E465&amp;"', '"&amp;J465&amp;"', @propertyName='SampleData', @tableSchema='"&amp;SchemaName&amp;"'")</f>
        <v/>
      </c>
      <c r="U465" s="3" t="str">
        <f>IF(M465,"exec db.ColumnPropertySet '"&amp;$N465&amp;"', '"&amp;$E465&amp;"', 'UserDefinedData', @propertyName='CustomAttribute', @tableSchema='"&amp;SchemaName&amp;"'", "")</f>
        <v>exec db.ColumnPropertySet 'MedicalClaims', 'udf24', 'UserDefinedData', @propertyName='CustomAttribute', @tableSchema='deerwalk'</v>
      </c>
      <c r="V465" s="3" t="str">
        <f>IF(LEN(TRIM(" "&amp;I465))&gt;0,"/// &lt;summary&gt;"&amp;I465&amp;"&lt;/summary&gt;
"&amp;"[Description("""&amp;I465&amp;""")]
","")&amp;IF(F465="date","[DataType(DataType.Date)]
","")&amp;IF(D465="1","[Required]
","")&amp;"[Column("""&amp;E465&amp;""")]
"&amp;IF(LEN(TRIM(" "&amp;J465))&gt;0,"[SampleData("""&amp;J465&amp;""")]
","")&amp;IF(LEN(TRIM(" "&amp;G465))&gt;0,"[MaxLength("&amp;G465&amp;")]
","")&amp;"public "&amp;IF(F465="","string",VLOOKUP(F465,TypeMap,2,FALSE))&amp;" "&amp;E465&amp;" { get; set; }
"</f>
        <v xml:space="preserve">/// &lt;summary&gt;User Defined Field&lt;/summary&gt;
[Description("User Defined Field")]
[Column("udf24")]
[MaxLength(100)]
public string udf24 { get; set; }
</v>
      </c>
      <c r="W465" s="5" t="str">
        <f>"@Html.DescriptionListElement(model =&gt; model."&amp;E465&amp;")"</f>
        <v>@Html.DescriptionListElement(model =&gt; model.udf24)</v>
      </c>
      <c r="X465" s="3" t="str">
        <f>SUBSTITUTE(SUBSTITUTE(PROPER(SUBSTITUTE(E465,"_"," "))&amp;" ", "Id ", "ID"), " ", "")</f>
        <v>Udf24</v>
      </c>
      <c r="Y465" s="3" t="str">
        <f>IF(F465="date","alter table "&amp;SchemaName&amp;"."&amp;N465&amp;" add "&amp;X465&amp;"DateDimId int null references DateDimensions(DateDimensionId);  exec db.ColumnPropertySet '"&amp;$N465&amp;"', '"&amp;$X465&amp;"DateDimId', '"&amp;$E465&amp;"', @propertyName='BaseField', @tableSchema='"&amp;SchemaName&amp;"'","")</f>
        <v/>
      </c>
      <c r="AA465" s="3" t="str">
        <f>IF(LEN(TRIM(H465))=0,"","exec db.ColumnPropertySet '"&amp;$N465&amp;"', '"&amp;$E465&amp;"', '"&amp;H465&amp;"', @propertyName='DisplayName', @tableSchema='"&amp;SchemaName&amp;"'")</f>
        <v>exec db.ColumnPropertySet 'MedicalClaims', 'udf24', 'UDF 24', @propertyName='DisplayName', @tableSchema='deerwalk'</v>
      </c>
    </row>
    <row r="466" spans="1:27" ht="14.25" customHeight="1" x14ac:dyDescent="0.45">
      <c r="A466" s="3" t="str">
        <f>N466&amp;"."&amp;E466</f>
        <v>MedicalClaims.udf25</v>
      </c>
      <c r="B466" t="s">
        <v>320</v>
      </c>
      <c r="C466">
        <v>260</v>
      </c>
      <c r="D466" t="s">
        <v>796</v>
      </c>
      <c r="E466" t="s">
        <v>184</v>
      </c>
      <c r="F466" t="s">
        <v>617</v>
      </c>
      <c r="G466" t="s">
        <v>836</v>
      </c>
      <c r="H466" s="4" t="s">
        <v>984</v>
      </c>
      <c r="I466" t="s">
        <v>179</v>
      </c>
      <c r="J466" t="s">
        <v>796</v>
      </c>
      <c r="L466" s="4"/>
      <c r="M466" s="3" t="b">
        <f>LEFT(E466,3)="udf"</f>
        <v>1</v>
      </c>
      <c r="N466" s="3" t="str">
        <f>VLOOKUP(B466,TableMap,3,FALSE)</f>
        <v>MedicalClaims</v>
      </c>
      <c r="O466" s="3" t="str">
        <f>IF(OR(F466="varchar", F466=""),"varchar("&amp;G466&amp;")", F466) &amp; IF(LEN(TRIM(D466))&gt;0," not null ","")</f>
        <v>varchar(100)</v>
      </c>
      <c r="Q466" s="3" t="str">
        <f>IF(ISBLANK(P466),O466,P466)</f>
        <v>varchar(100)</v>
      </c>
      <c r="R466" s="3" t="str">
        <f>"alter table "&amp;SchemaName&amp;"."&amp;N466&amp;" add "&amp;E466&amp;" "&amp;Q466</f>
        <v>alter table deerwalk.MedicalClaims add udf25 varchar(100)</v>
      </c>
      <c r="S466" s="3" t="str">
        <f>IF(LEN(TRIM(I466))&gt;0,"exec db.ColumnPropertySet '"&amp;$N466&amp;"', '"&amp;$E466&amp;"', '"&amp;I466&amp;"', @tableSchema='"&amp;SchemaName&amp;"'","")</f>
        <v>exec db.ColumnPropertySet 'MedicalClaims', 'udf25', 'User Defined Field', @tableSchema='deerwalk'</v>
      </c>
      <c r="T466" s="3" t="str">
        <f>IF(LEN(TRIM(J466))=0,"","exec db.ColumnPropertySet '"&amp;$N466&amp;"', '"&amp;$E466&amp;"', '"&amp;J466&amp;"', @propertyName='SampleData', @tableSchema='"&amp;SchemaName&amp;"'")</f>
        <v/>
      </c>
      <c r="U466" s="3" t="str">
        <f>IF(M466,"exec db.ColumnPropertySet '"&amp;$N466&amp;"', '"&amp;$E466&amp;"', 'UserDefinedData', @propertyName='CustomAttribute', @tableSchema='"&amp;SchemaName&amp;"'", "")</f>
        <v>exec db.ColumnPropertySet 'MedicalClaims', 'udf25', 'UserDefinedData', @propertyName='CustomAttribute', @tableSchema='deerwalk'</v>
      </c>
      <c r="V466" s="3" t="str">
        <f>IF(LEN(TRIM(" "&amp;I466))&gt;0,"/// &lt;summary&gt;"&amp;I466&amp;"&lt;/summary&gt;
"&amp;"[Description("""&amp;I466&amp;""")]
","")&amp;IF(F466="date","[DataType(DataType.Date)]
","")&amp;IF(D466="1","[Required]
","")&amp;"[Column("""&amp;E466&amp;""")]
"&amp;IF(LEN(TRIM(" "&amp;J466))&gt;0,"[SampleData("""&amp;J466&amp;""")]
","")&amp;IF(LEN(TRIM(" "&amp;G466))&gt;0,"[MaxLength("&amp;G466&amp;")]
","")&amp;"public "&amp;IF(F466="","string",VLOOKUP(F466,TypeMap,2,FALSE))&amp;" "&amp;E466&amp;" { get; set; }
"</f>
        <v xml:space="preserve">/// &lt;summary&gt;User Defined Field&lt;/summary&gt;
[Description("User Defined Field")]
[Column("udf25")]
[MaxLength(100)]
public string udf25 { get; set; }
</v>
      </c>
      <c r="W466" s="5" t="str">
        <f>"@Html.DescriptionListElement(model =&gt; model."&amp;E466&amp;")"</f>
        <v>@Html.DescriptionListElement(model =&gt; model.udf25)</v>
      </c>
      <c r="X466" s="3" t="str">
        <f>SUBSTITUTE(SUBSTITUTE(PROPER(SUBSTITUTE(E466,"_"," "))&amp;" ", "Id ", "ID"), " ", "")</f>
        <v>Udf25</v>
      </c>
      <c r="Y466" s="3" t="str">
        <f>IF(F466="date","alter table "&amp;SchemaName&amp;"."&amp;N466&amp;" add "&amp;X466&amp;"DateDimId int null references DateDimensions(DateDimensionId);  exec db.ColumnPropertySet '"&amp;$N466&amp;"', '"&amp;$X466&amp;"DateDimId', '"&amp;$E466&amp;"', @propertyName='BaseField', @tableSchema='"&amp;SchemaName&amp;"'","")</f>
        <v/>
      </c>
      <c r="AA466" s="3" t="str">
        <f>IF(LEN(TRIM(H466))=0,"","exec db.ColumnPropertySet '"&amp;$N466&amp;"', '"&amp;$E466&amp;"', '"&amp;H466&amp;"', @propertyName='DisplayName', @tableSchema='"&amp;SchemaName&amp;"'")</f>
        <v>exec db.ColumnPropertySet 'MedicalClaims', 'udf25', 'UDF 25', @propertyName='DisplayName', @tableSchema='deerwalk'</v>
      </c>
    </row>
    <row r="467" spans="1:27" ht="14.25" customHeight="1" x14ac:dyDescent="0.45">
      <c r="A467" s="3" t="str">
        <f>N467&amp;"."&amp;E467</f>
        <v>MedicalClaims.udf26</v>
      </c>
      <c r="B467" t="s">
        <v>320</v>
      </c>
      <c r="C467">
        <v>261</v>
      </c>
      <c r="D467" t="s">
        <v>796</v>
      </c>
      <c r="E467" t="s">
        <v>185</v>
      </c>
      <c r="F467" t="s">
        <v>617</v>
      </c>
      <c r="G467" t="s">
        <v>836</v>
      </c>
      <c r="H467" s="4" t="s">
        <v>985</v>
      </c>
      <c r="I467" t="s">
        <v>179</v>
      </c>
      <c r="J467" t="s">
        <v>796</v>
      </c>
      <c r="L467" s="4"/>
      <c r="M467" s="3" t="b">
        <f>LEFT(E467,3)="udf"</f>
        <v>1</v>
      </c>
      <c r="N467" s="3" t="str">
        <f>VLOOKUP(B467,TableMap,3,FALSE)</f>
        <v>MedicalClaims</v>
      </c>
      <c r="O467" s="3" t="str">
        <f>IF(OR(F467="varchar", F467=""),"varchar("&amp;G467&amp;")", F467) &amp; IF(LEN(TRIM(D467))&gt;0," not null ","")</f>
        <v>varchar(100)</v>
      </c>
      <c r="Q467" s="3" t="str">
        <f>IF(ISBLANK(P467),O467,P467)</f>
        <v>varchar(100)</v>
      </c>
      <c r="R467" s="3" t="str">
        <f>"alter table "&amp;SchemaName&amp;"."&amp;N467&amp;" add "&amp;E467&amp;" "&amp;Q467</f>
        <v>alter table deerwalk.MedicalClaims add udf26 varchar(100)</v>
      </c>
      <c r="S467" s="3" t="str">
        <f>IF(LEN(TRIM(I467))&gt;0,"exec db.ColumnPropertySet '"&amp;$N467&amp;"', '"&amp;$E467&amp;"', '"&amp;I467&amp;"', @tableSchema='"&amp;SchemaName&amp;"'","")</f>
        <v>exec db.ColumnPropertySet 'MedicalClaims', 'udf26', 'User Defined Field', @tableSchema='deerwalk'</v>
      </c>
      <c r="T467" s="3" t="str">
        <f>IF(LEN(TRIM(J467))=0,"","exec db.ColumnPropertySet '"&amp;$N467&amp;"', '"&amp;$E467&amp;"', '"&amp;J467&amp;"', @propertyName='SampleData', @tableSchema='"&amp;SchemaName&amp;"'")</f>
        <v/>
      </c>
      <c r="U467" s="3" t="str">
        <f>IF(M467,"exec db.ColumnPropertySet '"&amp;$N467&amp;"', '"&amp;$E467&amp;"', 'UserDefinedData', @propertyName='CustomAttribute', @tableSchema='"&amp;SchemaName&amp;"'", "")</f>
        <v>exec db.ColumnPropertySet 'MedicalClaims', 'udf26', 'UserDefinedData', @propertyName='CustomAttribute', @tableSchema='deerwalk'</v>
      </c>
      <c r="V467" s="3" t="str">
        <f>IF(LEN(TRIM(" "&amp;I467))&gt;0,"/// &lt;summary&gt;"&amp;I467&amp;"&lt;/summary&gt;
"&amp;"[Description("""&amp;I467&amp;""")]
","")&amp;IF(F467="date","[DataType(DataType.Date)]
","")&amp;IF(D467="1","[Required]
","")&amp;"[Column("""&amp;E467&amp;""")]
"&amp;IF(LEN(TRIM(" "&amp;J467))&gt;0,"[SampleData("""&amp;J467&amp;""")]
","")&amp;IF(LEN(TRIM(" "&amp;G467))&gt;0,"[MaxLength("&amp;G467&amp;")]
","")&amp;"public "&amp;IF(F467="","string",VLOOKUP(F467,TypeMap,2,FALSE))&amp;" "&amp;E467&amp;" { get; set; }
"</f>
        <v xml:space="preserve">/// &lt;summary&gt;User Defined Field&lt;/summary&gt;
[Description("User Defined Field")]
[Column("udf26")]
[MaxLength(100)]
public string udf26 { get; set; }
</v>
      </c>
      <c r="W467" s="5" t="str">
        <f>"@Html.DescriptionListElement(model =&gt; model."&amp;E467&amp;")"</f>
        <v>@Html.DescriptionListElement(model =&gt; model.udf26)</v>
      </c>
      <c r="X467" s="3" t="str">
        <f>SUBSTITUTE(SUBSTITUTE(PROPER(SUBSTITUTE(E467,"_"," "))&amp;" ", "Id ", "ID"), " ", "")</f>
        <v>Udf26</v>
      </c>
      <c r="Y467" s="3" t="str">
        <f>IF(F467="date","alter table "&amp;SchemaName&amp;"."&amp;N467&amp;" add "&amp;X467&amp;"DateDimId int null references DateDimensions(DateDimensionId);  exec db.ColumnPropertySet '"&amp;$N467&amp;"', '"&amp;$X467&amp;"DateDimId', '"&amp;$E467&amp;"', @propertyName='BaseField', @tableSchema='"&amp;SchemaName&amp;"'","")</f>
        <v/>
      </c>
      <c r="AA467" s="3" t="str">
        <f>IF(LEN(TRIM(H467))=0,"","exec db.ColumnPropertySet '"&amp;$N467&amp;"', '"&amp;$E467&amp;"', '"&amp;H467&amp;"', @propertyName='DisplayName', @tableSchema='"&amp;SchemaName&amp;"'")</f>
        <v>exec db.ColumnPropertySet 'MedicalClaims', 'udf26', 'UDF 26', @propertyName='DisplayName', @tableSchema='deerwalk'</v>
      </c>
    </row>
    <row r="468" spans="1:27" ht="14.25" customHeight="1" x14ac:dyDescent="0.45">
      <c r="A468" s="3" t="str">
        <f>N468&amp;"."&amp;E468</f>
        <v>MedicalClaims.udf27</v>
      </c>
      <c r="B468" t="s">
        <v>320</v>
      </c>
      <c r="C468">
        <v>262</v>
      </c>
      <c r="D468" t="s">
        <v>796</v>
      </c>
      <c r="E468" t="s">
        <v>186</v>
      </c>
      <c r="F468" t="s">
        <v>617</v>
      </c>
      <c r="G468" t="s">
        <v>836</v>
      </c>
      <c r="H468" s="4" t="s">
        <v>986</v>
      </c>
      <c r="I468" t="s">
        <v>179</v>
      </c>
      <c r="J468" t="s">
        <v>796</v>
      </c>
      <c r="L468" s="4"/>
      <c r="M468" s="3" t="b">
        <f>LEFT(E468,3)="udf"</f>
        <v>1</v>
      </c>
      <c r="N468" s="3" t="str">
        <f>VLOOKUP(B468,TableMap,3,FALSE)</f>
        <v>MedicalClaims</v>
      </c>
      <c r="O468" s="3" t="str">
        <f>IF(OR(F468="varchar", F468=""),"varchar("&amp;G468&amp;")", F468) &amp; IF(LEN(TRIM(D468))&gt;0," not null ","")</f>
        <v>varchar(100)</v>
      </c>
      <c r="Q468" s="3" t="str">
        <f>IF(ISBLANK(P468),O468,P468)</f>
        <v>varchar(100)</v>
      </c>
      <c r="R468" s="3" t="str">
        <f>"alter table "&amp;SchemaName&amp;"."&amp;N468&amp;" add "&amp;E468&amp;" "&amp;Q468</f>
        <v>alter table deerwalk.MedicalClaims add udf27 varchar(100)</v>
      </c>
      <c r="S468" s="3" t="str">
        <f>IF(LEN(TRIM(I468))&gt;0,"exec db.ColumnPropertySet '"&amp;$N468&amp;"', '"&amp;$E468&amp;"', '"&amp;I468&amp;"', @tableSchema='"&amp;SchemaName&amp;"'","")</f>
        <v>exec db.ColumnPropertySet 'MedicalClaims', 'udf27', 'User Defined Field', @tableSchema='deerwalk'</v>
      </c>
      <c r="T468" s="3" t="str">
        <f>IF(LEN(TRIM(J468))=0,"","exec db.ColumnPropertySet '"&amp;$N468&amp;"', '"&amp;$E468&amp;"', '"&amp;J468&amp;"', @propertyName='SampleData', @tableSchema='"&amp;SchemaName&amp;"'")</f>
        <v/>
      </c>
      <c r="U468" s="3" t="str">
        <f>IF(M468,"exec db.ColumnPropertySet '"&amp;$N468&amp;"', '"&amp;$E468&amp;"', 'UserDefinedData', @propertyName='CustomAttribute', @tableSchema='"&amp;SchemaName&amp;"'", "")</f>
        <v>exec db.ColumnPropertySet 'MedicalClaims', 'udf27', 'UserDefinedData', @propertyName='CustomAttribute', @tableSchema='deerwalk'</v>
      </c>
      <c r="V468" s="3" t="str">
        <f>IF(LEN(TRIM(" "&amp;I468))&gt;0,"/// &lt;summary&gt;"&amp;I468&amp;"&lt;/summary&gt;
"&amp;"[Description("""&amp;I468&amp;""")]
","")&amp;IF(F468="date","[DataType(DataType.Date)]
","")&amp;IF(D468="1","[Required]
","")&amp;"[Column("""&amp;E468&amp;""")]
"&amp;IF(LEN(TRIM(" "&amp;J468))&gt;0,"[SampleData("""&amp;J468&amp;""")]
","")&amp;IF(LEN(TRIM(" "&amp;G468))&gt;0,"[MaxLength("&amp;G468&amp;")]
","")&amp;"public "&amp;IF(F468="","string",VLOOKUP(F468,TypeMap,2,FALSE))&amp;" "&amp;E468&amp;" { get; set; }
"</f>
        <v xml:space="preserve">/// &lt;summary&gt;User Defined Field&lt;/summary&gt;
[Description("User Defined Field")]
[Column("udf27")]
[MaxLength(100)]
public string udf27 { get; set; }
</v>
      </c>
      <c r="W468" s="5" t="str">
        <f>"@Html.DescriptionListElement(model =&gt; model."&amp;E468&amp;")"</f>
        <v>@Html.DescriptionListElement(model =&gt; model.udf27)</v>
      </c>
      <c r="X468" s="3" t="str">
        <f>SUBSTITUTE(SUBSTITUTE(PROPER(SUBSTITUTE(E468,"_"," "))&amp;" ", "Id ", "ID"), " ", "")</f>
        <v>Udf27</v>
      </c>
      <c r="Y468" s="3" t="str">
        <f>IF(F468="date","alter table "&amp;SchemaName&amp;"."&amp;N468&amp;" add "&amp;X468&amp;"DateDimId int null references DateDimensions(DateDimensionId);  exec db.ColumnPropertySet '"&amp;$N468&amp;"', '"&amp;$X468&amp;"DateDimId', '"&amp;$E468&amp;"', @propertyName='BaseField', @tableSchema='"&amp;SchemaName&amp;"'","")</f>
        <v/>
      </c>
      <c r="AA468" s="3" t="str">
        <f>IF(LEN(TRIM(H468))=0,"","exec db.ColumnPropertySet '"&amp;$N468&amp;"', '"&amp;$E468&amp;"', '"&amp;H468&amp;"', @propertyName='DisplayName', @tableSchema='"&amp;SchemaName&amp;"'")</f>
        <v>exec db.ColumnPropertySet 'MedicalClaims', 'udf27', 'UDF 27', @propertyName='DisplayName', @tableSchema='deerwalk'</v>
      </c>
    </row>
    <row r="469" spans="1:27" ht="14.25" customHeight="1" x14ac:dyDescent="0.45">
      <c r="A469" s="3" t="str">
        <f>N469&amp;"."&amp;E469</f>
        <v>MedicalClaims.udf28</v>
      </c>
      <c r="B469" t="s">
        <v>320</v>
      </c>
      <c r="C469">
        <v>263</v>
      </c>
      <c r="D469" t="s">
        <v>796</v>
      </c>
      <c r="E469" t="s">
        <v>187</v>
      </c>
      <c r="F469" t="s">
        <v>617</v>
      </c>
      <c r="G469" t="s">
        <v>836</v>
      </c>
      <c r="H469" s="4" t="s">
        <v>987</v>
      </c>
      <c r="I469" t="s">
        <v>179</v>
      </c>
      <c r="J469" t="s">
        <v>796</v>
      </c>
      <c r="L469" s="4"/>
      <c r="M469" s="3" t="b">
        <f>LEFT(E469,3)="udf"</f>
        <v>1</v>
      </c>
      <c r="N469" s="3" t="str">
        <f>VLOOKUP(B469,TableMap,3,FALSE)</f>
        <v>MedicalClaims</v>
      </c>
      <c r="O469" s="3" t="str">
        <f>IF(OR(F469="varchar", F469=""),"varchar("&amp;G469&amp;")", F469) &amp; IF(LEN(TRIM(D469))&gt;0," not null ","")</f>
        <v>varchar(100)</v>
      </c>
      <c r="Q469" s="3" t="str">
        <f>IF(ISBLANK(P469),O469,P469)</f>
        <v>varchar(100)</v>
      </c>
      <c r="R469" s="3" t="str">
        <f>"alter table "&amp;SchemaName&amp;"."&amp;N469&amp;" add "&amp;E469&amp;" "&amp;Q469</f>
        <v>alter table deerwalk.MedicalClaims add udf28 varchar(100)</v>
      </c>
      <c r="S469" s="3" t="str">
        <f>IF(LEN(TRIM(I469))&gt;0,"exec db.ColumnPropertySet '"&amp;$N469&amp;"', '"&amp;$E469&amp;"', '"&amp;I469&amp;"', @tableSchema='"&amp;SchemaName&amp;"'","")</f>
        <v>exec db.ColumnPropertySet 'MedicalClaims', 'udf28', 'User Defined Field', @tableSchema='deerwalk'</v>
      </c>
      <c r="T469" s="3" t="str">
        <f>IF(LEN(TRIM(J469))=0,"","exec db.ColumnPropertySet '"&amp;$N469&amp;"', '"&amp;$E469&amp;"', '"&amp;J469&amp;"', @propertyName='SampleData', @tableSchema='"&amp;SchemaName&amp;"'")</f>
        <v/>
      </c>
      <c r="U469" s="3" t="str">
        <f>IF(M469,"exec db.ColumnPropertySet '"&amp;$N469&amp;"', '"&amp;$E469&amp;"', 'UserDefinedData', @propertyName='CustomAttribute', @tableSchema='"&amp;SchemaName&amp;"'", "")</f>
        <v>exec db.ColumnPropertySet 'MedicalClaims', 'udf28', 'UserDefinedData', @propertyName='CustomAttribute', @tableSchema='deerwalk'</v>
      </c>
      <c r="V469" s="3" t="str">
        <f>IF(LEN(TRIM(" "&amp;I469))&gt;0,"/// &lt;summary&gt;"&amp;I469&amp;"&lt;/summary&gt;
"&amp;"[Description("""&amp;I469&amp;""")]
","")&amp;IF(F469="date","[DataType(DataType.Date)]
","")&amp;IF(D469="1","[Required]
","")&amp;"[Column("""&amp;E469&amp;""")]
"&amp;IF(LEN(TRIM(" "&amp;J469))&gt;0,"[SampleData("""&amp;J469&amp;""")]
","")&amp;IF(LEN(TRIM(" "&amp;G469))&gt;0,"[MaxLength("&amp;G469&amp;")]
","")&amp;"public "&amp;IF(F469="","string",VLOOKUP(F469,TypeMap,2,FALSE))&amp;" "&amp;E469&amp;" { get; set; }
"</f>
        <v xml:space="preserve">/// &lt;summary&gt;User Defined Field&lt;/summary&gt;
[Description("User Defined Field")]
[Column("udf28")]
[MaxLength(100)]
public string udf28 { get; set; }
</v>
      </c>
      <c r="W469" s="5" t="str">
        <f>"@Html.DescriptionListElement(model =&gt; model."&amp;E469&amp;")"</f>
        <v>@Html.DescriptionListElement(model =&gt; model.udf28)</v>
      </c>
      <c r="X469" s="3" t="str">
        <f>SUBSTITUTE(SUBSTITUTE(PROPER(SUBSTITUTE(E469,"_"," "))&amp;" ", "Id ", "ID"), " ", "")</f>
        <v>Udf28</v>
      </c>
      <c r="Y469" s="3" t="str">
        <f>IF(F469="date","alter table "&amp;SchemaName&amp;"."&amp;N469&amp;" add "&amp;X469&amp;"DateDimId int null references DateDimensions(DateDimensionId);  exec db.ColumnPropertySet '"&amp;$N469&amp;"', '"&amp;$X469&amp;"DateDimId', '"&amp;$E469&amp;"', @propertyName='BaseField', @tableSchema='"&amp;SchemaName&amp;"'","")</f>
        <v/>
      </c>
      <c r="AA469" s="3" t="str">
        <f>IF(LEN(TRIM(H469))=0,"","exec db.ColumnPropertySet '"&amp;$N469&amp;"', '"&amp;$E469&amp;"', '"&amp;H469&amp;"', @propertyName='DisplayName', @tableSchema='"&amp;SchemaName&amp;"'")</f>
        <v>exec db.ColumnPropertySet 'MedicalClaims', 'udf28', 'UDF 28', @propertyName='DisplayName', @tableSchema='deerwalk'</v>
      </c>
    </row>
    <row r="470" spans="1:27" ht="14.25" customHeight="1" x14ac:dyDescent="0.45">
      <c r="A470" s="3" t="str">
        <f>N470&amp;"."&amp;E470</f>
        <v>MedicalClaims.udf29</v>
      </c>
      <c r="B470" t="s">
        <v>320</v>
      </c>
      <c r="C470">
        <v>264</v>
      </c>
      <c r="D470" t="s">
        <v>796</v>
      </c>
      <c r="E470" t="s">
        <v>188</v>
      </c>
      <c r="F470" t="s">
        <v>617</v>
      </c>
      <c r="G470" t="s">
        <v>836</v>
      </c>
      <c r="H470" s="4" t="s">
        <v>988</v>
      </c>
      <c r="I470" t="s">
        <v>179</v>
      </c>
      <c r="J470" t="s">
        <v>796</v>
      </c>
      <c r="L470" s="4"/>
      <c r="M470" s="3" t="b">
        <f>LEFT(E470,3)="udf"</f>
        <v>1</v>
      </c>
      <c r="N470" s="3" t="str">
        <f>VLOOKUP(B470,TableMap,3,FALSE)</f>
        <v>MedicalClaims</v>
      </c>
      <c r="O470" s="3" t="str">
        <f>IF(OR(F470="varchar", F470=""),"varchar("&amp;G470&amp;")", F470) &amp; IF(LEN(TRIM(D470))&gt;0," not null ","")</f>
        <v>varchar(100)</v>
      </c>
      <c r="Q470" s="3" t="str">
        <f>IF(ISBLANK(P470),O470,P470)</f>
        <v>varchar(100)</v>
      </c>
      <c r="R470" s="3" t="str">
        <f>"alter table "&amp;SchemaName&amp;"."&amp;N470&amp;" add "&amp;E470&amp;" "&amp;Q470</f>
        <v>alter table deerwalk.MedicalClaims add udf29 varchar(100)</v>
      </c>
      <c r="S470" s="3" t="str">
        <f>IF(LEN(TRIM(I470))&gt;0,"exec db.ColumnPropertySet '"&amp;$N470&amp;"', '"&amp;$E470&amp;"', '"&amp;I470&amp;"', @tableSchema='"&amp;SchemaName&amp;"'","")</f>
        <v>exec db.ColumnPropertySet 'MedicalClaims', 'udf29', 'User Defined Field', @tableSchema='deerwalk'</v>
      </c>
      <c r="T470" s="3" t="str">
        <f>IF(LEN(TRIM(J470))=0,"","exec db.ColumnPropertySet '"&amp;$N470&amp;"', '"&amp;$E470&amp;"', '"&amp;J470&amp;"', @propertyName='SampleData', @tableSchema='"&amp;SchemaName&amp;"'")</f>
        <v/>
      </c>
      <c r="U470" s="3" t="str">
        <f>IF(M470,"exec db.ColumnPropertySet '"&amp;$N470&amp;"', '"&amp;$E470&amp;"', 'UserDefinedData', @propertyName='CustomAttribute', @tableSchema='"&amp;SchemaName&amp;"'", "")</f>
        <v>exec db.ColumnPropertySet 'MedicalClaims', 'udf29', 'UserDefinedData', @propertyName='CustomAttribute', @tableSchema='deerwalk'</v>
      </c>
      <c r="V470" s="3" t="str">
        <f>IF(LEN(TRIM(" "&amp;I470))&gt;0,"/// &lt;summary&gt;"&amp;I470&amp;"&lt;/summary&gt;
"&amp;"[Description("""&amp;I470&amp;""")]
","")&amp;IF(F470="date","[DataType(DataType.Date)]
","")&amp;IF(D470="1","[Required]
","")&amp;"[Column("""&amp;E470&amp;""")]
"&amp;IF(LEN(TRIM(" "&amp;J470))&gt;0,"[SampleData("""&amp;J470&amp;""")]
","")&amp;IF(LEN(TRIM(" "&amp;G470))&gt;0,"[MaxLength("&amp;G470&amp;")]
","")&amp;"public "&amp;IF(F470="","string",VLOOKUP(F470,TypeMap,2,FALSE))&amp;" "&amp;E470&amp;" { get; set; }
"</f>
        <v xml:space="preserve">/// &lt;summary&gt;User Defined Field&lt;/summary&gt;
[Description("User Defined Field")]
[Column("udf29")]
[MaxLength(100)]
public string udf29 { get; set; }
</v>
      </c>
      <c r="W470" s="5" t="str">
        <f>"@Html.DescriptionListElement(model =&gt; model."&amp;E470&amp;")"</f>
        <v>@Html.DescriptionListElement(model =&gt; model.udf29)</v>
      </c>
      <c r="X470" s="3" t="str">
        <f>SUBSTITUTE(SUBSTITUTE(PROPER(SUBSTITUTE(E470,"_"," "))&amp;" ", "Id ", "ID"), " ", "")</f>
        <v>Udf29</v>
      </c>
      <c r="Y470" s="3" t="str">
        <f>IF(F470="date","alter table "&amp;SchemaName&amp;"."&amp;N470&amp;" add "&amp;X470&amp;"DateDimId int null references DateDimensions(DateDimensionId);  exec db.ColumnPropertySet '"&amp;$N470&amp;"', '"&amp;$X470&amp;"DateDimId', '"&amp;$E470&amp;"', @propertyName='BaseField', @tableSchema='"&amp;SchemaName&amp;"'","")</f>
        <v/>
      </c>
      <c r="AA470" s="3" t="str">
        <f>IF(LEN(TRIM(H470))=0,"","exec db.ColumnPropertySet '"&amp;$N470&amp;"', '"&amp;$E470&amp;"', '"&amp;H470&amp;"', @propertyName='DisplayName', @tableSchema='"&amp;SchemaName&amp;"'")</f>
        <v>exec db.ColumnPropertySet 'MedicalClaims', 'udf29', 'UDF 29', @propertyName='DisplayName', @tableSchema='deerwalk'</v>
      </c>
    </row>
    <row r="471" spans="1:27" ht="14.25" customHeight="1" x14ac:dyDescent="0.45">
      <c r="A471" s="3" t="str">
        <f>N471&amp;"."&amp;E471</f>
        <v>MedicalClaims.udf30</v>
      </c>
      <c r="B471" t="s">
        <v>320</v>
      </c>
      <c r="C471">
        <v>265</v>
      </c>
      <c r="D471" t="s">
        <v>796</v>
      </c>
      <c r="E471" t="s">
        <v>189</v>
      </c>
      <c r="F471" t="s">
        <v>617</v>
      </c>
      <c r="G471" t="s">
        <v>836</v>
      </c>
      <c r="H471" s="4" t="s">
        <v>989</v>
      </c>
      <c r="I471" t="s">
        <v>179</v>
      </c>
      <c r="J471" t="s">
        <v>796</v>
      </c>
      <c r="L471" s="4"/>
      <c r="M471" s="3" t="b">
        <f>LEFT(E471,3)="udf"</f>
        <v>1</v>
      </c>
      <c r="N471" s="3" t="str">
        <f>VLOOKUP(B471,TableMap,3,FALSE)</f>
        <v>MedicalClaims</v>
      </c>
      <c r="O471" s="3" t="str">
        <f>IF(OR(F471="varchar", F471=""),"varchar("&amp;G471&amp;")", F471) &amp; IF(LEN(TRIM(D471))&gt;0," not null ","")</f>
        <v>varchar(100)</v>
      </c>
      <c r="Q471" s="3" t="str">
        <f>IF(ISBLANK(P471),O471,P471)</f>
        <v>varchar(100)</v>
      </c>
      <c r="R471" s="3" t="str">
        <f>"alter table "&amp;SchemaName&amp;"."&amp;N471&amp;" add "&amp;E471&amp;" "&amp;Q471</f>
        <v>alter table deerwalk.MedicalClaims add udf30 varchar(100)</v>
      </c>
      <c r="S471" s="3" t="str">
        <f>IF(LEN(TRIM(I471))&gt;0,"exec db.ColumnPropertySet '"&amp;$N471&amp;"', '"&amp;$E471&amp;"', '"&amp;I471&amp;"', @tableSchema='"&amp;SchemaName&amp;"'","")</f>
        <v>exec db.ColumnPropertySet 'MedicalClaims', 'udf30', 'User Defined Field', @tableSchema='deerwalk'</v>
      </c>
      <c r="T471" s="3" t="str">
        <f>IF(LEN(TRIM(J471))=0,"","exec db.ColumnPropertySet '"&amp;$N471&amp;"', '"&amp;$E471&amp;"', '"&amp;J471&amp;"', @propertyName='SampleData', @tableSchema='"&amp;SchemaName&amp;"'")</f>
        <v/>
      </c>
      <c r="U471" s="3" t="str">
        <f>IF(M471,"exec db.ColumnPropertySet '"&amp;$N471&amp;"', '"&amp;$E471&amp;"', 'UserDefinedData', @propertyName='CustomAttribute', @tableSchema='"&amp;SchemaName&amp;"'", "")</f>
        <v>exec db.ColumnPropertySet 'MedicalClaims', 'udf30', 'UserDefinedData', @propertyName='CustomAttribute', @tableSchema='deerwalk'</v>
      </c>
      <c r="V471" s="3" t="str">
        <f>IF(LEN(TRIM(" "&amp;I471))&gt;0,"/// &lt;summary&gt;"&amp;I471&amp;"&lt;/summary&gt;
"&amp;"[Description("""&amp;I471&amp;""")]
","")&amp;IF(F471="date","[DataType(DataType.Date)]
","")&amp;IF(D471="1","[Required]
","")&amp;"[Column("""&amp;E471&amp;""")]
"&amp;IF(LEN(TRIM(" "&amp;J471))&gt;0,"[SampleData("""&amp;J471&amp;""")]
","")&amp;IF(LEN(TRIM(" "&amp;G471))&gt;0,"[MaxLength("&amp;G471&amp;")]
","")&amp;"public "&amp;IF(F471="","string",VLOOKUP(F471,TypeMap,2,FALSE))&amp;" "&amp;E471&amp;" { get; set; }
"</f>
        <v xml:space="preserve">/// &lt;summary&gt;User Defined Field&lt;/summary&gt;
[Description("User Defined Field")]
[Column("udf30")]
[MaxLength(100)]
public string udf30 { get; set; }
</v>
      </c>
      <c r="W471" s="5" t="str">
        <f>"@Html.DescriptionListElement(model =&gt; model."&amp;E471&amp;")"</f>
        <v>@Html.DescriptionListElement(model =&gt; model.udf30)</v>
      </c>
      <c r="X471" s="3" t="str">
        <f>SUBSTITUTE(SUBSTITUTE(PROPER(SUBSTITUTE(E471,"_"," "))&amp;" ", "Id ", "ID"), " ", "")</f>
        <v>Udf30</v>
      </c>
      <c r="Y471" s="3" t="str">
        <f>IF(F471="date","alter table "&amp;SchemaName&amp;"."&amp;N471&amp;" add "&amp;X471&amp;"DateDimId int null references DateDimensions(DateDimensionId);  exec db.ColumnPropertySet '"&amp;$N471&amp;"', '"&amp;$X471&amp;"DateDimId', '"&amp;$E471&amp;"', @propertyName='BaseField', @tableSchema='"&amp;SchemaName&amp;"'","")</f>
        <v/>
      </c>
      <c r="AA471" s="3" t="str">
        <f>IF(LEN(TRIM(H471))=0,"","exec db.ColumnPropertySet '"&amp;$N471&amp;"', '"&amp;$E471&amp;"', '"&amp;H471&amp;"', @propertyName='DisplayName', @tableSchema='"&amp;SchemaName&amp;"'")</f>
        <v>exec db.ColumnPropertySet 'MedicalClaims', 'udf30', 'UDF 30', @propertyName='DisplayName', @tableSchema='deerwalk'</v>
      </c>
    </row>
    <row r="472" spans="1:27" ht="14.25" customHeight="1" x14ac:dyDescent="0.45">
      <c r="A472" s="3" t="str">
        <f>N472&amp;"."&amp;E472</f>
        <v>MedicalClaims.udf31</v>
      </c>
      <c r="B472" t="s">
        <v>320</v>
      </c>
      <c r="C472">
        <v>266</v>
      </c>
      <c r="D472" t="s">
        <v>796</v>
      </c>
      <c r="E472" t="s">
        <v>190</v>
      </c>
      <c r="F472" t="s">
        <v>617</v>
      </c>
      <c r="G472" t="s">
        <v>836</v>
      </c>
      <c r="H472" s="4" t="s">
        <v>990</v>
      </c>
      <c r="I472" t="s">
        <v>179</v>
      </c>
      <c r="J472" t="s">
        <v>796</v>
      </c>
      <c r="L472" s="4"/>
      <c r="M472" s="3" t="b">
        <f>LEFT(E472,3)="udf"</f>
        <v>1</v>
      </c>
      <c r="N472" s="3" t="str">
        <f>VLOOKUP(B472,TableMap,3,FALSE)</f>
        <v>MedicalClaims</v>
      </c>
      <c r="O472" s="3" t="str">
        <f>IF(OR(F472="varchar", F472=""),"varchar("&amp;G472&amp;")", F472) &amp; IF(LEN(TRIM(D472))&gt;0," not null ","")</f>
        <v>varchar(100)</v>
      </c>
      <c r="Q472" s="3" t="str">
        <f>IF(ISBLANK(P472),O472,P472)</f>
        <v>varchar(100)</v>
      </c>
      <c r="R472" s="3" t="str">
        <f>"alter table "&amp;SchemaName&amp;"."&amp;N472&amp;" add "&amp;E472&amp;" "&amp;Q472</f>
        <v>alter table deerwalk.MedicalClaims add udf31 varchar(100)</v>
      </c>
      <c r="S472" s="3" t="str">
        <f>IF(LEN(TRIM(I472))&gt;0,"exec db.ColumnPropertySet '"&amp;$N472&amp;"', '"&amp;$E472&amp;"', '"&amp;I472&amp;"', @tableSchema='"&amp;SchemaName&amp;"'","")</f>
        <v>exec db.ColumnPropertySet 'MedicalClaims', 'udf31', 'User Defined Field', @tableSchema='deerwalk'</v>
      </c>
      <c r="T472" s="3" t="str">
        <f>IF(LEN(TRIM(J472))=0,"","exec db.ColumnPropertySet '"&amp;$N472&amp;"', '"&amp;$E472&amp;"', '"&amp;J472&amp;"', @propertyName='SampleData', @tableSchema='"&amp;SchemaName&amp;"'")</f>
        <v/>
      </c>
      <c r="U472" s="3" t="str">
        <f>IF(M472,"exec db.ColumnPropertySet '"&amp;$N472&amp;"', '"&amp;$E472&amp;"', 'UserDefinedData', @propertyName='CustomAttribute', @tableSchema='"&amp;SchemaName&amp;"'", "")</f>
        <v>exec db.ColumnPropertySet 'MedicalClaims', 'udf31', 'UserDefinedData', @propertyName='CustomAttribute', @tableSchema='deerwalk'</v>
      </c>
      <c r="V472" s="3" t="str">
        <f>IF(LEN(TRIM(" "&amp;I472))&gt;0,"/// &lt;summary&gt;"&amp;I472&amp;"&lt;/summary&gt;
"&amp;"[Description("""&amp;I472&amp;""")]
","")&amp;IF(F472="date","[DataType(DataType.Date)]
","")&amp;IF(D472="1","[Required]
","")&amp;"[Column("""&amp;E472&amp;""")]
"&amp;IF(LEN(TRIM(" "&amp;J472))&gt;0,"[SampleData("""&amp;J472&amp;""")]
","")&amp;IF(LEN(TRIM(" "&amp;G472))&gt;0,"[MaxLength("&amp;G472&amp;")]
","")&amp;"public "&amp;IF(F472="","string",VLOOKUP(F472,TypeMap,2,FALSE))&amp;" "&amp;E472&amp;" { get; set; }
"</f>
        <v xml:space="preserve">/// &lt;summary&gt;User Defined Field&lt;/summary&gt;
[Description("User Defined Field")]
[Column("udf31")]
[MaxLength(100)]
public string udf31 { get; set; }
</v>
      </c>
      <c r="W472" s="5" t="str">
        <f>"@Html.DescriptionListElement(model =&gt; model."&amp;E472&amp;")"</f>
        <v>@Html.DescriptionListElement(model =&gt; model.udf31)</v>
      </c>
      <c r="X472" s="3" t="str">
        <f>SUBSTITUTE(SUBSTITUTE(PROPER(SUBSTITUTE(E472,"_"," "))&amp;" ", "Id ", "ID"), " ", "")</f>
        <v>Udf31</v>
      </c>
      <c r="Y472" s="3" t="str">
        <f>IF(F472="date","alter table "&amp;SchemaName&amp;"."&amp;N472&amp;" add "&amp;X472&amp;"DateDimId int null references DateDimensions(DateDimensionId);  exec db.ColumnPropertySet '"&amp;$N472&amp;"', '"&amp;$X472&amp;"DateDimId', '"&amp;$E472&amp;"', @propertyName='BaseField', @tableSchema='"&amp;SchemaName&amp;"'","")</f>
        <v/>
      </c>
      <c r="AA472" s="3" t="str">
        <f>IF(LEN(TRIM(H472))=0,"","exec db.ColumnPropertySet '"&amp;$N472&amp;"', '"&amp;$E472&amp;"', '"&amp;H472&amp;"', @propertyName='DisplayName', @tableSchema='"&amp;SchemaName&amp;"'")</f>
        <v>exec db.ColumnPropertySet 'MedicalClaims', 'udf31', 'UDF 31', @propertyName='DisplayName', @tableSchema='deerwalk'</v>
      </c>
    </row>
    <row r="473" spans="1:27" ht="14.25" customHeight="1" x14ac:dyDescent="0.45">
      <c r="A473" s="3" t="str">
        <f>N473&amp;"."&amp;E473</f>
        <v>MedicalClaims.udf32</v>
      </c>
      <c r="B473" t="s">
        <v>320</v>
      </c>
      <c r="C473">
        <v>267</v>
      </c>
      <c r="D473" t="s">
        <v>796</v>
      </c>
      <c r="E473" t="s">
        <v>191</v>
      </c>
      <c r="F473" t="s">
        <v>617</v>
      </c>
      <c r="G473" t="s">
        <v>836</v>
      </c>
      <c r="H473" s="4" t="s">
        <v>991</v>
      </c>
      <c r="I473" t="s">
        <v>179</v>
      </c>
      <c r="J473" t="s">
        <v>796</v>
      </c>
      <c r="L473" s="4"/>
      <c r="M473" s="3" t="b">
        <f>LEFT(E473,3)="udf"</f>
        <v>1</v>
      </c>
      <c r="N473" s="3" t="str">
        <f>VLOOKUP(B473,TableMap,3,FALSE)</f>
        <v>MedicalClaims</v>
      </c>
      <c r="O473" s="3" t="str">
        <f>IF(OR(F473="varchar", F473=""),"varchar("&amp;G473&amp;")", F473) &amp; IF(LEN(TRIM(D473))&gt;0," not null ","")</f>
        <v>varchar(100)</v>
      </c>
      <c r="Q473" s="3" t="str">
        <f>IF(ISBLANK(P473),O473,P473)</f>
        <v>varchar(100)</v>
      </c>
      <c r="R473" s="3" t="str">
        <f>"alter table "&amp;SchemaName&amp;"."&amp;N473&amp;" add "&amp;E473&amp;" "&amp;Q473</f>
        <v>alter table deerwalk.MedicalClaims add udf32 varchar(100)</v>
      </c>
      <c r="S473" s="3" t="str">
        <f>IF(LEN(TRIM(I473))&gt;0,"exec db.ColumnPropertySet '"&amp;$N473&amp;"', '"&amp;$E473&amp;"', '"&amp;I473&amp;"', @tableSchema='"&amp;SchemaName&amp;"'","")</f>
        <v>exec db.ColumnPropertySet 'MedicalClaims', 'udf32', 'User Defined Field', @tableSchema='deerwalk'</v>
      </c>
      <c r="T473" s="3" t="str">
        <f>IF(LEN(TRIM(J473))=0,"","exec db.ColumnPropertySet '"&amp;$N473&amp;"', '"&amp;$E473&amp;"', '"&amp;J473&amp;"', @propertyName='SampleData', @tableSchema='"&amp;SchemaName&amp;"'")</f>
        <v/>
      </c>
      <c r="U473" s="3" t="str">
        <f>IF(M473,"exec db.ColumnPropertySet '"&amp;$N473&amp;"', '"&amp;$E473&amp;"', 'UserDefinedData', @propertyName='CustomAttribute', @tableSchema='"&amp;SchemaName&amp;"'", "")</f>
        <v>exec db.ColumnPropertySet 'MedicalClaims', 'udf32', 'UserDefinedData', @propertyName='CustomAttribute', @tableSchema='deerwalk'</v>
      </c>
      <c r="V473" s="3" t="str">
        <f>IF(LEN(TRIM(" "&amp;I473))&gt;0,"/// &lt;summary&gt;"&amp;I473&amp;"&lt;/summary&gt;
"&amp;"[Description("""&amp;I473&amp;""")]
","")&amp;IF(F473="date","[DataType(DataType.Date)]
","")&amp;IF(D473="1","[Required]
","")&amp;"[Column("""&amp;E473&amp;""")]
"&amp;IF(LEN(TRIM(" "&amp;J473))&gt;0,"[SampleData("""&amp;J473&amp;""")]
","")&amp;IF(LEN(TRIM(" "&amp;G473))&gt;0,"[MaxLength("&amp;G473&amp;")]
","")&amp;"public "&amp;IF(F473="","string",VLOOKUP(F473,TypeMap,2,FALSE))&amp;" "&amp;E473&amp;" { get; set; }
"</f>
        <v xml:space="preserve">/// &lt;summary&gt;User Defined Field&lt;/summary&gt;
[Description("User Defined Field")]
[Column("udf32")]
[MaxLength(100)]
public string udf32 { get; set; }
</v>
      </c>
      <c r="W473" s="5" t="str">
        <f>"@Html.DescriptionListElement(model =&gt; model."&amp;E473&amp;")"</f>
        <v>@Html.DescriptionListElement(model =&gt; model.udf32)</v>
      </c>
      <c r="X473" s="3" t="str">
        <f>SUBSTITUTE(SUBSTITUTE(PROPER(SUBSTITUTE(E473,"_"," "))&amp;" ", "Id ", "ID"), " ", "")</f>
        <v>Udf32</v>
      </c>
      <c r="Y473" s="3" t="str">
        <f>IF(F473="date","alter table "&amp;SchemaName&amp;"."&amp;N473&amp;" add "&amp;X473&amp;"DateDimId int null references DateDimensions(DateDimensionId);  exec db.ColumnPropertySet '"&amp;$N473&amp;"', '"&amp;$X473&amp;"DateDimId', '"&amp;$E473&amp;"', @propertyName='BaseField', @tableSchema='"&amp;SchemaName&amp;"'","")</f>
        <v/>
      </c>
      <c r="AA473" s="3" t="str">
        <f>IF(LEN(TRIM(H473))=0,"","exec db.ColumnPropertySet '"&amp;$N473&amp;"', '"&amp;$E473&amp;"', '"&amp;H473&amp;"', @propertyName='DisplayName', @tableSchema='"&amp;SchemaName&amp;"'")</f>
        <v>exec db.ColumnPropertySet 'MedicalClaims', 'udf32', 'UDF 32', @propertyName='DisplayName', @tableSchema='deerwalk'</v>
      </c>
    </row>
    <row r="474" spans="1:27" ht="14.25" customHeight="1" x14ac:dyDescent="0.45">
      <c r="A474" s="3" t="str">
        <f>N474&amp;"."&amp;E474</f>
        <v>MedicalClaims.udf33</v>
      </c>
      <c r="B474" t="s">
        <v>320</v>
      </c>
      <c r="C474">
        <v>268</v>
      </c>
      <c r="D474" t="s">
        <v>796</v>
      </c>
      <c r="E474" t="s">
        <v>192</v>
      </c>
      <c r="F474" t="s">
        <v>617</v>
      </c>
      <c r="G474" t="s">
        <v>836</v>
      </c>
      <c r="H474" s="4" t="s">
        <v>992</v>
      </c>
      <c r="I474" t="s">
        <v>179</v>
      </c>
      <c r="J474" t="s">
        <v>796</v>
      </c>
      <c r="L474" s="4"/>
      <c r="M474" s="3" t="b">
        <f>LEFT(E474,3)="udf"</f>
        <v>1</v>
      </c>
      <c r="N474" s="3" t="str">
        <f>VLOOKUP(B474,TableMap,3,FALSE)</f>
        <v>MedicalClaims</v>
      </c>
      <c r="O474" s="3" t="str">
        <f>IF(OR(F474="varchar", F474=""),"varchar("&amp;G474&amp;")", F474) &amp; IF(LEN(TRIM(D474))&gt;0," not null ","")</f>
        <v>varchar(100)</v>
      </c>
      <c r="Q474" s="3" t="str">
        <f>IF(ISBLANK(P474),O474,P474)</f>
        <v>varchar(100)</v>
      </c>
      <c r="R474" s="3" t="str">
        <f>"alter table "&amp;SchemaName&amp;"."&amp;N474&amp;" add "&amp;E474&amp;" "&amp;Q474</f>
        <v>alter table deerwalk.MedicalClaims add udf33 varchar(100)</v>
      </c>
      <c r="S474" s="3" t="str">
        <f>IF(LEN(TRIM(I474))&gt;0,"exec db.ColumnPropertySet '"&amp;$N474&amp;"', '"&amp;$E474&amp;"', '"&amp;I474&amp;"', @tableSchema='"&amp;SchemaName&amp;"'","")</f>
        <v>exec db.ColumnPropertySet 'MedicalClaims', 'udf33', 'User Defined Field', @tableSchema='deerwalk'</v>
      </c>
      <c r="T474" s="3" t="str">
        <f>IF(LEN(TRIM(J474))=0,"","exec db.ColumnPropertySet '"&amp;$N474&amp;"', '"&amp;$E474&amp;"', '"&amp;J474&amp;"', @propertyName='SampleData', @tableSchema='"&amp;SchemaName&amp;"'")</f>
        <v/>
      </c>
      <c r="U474" s="3" t="str">
        <f>IF(M474,"exec db.ColumnPropertySet '"&amp;$N474&amp;"', '"&amp;$E474&amp;"', 'UserDefinedData', @propertyName='CustomAttribute', @tableSchema='"&amp;SchemaName&amp;"'", "")</f>
        <v>exec db.ColumnPropertySet 'MedicalClaims', 'udf33', 'UserDefinedData', @propertyName='CustomAttribute', @tableSchema='deerwalk'</v>
      </c>
      <c r="V474" s="3" t="str">
        <f>IF(LEN(TRIM(" "&amp;I474))&gt;0,"/// &lt;summary&gt;"&amp;I474&amp;"&lt;/summary&gt;
"&amp;"[Description("""&amp;I474&amp;""")]
","")&amp;IF(F474="date","[DataType(DataType.Date)]
","")&amp;IF(D474="1","[Required]
","")&amp;"[Column("""&amp;E474&amp;""")]
"&amp;IF(LEN(TRIM(" "&amp;J474))&gt;0,"[SampleData("""&amp;J474&amp;""")]
","")&amp;IF(LEN(TRIM(" "&amp;G474))&gt;0,"[MaxLength("&amp;G474&amp;")]
","")&amp;"public "&amp;IF(F474="","string",VLOOKUP(F474,TypeMap,2,FALSE))&amp;" "&amp;E474&amp;" { get; set; }
"</f>
        <v xml:space="preserve">/// &lt;summary&gt;User Defined Field&lt;/summary&gt;
[Description("User Defined Field")]
[Column("udf33")]
[MaxLength(100)]
public string udf33 { get; set; }
</v>
      </c>
      <c r="W474" s="5" t="str">
        <f>"@Html.DescriptionListElement(model =&gt; model."&amp;E474&amp;")"</f>
        <v>@Html.DescriptionListElement(model =&gt; model.udf33)</v>
      </c>
      <c r="X474" s="3" t="str">
        <f>SUBSTITUTE(SUBSTITUTE(PROPER(SUBSTITUTE(E474,"_"," "))&amp;" ", "Id ", "ID"), " ", "")</f>
        <v>Udf33</v>
      </c>
      <c r="Y474" s="3" t="str">
        <f>IF(F474="date","alter table "&amp;SchemaName&amp;"."&amp;N474&amp;" add "&amp;X474&amp;"DateDimId int null references DateDimensions(DateDimensionId);  exec db.ColumnPropertySet '"&amp;$N474&amp;"', '"&amp;$X474&amp;"DateDimId', '"&amp;$E474&amp;"', @propertyName='BaseField', @tableSchema='"&amp;SchemaName&amp;"'","")</f>
        <v/>
      </c>
      <c r="AA474" s="3" t="str">
        <f>IF(LEN(TRIM(H474))=0,"","exec db.ColumnPropertySet '"&amp;$N474&amp;"', '"&amp;$E474&amp;"', '"&amp;H474&amp;"', @propertyName='DisplayName', @tableSchema='"&amp;SchemaName&amp;"'")</f>
        <v>exec db.ColumnPropertySet 'MedicalClaims', 'udf33', 'UDF 33', @propertyName='DisplayName', @tableSchema='deerwalk'</v>
      </c>
    </row>
    <row r="475" spans="1:27" ht="14.25" customHeight="1" x14ac:dyDescent="0.45">
      <c r="A475" s="3" t="str">
        <f>N475&amp;"."&amp;E475</f>
        <v>MedicalClaims.udf34</v>
      </c>
      <c r="B475" t="s">
        <v>320</v>
      </c>
      <c r="C475">
        <v>269</v>
      </c>
      <c r="D475" t="s">
        <v>796</v>
      </c>
      <c r="E475" t="s">
        <v>193</v>
      </c>
      <c r="F475" t="s">
        <v>617</v>
      </c>
      <c r="G475" t="s">
        <v>836</v>
      </c>
      <c r="H475" s="4" t="s">
        <v>993</v>
      </c>
      <c r="I475" t="s">
        <v>179</v>
      </c>
      <c r="J475" t="s">
        <v>796</v>
      </c>
      <c r="L475" s="4"/>
      <c r="M475" s="3" t="b">
        <f>LEFT(E475,3)="udf"</f>
        <v>1</v>
      </c>
      <c r="N475" s="3" t="str">
        <f>VLOOKUP(B475,TableMap,3,FALSE)</f>
        <v>MedicalClaims</v>
      </c>
      <c r="O475" s="3" t="str">
        <f>IF(OR(F475="varchar", F475=""),"varchar("&amp;G475&amp;")", F475) &amp; IF(LEN(TRIM(D475))&gt;0," not null ","")</f>
        <v>varchar(100)</v>
      </c>
      <c r="Q475" s="3" t="str">
        <f>IF(ISBLANK(P475),O475,P475)</f>
        <v>varchar(100)</v>
      </c>
      <c r="R475" s="3" t="str">
        <f>"alter table "&amp;SchemaName&amp;"."&amp;N475&amp;" add "&amp;E475&amp;" "&amp;Q475</f>
        <v>alter table deerwalk.MedicalClaims add udf34 varchar(100)</v>
      </c>
      <c r="S475" s="3" t="str">
        <f>IF(LEN(TRIM(I475))&gt;0,"exec db.ColumnPropertySet '"&amp;$N475&amp;"', '"&amp;$E475&amp;"', '"&amp;I475&amp;"', @tableSchema='"&amp;SchemaName&amp;"'","")</f>
        <v>exec db.ColumnPropertySet 'MedicalClaims', 'udf34', 'User Defined Field', @tableSchema='deerwalk'</v>
      </c>
      <c r="T475" s="3" t="str">
        <f>IF(LEN(TRIM(J475))=0,"","exec db.ColumnPropertySet '"&amp;$N475&amp;"', '"&amp;$E475&amp;"', '"&amp;J475&amp;"', @propertyName='SampleData', @tableSchema='"&amp;SchemaName&amp;"'")</f>
        <v/>
      </c>
      <c r="U475" s="3" t="str">
        <f>IF(M475,"exec db.ColumnPropertySet '"&amp;$N475&amp;"', '"&amp;$E475&amp;"', 'UserDefinedData', @propertyName='CustomAttribute', @tableSchema='"&amp;SchemaName&amp;"'", "")</f>
        <v>exec db.ColumnPropertySet 'MedicalClaims', 'udf34', 'UserDefinedData', @propertyName='CustomAttribute', @tableSchema='deerwalk'</v>
      </c>
      <c r="V475" s="3" t="str">
        <f>IF(LEN(TRIM(" "&amp;I475))&gt;0,"/// &lt;summary&gt;"&amp;I475&amp;"&lt;/summary&gt;
"&amp;"[Description("""&amp;I475&amp;""")]
","")&amp;IF(F475="date","[DataType(DataType.Date)]
","")&amp;IF(D475="1","[Required]
","")&amp;"[Column("""&amp;E475&amp;""")]
"&amp;IF(LEN(TRIM(" "&amp;J475))&gt;0,"[SampleData("""&amp;J475&amp;""")]
","")&amp;IF(LEN(TRIM(" "&amp;G475))&gt;0,"[MaxLength("&amp;G475&amp;")]
","")&amp;"public "&amp;IF(F475="","string",VLOOKUP(F475,TypeMap,2,FALSE))&amp;" "&amp;E475&amp;" { get; set; }
"</f>
        <v xml:space="preserve">/// &lt;summary&gt;User Defined Field&lt;/summary&gt;
[Description("User Defined Field")]
[Column("udf34")]
[MaxLength(100)]
public string udf34 { get; set; }
</v>
      </c>
      <c r="W475" s="5" t="str">
        <f>"@Html.DescriptionListElement(model =&gt; model."&amp;E475&amp;")"</f>
        <v>@Html.DescriptionListElement(model =&gt; model.udf34)</v>
      </c>
      <c r="X475" s="3" t="str">
        <f>SUBSTITUTE(SUBSTITUTE(PROPER(SUBSTITUTE(E475,"_"," "))&amp;" ", "Id ", "ID"), " ", "")</f>
        <v>Udf34</v>
      </c>
      <c r="Y475" s="3" t="str">
        <f>IF(F475="date","alter table "&amp;SchemaName&amp;"."&amp;N475&amp;" add "&amp;X475&amp;"DateDimId int null references DateDimensions(DateDimensionId);  exec db.ColumnPropertySet '"&amp;$N475&amp;"', '"&amp;$X475&amp;"DateDimId', '"&amp;$E475&amp;"', @propertyName='BaseField', @tableSchema='"&amp;SchemaName&amp;"'","")</f>
        <v/>
      </c>
      <c r="AA475" s="3" t="str">
        <f>IF(LEN(TRIM(H475))=0,"","exec db.ColumnPropertySet '"&amp;$N475&amp;"', '"&amp;$E475&amp;"', '"&amp;H475&amp;"', @propertyName='DisplayName', @tableSchema='"&amp;SchemaName&amp;"'")</f>
        <v>exec db.ColumnPropertySet 'MedicalClaims', 'udf34', 'UDF 34', @propertyName='DisplayName', @tableSchema='deerwalk'</v>
      </c>
    </row>
    <row r="476" spans="1:27" ht="14.25" customHeight="1" x14ac:dyDescent="0.45">
      <c r="A476" s="3" t="str">
        <f>N476&amp;"."&amp;E476</f>
        <v>MedicalClaims.udf35</v>
      </c>
      <c r="B476" t="s">
        <v>320</v>
      </c>
      <c r="C476">
        <v>270</v>
      </c>
      <c r="D476" t="s">
        <v>796</v>
      </c>
      <c r="E476" t="s">
        <v>194</v>
      </c>
      <c r="F476" t="s">
        <v>617</v>
      </c>
      <c r="G476" t="s">
        <v>836</v>
      </c>
      <c r="H476" s="4" t="s">
        <v>994</v>
      </c>
      <c r="I476" t="s">
        <v>179</v>
      </c>
      <c r="J476" t="s">
        <v>796</v>
      </c>
      <c r="L476" s="4"/>
      <c r="M476" s="3" t="b">
        <f>LEFT(E476,3)="udf"</f>
        <v>1</v>
      </c>
      <c r="N476" s="3" t="str">
        <f>VLOOKUP(B476,TableMap,3,FALSE)</f>
        <v>MedicalClaims</v>
      </c>
      <c r="O476" s="3" t="str">
        <f>IF(OR(F476="varchar", F476=""),"varchar("&amp;G476&amp;")", F476) &amp; IF(LEN(TRIM(D476))&gt;0," not null ","")</f>
        <v>varchar(100)</v>
      </c>
      <c r="Q476" s="3" t="str">
        <f>IF(ISBLANK(P476),O476,P476)</f>
        <v>varchar(100)</v>
      </c>
      <c r="R476" s="3" t="str">
        <f>"alter table "&amp;SchemaName&amp;"."&amp;N476&amp;" add "&amp;E476&amp;" "&amp;Q476</f>
        <v>alter table deerwalk.MedicalClaims add udf35 varchar(100)</v>
      </c>
      <c r="S476" s="3" t="str">
        <f>IF(LEN(TRIM(I476))&gt;0,"exec db.ColumnPropertySet '"&amp;$N476&amp;"', '"&amp;$E476&amp;"', '"&amp;I476&amp;"', @tableSchema='"&amp;SchemaName&amp;"'","")</f>
        <v>exec db.ColumnPropertySet 'MedicalClaims', 'udf35', 'User Defined Field', @tableSchema='deerwalk'</v>
      </c>
      <c r="T476" s="3" t="str">
        <f>IF(LEN(TRIM(J476))=0,"","exec db.ColumnPropertySet '"&amp;$N476&amp;"', '"&amp;$E476&amp;"', '"&amp;J476&amp;"', @propertyName='SampleData', @tableSchema='"&amp;SchemaName&amp;"'")</f>
        <v/>
      </c>
      <c r="U476" s="3" t="str">
        <f>IF(M476,"exec db.ColumnPropertySet '"&amp;$N476&amp;"', '"&amp;$E476&amp;"', 'UserDefinedData', @propertyName='CustomAttribute', @tableSchema='"&amp;SchemaName&amp;"'", "")</f>
        <v>exec db.ColumnPropertySet 'MedicalClaims', 'udf35', 'UserDefinedData', @propertyName='CustomAttribute', @tableSchema='deerwalk'</v>
      </c>
      <c r="V476" s="3" t="str">
        <f>IF(LEN(TRIM(" "&amp;I476))&gt;0,"/// &lt;summary&gt;"&amp;I476&amp;"&lt;/summary&gt;
"&amp;"[Description("""&amp;I476&amp;""")]
","")&amp;IF(F476="date","[DataType(DataType.Date)]
","")&amp;IF(D476="1","[Required]
","")&amp;"[Column("""&amp;E476&amp;""")]
"&amp;IF(LEN(TRIM(" "&amp;J476))&gt;0,"[SampleData("""&amp;J476&amp;""")]
","")&amp;IF(LEN(TRIM(" "&amp;G476))&gt;0,"[MaxLength("&amp;G476&amp;")]
","")&amp;"public "&amp;IF(F476="","string",VLOOKUP(F476,TypeMap,2,FALSE))&amp;" "&amp;E476&amp;" { get; set; }
"</f>
        <v xml:space="preserve">/// &lt;summary&gt;User Defined Field&lt;/summary&gt;
[Description("User Defined Field")]
[Column("udf35")]
[MaxLength(100)]
public string udf35 { get; set; }
</v>
      </c>
      <c r="W476" s="5" t="str">
        <f>"@Html.DescriptionListElement(model =&gt; model."&amp;E476&amp;")"</f>
        <v>@Html.DescriptionListElement(model =&gt; model.udf35)</v>
      </c>
      <c r="X476" s="3" t="str">
        <f>SUBSTITUTE(SUBSTITUTE(PROPER(SUBSTITUTE(E476,"_"," "))&amp;" ", "Id ", "ID"), " ", "")</f>
        <v>Udf35</v>
      </c>
      <c r="Y476" s="3" t="str">
        <f>IF(F476="date","alter table "&amp;SchemaName&amp;"."&amp;N476&amp;" add "&amp;X476&amp;"DateDimId int null references DateDimensions(DateDimensionId);  exec db.ColumnPropertySet '"&amp;$N476&amp;"', '"&amp;$X476&amp;"DateDimId', '"&amp;$E476&amp;"', @propertyName='BaseField', @tableSchema='"&amp;SchemaName&amp;"'","")</f>
        <v/>
      </c>
      <c r="AA476" s="3" t="str">
        <f>IF(LEN(TRIM(H476))=0,"","exec db.ColumnPropertySet '"&amp;$N476&amp;"', '"&amp;$E476&amp;"', '"&amp;H476&amp;"', @propertyName='DisplayName', @tableSchema='"&amp;SchemaName&amp;"'")</f>
        <v>exec db.ColumnPropertySet 'MedicalClaims', 'udf35', 'UDF 35', @propertyName='DisplayName', @tableSchema='deerwalk'</v>
      </c>
    </row>
    <row r="477" spans="1:27" ht="14.25" customHeight="1" x14ac:dyDescent="0.45">
      <c r="A477" s="3" t="str">
        <f>N477&amp;"."&amp;E477</f>
        <v>MedicalClaims.udf36</v>
      </c>
      <c r="B477" t="s">
        <v>320</v>
      </c>
      <c r="C477">
        <v>271</v>
      </c>
      <c r="D477" t="s">
        <v>796</v>
      </c>
      <c r="E477" s="7" t="s">
        <v>195</v>
      </c>
      <c r="F477" t="s">
        <v>617</v>
      </c>
      <c r="G477" t="s">
        <v>836</v>
      </c>
      <c r="H477" s="4" t="s">
        <v>995</v>
      </c>
      <c r="I477" t="s">
        <v>179</v>
      </c>
      <c r="J477" t="s">
        <v>796</v>
      </c>
      <c r="L477" s="4"/>
      <c r="M477" s="3" t="b">
        <f>LEFT(E477,3)="udf"</f>
        <v>1</v>
      </c>
      <c r="N477" s="3" t="str">
        <f>VLOOKUP(B477,TableMap,3,FALSE)</f>
        <v>MedicalClaims</v>
      </c>
      <c r="O477" s="3" t="str">
        <f>IF(OR(F477="varchar", F477=""),"varchar("&amp;G477&amp;")", F477) &amp; IF(LEN(TRIM(D477))&gt;0," not null ","")</f>
        <v>varchar(100)</v>
      </c>
      <c r="Q477" s="3" t="str">
        <f>IF(ISBLANK(P477),O477,P477)</f>
        <v>varchar(100)</v>
      </c>
      <c r="R477" s="3" t="str">
        <f>"alter table "&amp;SchemaName&amp;"."&amp;N477&amp;" add "&amp;E477&amp;" "&amp;Q477</f>
        <v>alter table deerwalk.MedicalClaims add udf36 varchar(100)</v>
      </c>
      <c r="S477" s="3" t="str">
        <f>IF(LEN(TRIM(I477))&gt;0,"exec db.ColumnPropertySet '"&amp;$N477&amp;"', '"&amp;$E477&amp;"', '"&amp;I477&amp;"', @tableSchema='"&amp;SchemaName&amp;"'","")</f>
        <v>exec db.ColumnPropertySet 'MedicalClaims', 'udf36', 'User Defined Field', @tableSchema='deerwalk'</v>
      </c>
      <c r="T477" s="3" t="str">
        <f>IF(LEN(TRIM(J477))=0,"","exec db.ColumnPropertySet '"&amp;$N477&amp;"', '"&amp;$E477&amp;"', '"&amp;J477&amp;"', @propertyName='SampleData', @tableSchema='"&amp;SchemaName&amp;"'")</f>
        <v/>
      </c>
      <c r="U477" s="3" t="str">
        <f>IF(M477,"exec db.ColumnPropertySet '"&amp;$N477&amp;"', '"&amp;$E477&amp;"', 'UserDefinedData', @propertyName='CustomAttribute', @tableSchema='"&amp;SchemaName&amp;"'", "")</f>
        <v>exec db.ColumnPropertySet 'MedicalClaims', 'udf36', 'UserDefinedData', @propertyName='CustomAttribute', @tableSchema='deerwalk'</v>
      </c>
      <c r="V477" s="3" t="str">
        <f>IF(LEN(TRIM(" "&amp;I477))&gt;0,"/// &lt;summary&gt;"&amp;I477&amp;"&lt;/summary&gt;
"&amp;"[Description("""&amp;I477&amp;""")]
","")&amp;IF(F477="date","[DataType(DataType.Date)]
","")&amp;IF(D477="1","[Required]
","")&amp;"[Column("""&amp;E477&amp;""")]
"&amp;IF(LEN(TRIM(" "&amp;J477))&gt;0,"[SampleData("""&amp;J477&amp;""")]
","")&amp;IF(LEN(TRIM(" "&amp;G477))&gt;0,"[MaxLength("&amp;G477&amp;")]
","")&amp;"public "&amp;IF(F477="","string",VLOOKUP(F477,TypeMap,2,FALSE))&amp;" "&amp;E477&amp;" { get; set; }
"</f>
        <v xml:space="preserve">/// &lt;summary&gt;User Defined Field&lt;/summary&gt;
[Description("User Defined Field")]
[Column("udf36")]
[MaxLength(100)]
public string udf36 { get; set; }
</v>
      </c>
      <c r="W477" s="5" t="str">
        <f>"@Html.DescriptionListElement(model =&gt; model."&amp;E477&amp;")"</f>
        <v>@Html.DescriptionListElement(model =&gt; model.udf36)</v>
      </c>
      <c r="X477" s="3" t="str">
        <f>SUBSTITUTE(SUBSTITUTE(PROPER(SUBSTITUTE(E477,"_"," "))&amp;" ", "Id ", "ID"), " ", "")</f>
        <v>Udf36</v>
      </c>
      <c r="Y477" s="3" t="str">
        <f>IF(F477="date","alter table "&amp;SchemaName&amp;"."&amp;N477&amp;" add "&amp;X477&amp;"DateDimId int null references DateDimensions(DateDimensionId);  exec db.ColumnPropertySet '"&amp;$N477&amp;"', '"&amp;$X477&amp;"DateDimId', '"&amp;$E477&amp;"', @propertyName='BaseField', @tableSchema='"&amp;SchemaName&amp;"'","")</f>
        <v/>
      </c>
      <c r="AA477" s="3" t="str">
        <f>IF(LEN(TRIM(H477))=0,"","exec db.ColumnPropertySet '"&amp;$N477&amp;"', '"&amp;$E477&amp;"', '"&amp;H477&amp;"', @propertyName='DisplayName', @tableSchema='"&amp;SchemaName&amp;"'")</f>
        <v>exec db.ColumnPropertySet 'MedicalClaims', 'udf36', 'UDF 36', @propertyName='DisplayName', @tableSchema='deerwalk'</v>
      </c>
    </row>
    <row r="478" spans="1:27" ht="14.25" customHeight="1" x14ac:dyDescent="0.45">
      <c r="A478" s="3" t="str">
        <f>N478&amp;"."&amp;E478</f>
        <v>MedicalClaims.udf37</v>
      </c>
      <c r="B478" t="s">
        <v>320</v>
      </c>
      <c r="C478">
        <v>272</v>
      </c>
      <c r="D478" t="s">
        <v>796</v>
      </c>
      <c r="E478" t="s">
        <v>196</v>
      </c>
      <c r="F478" t="s">
        <v>617</v>
      </c>
      <c r="G478" t="s">
        <v>836</v>
      </c>
      <c r="H478" s="4" t="s">
        <v>996</v>
      </c>
      <c r="I478" t="s">
        <v>179</v>
      </c>
      <c r="J478" t="s">
        <v>796</v>
      </c>
      <c r="L478" s="4"/>
      <c r="M478" s="3" t="b">
        <f>LEFT(E478,3)="udf"</f>
        <v>1</v>
      </c>
      <c r="N478" s="3" t="str">
        <f>VLOOKUP(B478,TableMap,3,FALSE)</f>
        <v>MedicalClaims</v>
      </c>
      <c r="O478" s="3" t="str">
        <f>IF(OR(F478="varchar", F478=""),"varchar("&amp;G478&amp;")", F478) &amp; IF(LEN(TRIM(D478))&gt;0," not null ","")</f>
        <v>varchar(100)</v>
      </c>
      <c r="Q478" s="3" t="str">
        <f>IF(ISBLANK(P478),O478,P478)</f>
        <v>varchar(100)</v>
      </c>
      <c r="R478" s="3" t="str">
        <f>"alter table "&amp;SchemaName&amp;"."&amp;N478&amp;" add "&amp;E478&amp;" "&amp;Q478</f>
        <v>alter table deerwalk.MedicalClaims add udf37 varchar(100)</v>
      </c>
      <c r="S478" s="3" t="str">
        <f>IF(LEN(TRIM(I478))&gt;0,"exec db.ColumnPropertySet '"&amp;$N478&amp;"', '"&amp;$E478&amp;"', '"&amp;I478&amp;"', @tableSchema='"&amp;SchemaName&amp;"'","")</f>
        <v>exec db.ColumnPropertySet 'MedicalClaims', 'udf37', 'User Defined Field', @tableSchema='deerwalk'</v>
      </c>
      <c r="T478" s="3" t="str">
        <f>IF(LEN(TRIM(J478))=0,"","exec db.ColumnPropertySet '"&amp;$N478&amp;"', '"&amp;$E478&amp;"', '"&amp;J478&amp;"', @propertyName='SampleData', @tableSchema='"&amp;SchemaName&amp;"'")</f>
        <v/>
      </c>
      <c r="U478" s="3" t="str">
        <f>IF(M478,"exec db.ColumnPropertySet '"&amp;$N478&amp;"', '"&amp;$E478&amp;"', 'UserDefinedData', @propertyName='CustomAttribute', @tableSchema='"&amp;SchemaName&amp;"'", "")</f>
        <v>exec db.ColumnPropertySet 'MedicalClaims', 'udf37', 'UserDefinedData', @propertyName='CustomAttribute', @tableSchema='deerwalk'</v>
      </c>
      <c r="V478" s="3" t="str">
        <f>IF(LEN(TRIM(" "&amp;I478))&gt;0,"/// &lt;summary&gt;"&amp;I478&amp;"&lt;/summary&gt;
"&amp;"[Description("""&amp;I478&amp;""")]
","")&amp;IF(F478="date","[DataType(DataType.Date)]
","")&amp;IF(D478="1","[Required]
","")&amp;"[Column("""&amp;E478&amp;""")]
"&amp;IF(LEN(TRIM(" "&amp;J478))&gt;0,"[SampleData("""&amp;J478&amp;""")]
","")&amp;IF(LEN(TRIM(" "&amp;G478))&gt;0,"[MaxLength("&amp;G478&amp;")]
","")&amp;"public "&amp;IF(F478="","string",VLOOKUP(F478,TypeMap,2,FALSE))&amp;" "&amp;E478&amp;" { get; set; }
"</f>
        <v xml:space="preserve">/// &lt;summary&gt;User Defined Field&lt;/summary&gt;
[Description("User Defined Field")]
[Column("udf37")]
[MaxLength(100)]
public string udf37 { get; set; }
</v>
      </c>
      <c r="W478" s="5" t="str">
        <f>"@Html.DescriptionListElement(model =&gt; model."&amp;E478&amp;")"</f>
        <v>@Html.DescriptionListElement(model =&gt; model.udf37)</v>
      </c>
      <c r="X478" s="3" t="str">
        <f>SUBSTITUTE(SUBSTITUTE(PROPER(SUBSTITUTE(E478,"_"," "))&amp;" ", "Id ", "ID"), " ", "")</f>
        <v>Udf37</v>
      </c>
      <c r="Y478" s="3" t="str">
        <f>IF(F478="date","alter table "&amp;SchemaName&amp;"."&amp;N478&amp;" add "&amp;X478&amp;"DateDimId int null references DateDimensions(DateDimensionId);  exec db.ColumnPropertySet '"&amp;$N478&amp;"', '"&amp;$X478&amp;"DateDimId', '"&amp;$E478&amp;"', @propertyName='BaseField', @tableSchema='"&amp;SchemaName&amp;"'","")</f>
        <v/>
      </c>
      <c r="AA478" s="3" t="str">
        <f>IF(LEN(TRIM(H478))=0,"","exec db.ColumnPropertySet '"&amp;$N478&amp;"', '"&amp;$E478&amp;"', '"&amp;H478&amp;"', @propertyName='DisplayName', @tableSchema='"&amp;SchemaName&amp;"'")</f>
        <v>exec db.ColumnPropertySet 'MedicalClaims', 'udf37', 'UDF 37', @propertyName='DisplayName', @tableSchema='deerwalk'</v>
      </c>
    </row>
    <row r="479" spans="1:27" ht="14.25" customHeight="1" x14ac:dyDescent="0.45">
      <c r="A479" s="3" t="str">
        <f>N479&amp;"."&amp;E479</f>
        <v>MedicalClaims.udf38</v>
      </c>
      <c r="B479" t="s">
        <v>320</v>
      </c>
      <c r="C479">
        <v>273</v>
      </c>
      <c r="D479" t="s">
        <v>796</v>
      </c>
      <c r="E479" t="s">
        <v>197</v>
      </c>
      <c r="F479" t="s">
        <v>617</v>
      </c>
      <c r="G479" t="s">
        <v>836</v>
      </c>
      <c r="H479" s="4" t="s">
        <v>997</v>
      </c>
      <c r="I479" t="s">
        <v>179</v>
      </c>
      <c r="J479" t="s">
        <v>796</v>
      </c>
      <c r="L479" s="4"/>
      <c r="M479" s="3" t="b">
        <f>LEFT(E479,3)="udf"</f>
        <v>1</v>
      </c>
      <c r="N479" s="3" t="str">
        <f>VLOOKUP(B479,TableMap,3,FALSE)</f>
        <v>MedicalClaims</v>
      </c>
      <c r="O479" s="3" t="str">
        <f>IF(OR(F479="varchar", F479=""),"varchar("&amp;G479&amp;")", F479) &amp; IF(LEN(TRIM(D479))&gt;0," not null ","")</f>
        <v>varchar(100)</v>
      </c>
      <c r="Q479" s="3" t="str">
        <f>IF(ISBLANK(P479),O479,P479)</f>
        <v>varchar(100)</v>
      </c>
      <c r="R479" s="3" t="str">
        <f>"alter table "&amp;SchemaName&amp;"."&amp;N479&amp;" add "&amp;E479&amp;" "&amp;Q479</f>
        <v>alter table deerwalk.MedicalClaims add udf38 varchar(100)</v>
      </c>
      <c r="S479" s="3" t="str">
        <f>IF(LEN(TRIM(I479))&gt;0,"exec db.ColumnPropertySet '"&amp;$N479&amp;"', '"&amp;$E479&amp;"', '"&amp;I479&amp;"', @tableSchema='"&amp;SchemaName&amp;"'","")</f>
        <v>exec db.ColumnPropertySet 'MedicalClaims', 'udf38', 'User Defined Field', @tableSchema='deerwalk'</v>
      </c>
      <c r="T479" s="3" t="str">
        <f>IF(LEN(TRIM(J479))=0,"","exec db.ColumnPropertySet '"&amp;$N479&amp;"', '"&amp;$E479&amp;"', '"&amp;J479&amp;"', @propertyName='SampleData', @tableSchema='"&amp;SchemaName&amp;"'")</f>
        <v/>
      </c>
      <c r="U479" s="3" t="str">
        <f>IF(M479,"exec db.ColumnPropertySet '"&amp;$N479&amp;"', '"&amp;$E479&amp;"', 'UserDefinedData', @propertyName='CustomAttribute', @tableSchema='"&amp;SchemaName&amp;"'", "")</f>
        <v>exec db.ColumnPropertySet 'MedicalClaims', 'udf38', 'UserDefinedData', @propertyName='CustomAttribute', @tableSchema='deerwalk'</v>
      </c>
      <c r="V479" s="3" t="str">
        <f>IF(LEN(TRIM(" "&amp;I479))&gt;0,"/// &lt;summary&gt;"&amp;I479&amp;"&lt;/summary&gt;
"&amp;"[Description("""&amp;I479&amp;""")]
","")&amp;IF(F479="date","[DataType(DataType.Date)]
","")&amp;IF(D479="1","[Required]
","")&amp;"[Column("""&amp;E479&amp;""")]
"&amp;IF(LEN(TRIM(" "&amp;J479))&gt;0,"[SampleData("""&amp;J479&amp;""")]
","")&amp;IF(LEN(TRIM(" "&amp;G479))&gt;0,"[MaxLength("&amp;G479&amp;")]
","")&amp;"public "&amp;IF(F479="","string",VLOOKUP(F479,TypeMap,2,FALSE))&amp;" "&amp;E479&amp;" { get; set; }
"</f>
        <v xml:space="preserve">/// &lt;summary&gt;User Defined Field&lt;/summary&gt;
[Description("User Defined Field")]
[Column("udf38")]
[MaxLength(100)]
public string udf38 { get; set; }
</v>
      </c>
      <c r="W479" s="5" t="str">
        <f>"@Html.DescriptionListElement(model =&gt; model."&amp;E479&amp;")"</f>
        <v>@Html.DescriptionListElement(model =&gt; model.udf38)</v>
      </c>
      <c r="X479" s="3" t="str">
        <f>SUBSTITUTE(SUBSTITUTE(PROPER(SUBSTITUTE(E479,"_"," "))&amp;" ", "Id ", "ID"), " ", "")</f>
        <v>Udf38</v>
      </c>
      <c r="Y479" s="3" t="str">
        <f>IF(F479="date","alter table "&amp;SchemaName&amp;"."&amp;N479&amp;" add "&amp;X479&amp;"DateDimId int null references DateDimensions(DateDimensionId);  exec db.ColumnPropertySet '"&amp;$N479&amp;"', '"&amp;$X479&amp;"DateDimId', '"&amp;$E479&amp;"', @propertyName='BaseField', @tableSchema='"&amp;SchemaName&amp;"'","")</f>
        <v/>
      </c>
      <c r="AA479" s="3" t="str">
        <f>IF(LEN(TRIM(H479))=0,"","exec db.ColumnPropertySet '"&amp;$N479&amp;"', '"&amp;$E479&amp;"', '"&amp;H479&amp;"', @propertyName='DisplayName', @tableSchema='"&amp;SchemaName&amp;"'")</f>
        <v>exec db.ColumnPropertySet 'MedicalClaims', 'udf38', 'UDF 38', @propertyName='DisplayName', @tableSchema='deerwalk'</v>
      </c>
    </row>
    <row r="480" spans="1:27" ht="14.25" customHeight="1" x14ac:dyDescent="0.45">
      <c r="A480" s="3" t="str">
        <f>N480&amp;"."&amp;E480</f>
        <v>MedicalClaims.udf39</v>
      </c>
      <c r="B480" t="s">
        <v>320</v>
      </c>
      <c r="C480">
        <v>274</v>
      </c>
      <c r="D480" t="s">
        <v>796</v>
      </c>
      <c r="E480" t="s">
        <v>198</v>
      </c>
      <c r="F480" t="s">
        <v>617</v>
      </c>
      <c r="G480" t="s">
        <v>836</v>
      </c>
      <c r="H480" s="4" t="s">
        <v>998</v>
      </c>
      <c r="I480" t="s">
        <v>179</v>
      </c>
      <c r="J480" t="s">
        <v>796</v>
      </c>
      <c r="L480" s="4"/>
      <c r="M480" s="3" t="b">
        <f>LEFT(E480,3)="udf"</f>
        <v>1</v>
      </c>
      <c r="N480" s="3" t="str">
        <f>VLOOKUP(B480,TableMap,3,FALSE)</f>
        <v>MedicalClaims</v>
      </c>
      <c r="O480" s="3" t="str">
        <f>IF(OR(F480="varchar", F480=""),"varchar("&amp;G480&amp;")", F480) &amp; IF(LEN(TRIM(D480))&gt;0," not null ","")</f>
        <v>varchar(100)</v>
      </c>
      <c r="Q480" s="3" t="str">
        <f>IF(ISBLANK(P480),O480,P480)</f>
        <v>varchar(100)</v>
      </c>
      <c r="R480" s="3" t="str">
        <f>"alter table "&amp;SchemaName&amp;"."&amp;N480&amp;" add "&amp;E480&amp;" "&amp;Q480</f>
        <v>alter table deerwalk.MedicalClaims add udf39 varchar(100)</v>
      </c>
      <c r="S480" s="3" t="str">
        <f>IF(LEN(TRIM(I480))&gt;0,"exec db.ColumnPropertySet '"&amp;$N480&amp;"', '"&amp;$E480&amp;"', '"&amp;I480&amp;"', @tableSchema='"&amp;SchemaName&amp;"'","")</f>
        <v>exec db.ColumnPropertySet 'MedicalClaims', 'udf39', 'User Defined Field', @tableSchema='deerwalk'</v>
      </c>
      <c r="T480" s="3" t="str">
        <f>IF(LEN(TRIM(J480))=0,"","exec db.ColumnPropertySet '"&amp;$N480&amp;"', '"&amp;$E480&amp;"', '"&amp;J480&amp;"', @propertyName='SampleData', @tableSchema='"&amp;SchemaName&amp;"'")</f>
        <v/>
      </c>
      <c r="U480" s="3" t="str">
        <f>IF(M480,"exec db.ColumnPropertySet '"&amp;$N480&amp;"', '"&amp;$E480&amp;"', 'UserDefinedData', @propertyName='CustomAttribute', @tableSchema='"&amp;SchemaName&amp;"'", "")</f>
        <v>exec db.ColumnPropertySet 'MedicalClaims', 'udf39', 'UserDefinedData', @propertyName='CustomAttribute', @tableSchema='deerwalk'</v>
      </c>
      <c r="V480" s="3" t="str">
        <f>IF(LEN(TRIM(" "&amp;I480))&gt;0,"/// &lt;summary&gt;"&amp;I480&amp;"&lt;/summary&gt;
"&amp;"[Description("""&amp;I480&amp;""")]
","")&amp;IF(F480="date","[DataType(DataType.Date)]
","")&amp;IF(D480="1","[Required]
","")&amp;"[Column("""&amp;E480&amp;""")]
"&amp;IF(LEN(TRIM(" "&amp;J480))&gt;0,"[SampleData("""&amp;J480&amp;""")]
","")&amp;IF(LEN(TRIM(" "&amp;G480))&gt;0,"[MaxLength("&amp;G480&amp;")]
","")&amp;"public "&amp;IF(F480="","string",VLOOKUP(F480,TypeMap,2,FALSE))&amp;" "&amp;E480&amp;" { get; set; }
"</f>
        <v xml:space="preserve">/// &lt;summary&gt;User Defined Field&lt;/summary&gt;
[Description("User Defined Field")]
[Column("udf39")]
[MaxLength(100)]
public string udf39 { get; set; }
</v>
      </c>
      <c r="W480" s="5" t="str">
        <f>"@Html.DescriptionListElement(model =&gt; model."&amp;E480&amp;")"</f>
        <v>@Html.DescriptionListElement(model =&gt; model.udf39)</v>
      </c>
      <c r="X480" s="3" t="str">
        <f>SUBSTITUTE(SUBSTITUTE(PROPER(SUBSTITUTE(E480,"_"," "))&amp;" ", "Id ", "ID"), " ", "")</f>
        <v>Udf39</v>
      </c>
      <c r="Y480" s="3" t="str">
        <f>IF(F480="date","alter table "&amp;SchemaName&amp;"."&amp;N480&amp;" add "&amp;X480&amp;"DateDimId int null references DateDimensions(DateDimensionId);  exec db.ColumnPropertySet '"&amp;$N480&amp;"', '"&amp;$X480&amp;"DateDimId', '"&amp;$E480&amp;"', @propertyName='BaseField', @tableSchema='"&amp;SchemaName&amp;"'","")</f>
        <v/>
      </c>
      <c r="AA480" s="3" t="str">
        <f>IF(LEN(TRIM(H480))=0,"","exec db.ColumnPropertySet '"&amp;$N480&amp;"', '"&amp;$E480&amp;"', '"&amp;H480&amp;"', @propertyName='DisplayName', @tableSchema='"&amp;SchemaName&amp;"'")</f>
        <v>exec db.ColumnPropertySet 'MedicalClaims', 'udf39', 'UDF 39', @propertyName='DisplayName', @tableSchema='deerwalk'</v>
      </c>
    </row>
    <row r="481" spans="1:27" ht="14.25" customHeight="1" x14ac:dyDescent="0.45">
      <c r="A481" s="3" t="str">
        <f>N481&amp;"."&amp;E481</f>
        <v>MedicalClaims.udf40</v>
      </c>
      <c r="B481" t="s">
        <v>320</v>
      </c>
      <c r="C481">
        <v>275</v>
      </c>
      <c r="D481" t="s">
        <v>796</v>
      </c>
      <c r="E481" t="s">
        <v>199</v>
      </c>
      <c r="F481" t="s">
        <v>617</v>
      </c>
      <c r="G481" t="s">
        <v>836</v>
      </c>
      <c r="H481" s="4" t="s">
        <v>999</v>
      </c>
      <c r="I481" t="s">
        <v>179</v>
      </c>
      <c r="J481" t="s">
        <v>796</v>
      </c>
      <c r="L481" s="4"/>
      <c r="M481" s="3" t="b">
        <f>LEFT(E481,3)="udf"</f>
        <v>1</v>
      </c>
      <c r="N481" s="3" t="str">
        <f>VLOOKUP(B481,TableMap,3,FALSE)</f>
        <v>MedicalClaims</v>
      </c>
      <c r="O481" s="3" t="str">
        <f>IF(OR(F481="varchar", F481=""),"varchar("&amp;G481&amp;")", F481) &amp; IF(LEN(TRIM(D481))&gt;0," not null ","")</f>
        <v>varchar(100)</v>
      </c>
      <c r="Q481" s="3" t="str">
        <f>IF(ISBLANK(P481),O481,P481)</f>
        <v>varchar(100)</v>
      </c>
      <c r="R481" s="3" t="str">
        <f>"alter table "&amp;SchemaName&amp;"."&amp;N481&amp;" add "&amp;E481&amp;" "&amp;Q481</f>
        <v>alter table deerwalk.MedicalClaims add udf40 varchar(100)</v>
      </c>
      <c r="S481" s="3" t="str">
        <f>IF(LEN(TRIM(I481))&gt;0,"exec db.ColumnPropertySet '"&amp;$N481&amp;"', '"&amp;$E481&amp;"', '"&amp;I481&amp;"', @tableSchema='"&amp;SchemaName&amp;"'","")</f>
        <v>exec db.ColumnPropertySet 'MedicalClaims', 'udf40', 'User Defined Field', @tableSchema='deerwalk'</v>
      </c>
      <c r="T481" s="3" t="str">
        <f>IF(LEN(TRIM(J481))=0,"","exec db.ColumnPropertySet '"&amp;$N481&amp;"', '"&amp;$E481&amp;"', '"&amp;J481&amp;"', @propertyName='SampleData', @tableSchema='"&amp;SchemaName&amp;"'")</f>
        <v/>
      </c>
      <c r="U481" s="3" t="str">
        <f>IF(M481,"exec db.ColumnPropertySet '"&amp;$N481&amp;"', '"&amp;$E481&amp;"', 'UserDefinedData', @propertyName='CustomAttribute', @tableSchema='"&amp;SchemaName&amp;"'", "")</f>
        <v>exec db.ColumnPropertySet 'MedicalClaims', 'udf40', 'UserDefinedData', @propertyName='CustomAttribute', @tableSchema='deerwalk'</v>
      </c>
      <c r="V481" s="3" t="str">
        <f>IF(LEN(TRIM(" "&amp;I481))&gt;0,"/// &lt;summary&gt;"&amp;I481&amp;"&lt;/summary&gt;
"&amp;"[Description("""&amp;I481&amp;""")]
","")&amp;IF(F481="date","[DataType(DataType.Date)]
","")&amp;IF(D481="1","[Required]
","")&amp;"[Column("""&amp;E481&amp;""")]
"&amp;IF(LEN(TRIM(" "&amp;J481))&gt;0,"[SampleData("""&amp;J481&amp;""")]
","")&amp;IF(LEN(TRIM(" "&amp;G481))&gt;0,"[MaxLength("&amp;G481&amp;")]
","")&amp;"public "&amp;IF(F481="","string",VLOOKUP(F481,TypeMap,2,FALSE))&amp;" "&amp;E481&amp;" { get; set; }
"</f>
        <v xml:space="preserve">/// &lt;summary&gt;User Defined Field&lt;/summary&gt;
[Description("User Defined Field")]
[Column("udf40")]
[MaxLength(100)]
public string udf40 { get; set; }
</v>
      </c>
      <c r="W481" s="5" t="str">
        <f>"@Html.DescriptionListElement(model =&gt; model."&amp;E481&amp;")"</f>
        <v>@Html.DescriptionListElement(model =&gt; model.udf40)</v>
      </c>
      <c r="X481" s="3" t="str">
        <f>SUBSTITUTE(SUBSTITUTE(PROPER(SUBSTITUTE(E481,"_"," "))&amp;" ", "Id ", "ID"), " ", "")</f>
        <v>Udf40</v>
      </c>
      <c r="Y481" s="3" t="str">
        <f>IF(F481="date","alter table "&amp;SchemaName&amp;"."&amp;N481&amp;" add "&amp;X481&amp;"DateDimId int null references DateDimensions(DateDimensionId);  exec db.ColumnPropertySet '"&amp;$N481&amp;"', '"&amp;$X481&amp;"DateDimId', '"&amp;$E481&amp;"', @propertyName='BaseField', @tableSchema='"&amp;SchemaName&amp;"'","")</f>
        <v/>
      </c>
      <c r="AA481" s="3" t="str">
        <f>IF(LEN(TRIM(H481))=0,"","exec db.ColumnPropertySet '"&amp;$N481&amp;"', '"&amp;$E481&amp;"', '"&amp;H481&amp;"', @propertyName='DisplayName', @tableSchema='"&amp;SchemaName&amp;"'")</f>
        <v>exec db.ColumnPropertySet 'MedicalClaims', 'udf40', 'UDF 40', @propertyName='DisplayName', @tableSchema='deerwalk'</v>
      </c>
    </row>
    <row r="482" spans="1:27" ht="14.25" customHeight="1" x14ac:dyDescent="0.45">
      <c r="A482" s="3" t="str">
        <f>N482&amp;"."&amp;E482</f>
        <v>Demographics.dw_record_id</v>
      </c>
      <c r="B482" t="s">
        <v>618</v>
      </c>
      <c r="C482">
        <v>1</v>
      </c>
      <c r="D482" t="s">
        <v>796</v>
      </c>
      <c r="E482" t="s">
        <v>619</v>
      </c>
      <c r="F482" t="s">
        <v>263</v>
      </c>
      <c r="G482" t="s">
        <v>796</v>
      </c>
      <c r="H482" s="4" t="s">
        <v>1032</v>
      </c>
      <c r="I482" t="s">
        <v>620</v>
      </c>
      <c r="J482" t="s">
        <v>801</v>
      </c>
      <c r="L482" s="4"/>
      <c r="M482" s="3" t="b">
        <f>LEFT(E482,3)="udf"</f>
        <v>0</v>
      </c>
      <c r="N482" s="3" t="str">
        <f>VLOOKUP(B482,TableMap,3,FALSE)</f>
        <v>Demographics</v>
      </c>
      <c r="O482" s="3" t="str">
        <f>IF(OR(F482="varchar", F482=""),"varchar("&amp;G482&amp;")", F482) &amp; IF(LEN(TRIM(D482))&gt;0," not null ","")</f>
        <v>int</v>
      </c>
      <c r="Q482" s="3" t="str">
        <f>IF(ISBLANK(P482),O482,P482)</f>
        <v>int</v>
      </c>
      <c r="R482" s="3" t="str">
        <f>"alter table "&amp;SchemaName&amp;"."&amp;N482&amp;" add "&amp;E482&amp;" "&amp;Q482</f>
        <v>alter table deerwalk.Demographics add dw_record_id int</v>
      </c>
      <c r="S482" s="3" t="str">
        <f>IF(LEN(TRIM(I482))&gt;0,"exec db.ColumnPropertySet '"&amp;$N482&amp;"', '"&amp;$E482&amp;"', '"&amp;I482&amp;"', @tableSchema='"&amp;SchemaName&amp;"'","")</f>
        <v>exec db.ColumnPropertySet 'Demographics', 'dw_record_id', 'Auto-increment number-a unique identifier for Makalu engine', @tableSchema='deerwalk'</v>
      </c>
      <c r="T482" s="3" t="str">
        <f>IF(LEN(TRIM(J482))=0,"","exec db.ColumnPropertySet '"&amp;$N482&amp;"', '"&amp;$E482&amp;"', '"&amp;J482&amp;"', @propertyName='SampleData', @tableSchema='"&amp;SchemaName&amp;"'")</f>
        <v>exec db.ColumnPropertySet 'Demographics', 'dw_record_id', '1', @propertyName='SampleData', @tableSchema='deerwalk'</v>
      </c>
      <c r="U482" s="3" t="str">
        <f>IF(M482,"exec db.ColumnPropertySet '"&amp;$N482&amp;"', '"&amp;$E482&amp;"', 'UserDefinedData', @propertyName='CustomAttribute', @tableSchema='"&amp;SchemaName&amp;"'", "")</f>
        <v/>
      </c>
      <c r="V482" s="3" t="str">
        <f>IF(LEN(TRIM(" "&amp;I482))&gt;0,"/// &lt;summary&gt;"&amp;I482&amp;"&lt;/summary&gt;
"&amp;"[Description("""&amp;I482&amp;""")]
","")&amp;IF(F482="date","[DataType(DataType.Date)]
","")&amp;IF(D482="1","[Required]
","")&amp;"[Column("""&amp;E482&amp;""")]
"&amp;IF(LEN(TRIM(" "&amp;J482))&gt;0,"[SampleData("""&amp;J482&amp;""")]
","")&amp;IF(LEN(TRIM(" "&amp;G482))&gt;0,"[MaxLength("&amp;G482&amp;")]
","")&amp;"public "&amp;IF(F482="","string",VLOOKUP(F482,TypeMap,2,FALSE))&amp;" "&amp;E482&amp;" { get; set; }
"</f>
        <v xml:space="preserve">/// &lt;summary&gt;Auto-increment number-a unique identifier for Makalu engine&lt;/summary&gt;
[Description("Auto-increment number-a unique identifier for Makalu engine")]
[Column("dw_record_id")]
[SampleData("1")]
public int dw_record_id { get; set; }
</v>
      </c>
      <c r="W482" s="5" t="str">
        <f>"@Html.DescriptionListElement(model =&gt; model."&amp;E482&amp;")"</f>
        <v>@Html.DescriptionListElement(model =&gt; model.dw_record_id)</v>
      </c>
      <c r="X482" s="3" t="str">
        <f>SUBSTITUTE(SUBSTITUTE(PROPER(SUBSTITUTE(E482,"_"," "))&amp;" ", "Id ", "ID"), " ", "")</f>
        <v>DwRecordID</v>
      </c>
      <c r="Y482" s="3" t="str">
        <f>IF(F482="date","alter table "&amp;SchemaName&amp;"."&amp;N482&amp;" add "&amp;X482&amp;"DateDimId int null references DateDimensions(DateDimensionId);  exec db.ColumnPropertySet '"&amp;$N482&amp;"', '"&amp;$X482&amp;"DateDimId', '"&amp;$E482&amp;"', @propertyName='BaseField', @tableSchema='"&amp;SchemaName&amp;"'","")</f>
        <v/>
      </c>
      <c r="AA482" s="3" t="str">
        <f>IF(LEN(TRIM(H482))=0,"","exec db.ColumnPropertySet '"&amp;$N482&amp;"', '"&amp;$E482&amp;"', '"&amp;H482&amp;"', @propertyName='DisplayName', @tableSchema='"&amp;SchemaName&amp;"'")</f>
        <v>exec db.ColumnPropertySet 'Demographics', 'dw_record_id', 'Demographic RID', @propertyName='DisplayName', @tableSchema='deerwalk'</v>
      </c>
    </row>
    <row r="483" spans="1:27" ht="14.25" customHeight="1" x14ac:dyDescent="0.45">
      <c r="A483" s="3" t="str">
        <f>N483&amp;"."&amp;E483</f>
        <v>Demographics.dw_account_id</v>
      </c>
      <c r="B483" t="s">
        <v>618</v>
      </c>
      <c r="C483">
        <v>2</v>
      </c>
      <c r="D483" t="s">
        <v>796</v>
      </c>
      <c r="E483" t="s">
        <v>621</v>
      </c>
      <c r="F483" t="s">
        <v>7</v>
      </c>
      <c r="G483" t="s">
        <v>861</v>
      </c>
      <c r="H483" s="4" t="s">
        <v>622</v>
      </c>
      <c r="I483" t="s">
        <v>622</v>
      </c>
      <c r="J483" t="s">
        <v>851</v>
      </c>
      <c r="L483" s="4"/>
      <c r="M483" s="3" t="b">
        <f>LEFT(E483,3)="udf"</f>
        <v>0</v>
      </c>
      <c r="N483" s="3" t="str">
        <f>VLOOKUP(B483,TableMap,3,FALSE)</f>
        <v>Demographics</v>
      </c>
      <c r="O483" s="3" t="str">
        <f>IF(OR(F483="varchar", F483=""),"varchar("&amp;G483&amp;")", F483) &amp; IF(LEN(TRIM(D483))&gt;0," not null ","")</f>
        <v>varchar(50)</v>
      </c>
      <c r="Q483" s="3" t="str">
        <f>IF(ISBLANK(P483),O483,P483)</f>
        <v>varchar(50)</v>
      </c>
      <c r="R483" s="3" t="str">
        <f>"alter table "&amp;SchemaName&amp;"."&amp;N483&amp;" add "&amp;E483&amp;" "&amp;Q483</f>
        <v>alter table deerwalk.Demographics add dw_account_id varchar(50)</v>
      </c>
      <c r="S483" s="3" t="str">
        <f>IF(LEN(TRIM(I483))&gt;0,"exec db.ColumnPropertySet '"&amp;$N483&amp;"', '"&amp;$E483&amp;"', '"&amp;I483&amp;"', @tableSchema='"&amp;SchemaName&amp;"'","")</f>
        <v>exec db.ColumnPropertySet 'Demographics', 'dw_account_id', 'Account id', @tableSchema='deerwalk'</v>
      </c>
      <c r="T483" s="3" t="str">
        <f>IF(LEN(TRIM(J483))=0,"","exec db.ColumnPropertySet '"&amp;$N483&amp;"', '"&amp;$E483&amp;"', '"&amp;J483&amp;"', @propertyName='SampleData', @tableSchema='"&amp;SchemaName&amp;"'")</f>
        <v>exec db.ColumnPropertySet 'Demographics', 'dw_account_id', '1027', @propertyName='SampleData', @tableSchema='deerwalk'</v>
      </c>
      <c r="U483" s="3" t="str">
        <f>IF(M483,"exec db.ColumnPropertySet '"&amp;$N483&amp;"', '"&amp;$E483&amp;"', 'UserDefinedData', @propertyName='CustomAttribute', @tableSchema='"&amp;SchemaName&amp;"'", "")</f>
        <v/>
      </c>
      <c r="V483" s="3" t="str">
        <f>IF(LEN(TRIM(" "&amp;I483))&gt;0,"/// &lt;summary&gt;"&amp;I483&amp;"&lt;/summary&gt;
"&amp;"[Description("""&amp;I483&amp;""")]
","")&amp;IF(F483="date","[DataType(DataType.Date)]
","")&amp;IF(D483="1","[Required]
","")&amp;"[Column("""&amp;E483&amp;""")]
"&amp;IF(LEN(TRIM(" "&amp;J483))&gt;0,"[SampleData("""&amp;J483&amp;""")]
","")&amp;IF(LEN(TRIM(" "&amp;G483))&gt;0,"[MaxLength("&amp;G483&amp;")]
","")&amp;"public "&amp;IF(F483="","string",VLOOKUP(F483,TypeMap,2,FALSE))&amp;" "&amp;E483&amp;" { get; set; }
"</f>
        <v xml:space="preserve">/// &lt;summary&gt;Account id&lt;/summary&gt;
[Description("Account id")]
[Column("dw_account_id")]
[SampleData("1027")]
[MaxLength(50)]
public string dw_account_id { get; set; }
</v>
      </c>
      <c r="W483" s="5" t="str">
        <f>"@Html.DescriptionListElement(model =&gt; model."&amp;E483&amp;")"</f>
        <v>@Html.DescriptionListElement(model =&gt; model.dw_account_id)</v>
      </c>
      <c r="X483" s="3" t="str">
        <f>SUBSTITUTE(SUBSTITUTE(PROPER(SUBSTITUTE(E483,"_"," "))&amp;" ", "Id ", "ID"), " ", "")</f>
        <v>DwAccountID</v>
      </c>
      <c r="Y483" s="3" t="str">
        <f>IF(F483="date","alter table "&amp;SchemaName&amp;"."&amp;N483&amp;" add "&amp;X483&amp;"DateDimId int null references DateDimensions(DateDimensionId);  exec db.ColumnPropertySet '"&amp;$N483&amp;"', '"&amp;$X483&amp;"DateDimId', '"&amp;$E483&amp;"', @propertyName='BaseField', @tableSchema='"&amp;SchemaName&amp;"'","")</f>
        <v/>
      </c>
      <c r="AA483" s="3" t="str">
        <f>IF(LEN(TRIM(H483))=0,"","exec db.ColumnPropertySet '"&amp;$N483&amp;"', '"&amp;$E483&amp;"', '"&amp;H483&amp;"', @propertyName='DisplayName', @tableSchema='"&amp;SchemaName&amp;"'")</f>
        <v>exec db.ColumnPropertySet 'Demographics', 'dw_account_id', 'Account id', @propertyName='DisplayName', @tableSchema='deerwalk'</v>
      </c>
    </row>
    <row r="484" spans="1:27" ht="14.25" customHeight="1" x14ac:dyDescent="0.45">
      <c r="A484" s="3" t="str">
        <f>N484&amp;"."&amp;E484</f>
        <v>Demographics.dw_client_id</v>
      </c>
      <c r="B484" t="s">
        <v>618</v>
      </c>
      <c r="C484">
        <v>3</v>
      </c>
      <c r="D484" t="s">
        <v>796</v>
      </c>
      <c r="E484" t="s">
        <v>623</v>
      </c>
      <c r="F484" t="s">
        <v>7</v>
      </c>
      <c r="G484" t="s">
        <v>817</v>
      </c>
      <c r="H484" s="4" t="s">
        <v>1157</v>
      </c>
      <c r="I484" t="s">
        <v>624</v>
      </c>
      <c r="J484" t="s">
        <v>801</v>
      </c>
      <c r="L484" s="4"/>
      <c r="M484" s="3" t="b">
        <f>LEFT(E484,3)="udf"</f>
        <v>0</v>
      </c>
      <c r="N484" s="3" t="str">
        <f>VLOOKUP(B484,TableMap,3,FALSE)</f>
        <v>Demographics</v>
      </c>
      <c r="O484" s="3" t="str">
        <f>IF(OR(F484="varchar", F484=""),"varchar("&amp;G484&amp;")", F484) &amp; IF(LEN(TRIM(D484))&gt;0," not null ","")</f>
        <v>varchar(10)</v>
      </c>
      <c r="Q484" s="3" t="str">
        <f>IF(ISBLANK(P484),O484,P484)</f>
        <v>varchar(10)</v>
      </c>
      <c r="R484" s="3" t="str">
        <f>"alter table "&amp;SchemaName&amp;"."&amp;N484&amp;" add "&amp;E484&amp;" "&amp;Q484</f>
        <v>alter table deerwalk.Demographics add dw_client_id varchar(10)</v>
      </c>
      <c r="S484" s="3" t="str">
        <f>IF(LEN(TRIM(I484))&gt;0,"exec db.ColumnPropertySet '"&amp;$N484&amp;"', '"&amp;$E484&amp;"', '"&amp;I484&amp;"', @tableSchema='"&amp;SchemaName&amp;"'","")</f>
        <v>exec db.ColumnPropertySet 'Demographics', 'dw_client_id', 'Clientid', @tableSchema='deerwalk'</v>
      </c>
      <c r="T484" s="3" t="str">
        <f>IF(LEN(TRIM(J484))=0,"","exec db.ColumnPropertySet '"&amp;$N484&amp;"', '"&amp;$E484&amp;"', '"&amp;J484&amp;"', @propertyName='SampleData', @tableSchema='"&amp;SchemaName&amp;"'")</f>
        <v>exec db.ColumnPropertySet 'Demographics', 'dw_client_id', '1', @propertyName='SampleData', @tableSchema='deerwalk'</v>
      </c>
      <c r="U484" s="3" t="str">
        <f>IF(M484,"exec db.ColumnPropertySet '"&amp;$N484&amp;"', '"&amp;$E484&amp;"', 'UserDefinedData', @propertyName='CustomAttribute', @tableSchema='"&amp;SchemaName&amp;"'", "")</f>
        <v/>
      </c>
      <c r="V484" s="3" t="str">
        <f>IF(LEN(TRIM(" "&amp;I484))&gt;0,"/// &lt;summary&gt;"&amp;I484&amp;"&lt;/summary&gt;
"&amp;"[Description("""&amp;I484&amp;""")]
","")&amp;IF(F484="date","[DataType(DataType.Date)]
","")&amp;IF(D484="1","[Required]
","")&amp;"[Column("""&amp;E484&amp;""")]
"&amp;IF(LEN(TRIM(" "&amp;J484))&gt;0,"[SampleData("""&amp;J484&amp;""")]
","")&amp;IF(LEN(TRIM(" "&amp;G484))&gt;0,"[MaxLength("&amp;G484&amp;")]
","")&amp;"public "&amp;IF(F484="","string",VLOOKUP(F484,TypeMap,2,FALSE))&amp;" "&amp;E484&amp;" { get; set; }
"</f>
        <v xml:space="preserve">/// &lt;summary&gt;Clientid&lt;/summary&gt;
[Description("Clientid")]
[Column("dw_client_id")]
[SampleData("1")]
[MaxLength(10)]
public string dw_client_id { get; set; }
</v>
      </c>
      <c r="W484" s="5" t="str">
        <f>"@Html.DescriptionListElement(model =&gt; model."&amp;E484&amp;")"</f>
        <v>@Html.DescriptionListElement(model =&gt; model.dw_client_id)</v>
      </c>
      <c r="X484" s="3" t="str">
        <f>SUBSTITUTE(SUBSTITUTE(PROPER(SUBSTITUTE(E484,"_"," "))&amp;" ", "Id ", "ID"), " ", "")</f>
        <v>DwClientID</v>
      </c>
      <c r="Y484" s="3" t="str">
        <f>IF(F484="date","alter table "&amp;SchemaName&amp;"."&amp;N484&amp;" add "&amp;X484&amp;"DateDimId int null references DateDimensions(DateDimensionId);  exec db.ColumnPropertySet '"&amp;$N484&amp;"', '"&amp;$X484&amp;"DateDimId', '"&amp;$E484&amp;"', @propertyName='BaseField', @tableSchema='"&amp;SchemaName&amp;"'","")</f>
        <v/>
      </c>
      <c r="AA484" s="3" t="str">
        <f>IF(LEN(TRIM(H484))=0,"","exec db.ColumnPropertySet '"&amp;$N484&amp;"', '"&amp;$E484&amp;"', '"&amp;H484&amp;"', @propertyName='DisplayName', @tableSchema='"&amp;SchemaName&amp;"'")</f>
        <v>exec db.ColumnPropertySet 'Demographics', 'dw_client_id', 'Client ID', @propertyName='DisplayName', @tableSchema='deerwalk'</v>
      </c>
    </row>
    <row r="485" spans="1:27" ht="14.25" customHeight="1" x14ac:dyDescent="0.45">
      <c r="A485" s="3" t="str">
        <f>N485&amp;"."&amp;E485</f>
        <v>Demographics.dw_member_id</v>
      </c>
      <c r="B485" t="s">
        <v>618</v>
      </c>
      <c r="C485">
        <v>4</v>
      </c>
      <c r="D485" t="s">
        <v>796</v>
      </c>
      <c r="E485" t="s">
        <v>175</v>
      </c>
      <c r="F485" t="s">
        <v>7</v>
      </c>
      <c r="G485" t="s">
        <v>861</v>
      </c>
      <c r="H485" s="4" t="s">
        <v>176</v>
      </c>
      <c r="I485" t="s">
        <v>176</v>
      </c>
      <c r="J485" t="s">
        <v>177</v>
      </c>
      <c r="L485" s="4"/>
      <c r="M485" s="3" t="b">
        <f>LEFT(E485,3)="udf"</f>
        <v>0</v>
      </c>
      <c r="N485" s="3" t="str">
        <f>VLOOKUP(B485,TableMap,3,FALSE)</f>
        <v>Demographics</v>
      </c>
      <c r="O485" s="3" t="str">
        <f>IF(OR(F485="varchar", F485=""),"varchar("&amp;G485&amp;")", F485) &amp; IF(LEN(TRIM(D485))&gt;0," not null ","")</f>
        <v>varchar(50)</v>
      </c>
      <c r="Q485" s="3" t="str">
        <f>IF(ISBLANK(P485),O485,P485)</f>
        <v>varchar(50)</v>
      </c>
      <c r="R485" s="3" t="str">
        <f>"alter table "&amp;SchemaName&amp;"."&amp;N485&amp;" add "&amp;E485&amp;" "&amp;Q485</f>
        <v>alter table deerwalk.Demographics add dw_member_id varchar(50)</v>
      </c>
      <c r="S485" s="3" t="str">
        <f>IF(LEN(TRIM(I485))&gt;0,"exec db.ColumnPropertySet '"&amp;$N485&amp;"', '"&amp;$E485&amp;"', '"&amp;I485&amp;"', @tableSchema='"&amp;SchemaName&amp;"'","")</f>
        <v>exec db.ColumnPropertySet 'Demographics', 'dw_member_id', 'Member ID', @tableSchema='deerwalk'</v>
      </c>
      <c r="T485" s="3" t="str">
        <f>IF(LEN(TRIM(J485))=0,"","exec db.ColumnPropertySet '"&amp;$N485&amp;"', '"&amp;$E485&amp;"', '"&amp;J485&amp;"', @propertyName='SampleData', @tableSchema='"&amp;SchemaName&amp;"'")</f>
        <v>exec db.ColumnPropertySet 'Demographics', 'dw_member_id', 'Hash Encrypted', @propertyName='SampleData', @tableSchema='deerwalk'</v>
      </c>
      <c r="U485" s="3" t="str">
        <f>IF(M485,"exec db.ColumnPropertySet '"&amp;$N485&amp;"', '"&amp;$E485&amp;"', 'UserDefinedData', @propertyName='CustomAttribute', @tableSchema='"&amp;SchemaName&amp;"'", "")</f>
        <v/>
      </c>
      <c r="V485" s="3" t="str">
        <f>IF(LEN(TRIM(" "&amp;I485))&gt;0,"/// &lt;summary&gt;"&amp;I485&amp;"&lt;/summary&gt;
"&amp;"[Description("""&amp;I485&amp;""")]
","")&amp;IF(F485="date","[DataType(DataType.Date)]
","")&amp;IF(D485="1","[Required]
","")&amp;"[Column("""&amp;E485&amp;""")]
"&amp;IF(LEN(TRIM(" "&amp;J485))&gt;0,"[SampleData("""&amp;J485&amp;""")]
","")&amp;IF(LEN(TRIM(" "&amp;G485))&gt;0,"[MaxLength("&amp;G485&amp;")]
","")&amp;"public "&amp;IF(F485="","string",VLOOKUP(F485,TypeMap,2,FALSE))&amp;" "&amp;E485&amp;" { get; set; }
"</f>
        <v xml:space="preserve">/// &lt;summary&gt;Member ID&lt;/summary&gt;
[Description("Member ID")]
[Column("dw_member_id")]
[SampleData("Hash Encrypted")]
[MaxLength(50)]
public string dw_member_id { get; set; }
</v>
      </c>
      <c r="W485" s="5" t="str">
        <f>"@Html.DescriptionListElement(model =&gt; model."&amp;E485&amp;")"</f>
        <v>@Html.DescriptionListElement(model =&gt; model.dw_member_id)</v>
      </c>
      <c r="X485" s="3" t="str">
        <f>SUBSTITUTE(SUBSTITUTE(PROPER(SUBSTITUTE(E485,"_"," "))&amp;" ", "Id ", "ID"), " ", "")</f>
        <v>DwMemberID</v>
      </c>
      <c r="Y485" s="3" t="str">
        <f>IF(F485="date","alter table "&amp;SchemaName&amp;"."&amp;N485&amp;" add "&amp;X485&amp;"DateDimId int null references DateDimensions(DateDimensionId);  exec db.ColumnPropertySet '"&amp;$N485&amp;"', '"&amp;$X485&amp;"DateDimId', '"&amp;$E485&amp;"', @propertyName='BaseField', @tableSchema='"&amp;SchemaName&amp;"'","")</f>
        <v/>
      </c>
      <c r="AA485" s="3" t="str">
        <f>IF(LEN(TRIM(H485))=0,"","exec db.ColumnPropertySet '"&amp;$N485&amp;"', '"&amp;$E485&amp;"', '"&amp;H485&amp;"', @propertyName='DisplayName', @tableSchema='"&amp;SchemaName&amp;"'")</f>
        <v>exec db.ColumnPropertySet 'Demographics', 'dw_member_id', 'Member ID', @propertyName='DisplayName', @tableSchema='deerwalk'</v>
      </c>
    </row>
    <row r="486" spans="1:27" ht="14.25" customHeight="1" x14ac:dyDescent="0.45">
      <c r="A486" s="3" t="str">
        <f>N486&amp;"."&amp;E486</f>
        <v>Demographics.mbr_id</v>
      </c>
      <c r="B486" t="s">
        <v>618</v>
      </c>
      <c r="C486">
        <v>5</v>
      </c>
      <c r="D486" t="s">
        <v>801</v>
      </c>
      <c r="E486" t="s">
        <v>6</v>
      </c>
      <c r="F486" t="s">
        <v>7</v>
      </c>
      <c r="G486">
        <v>50</v>
      </c>
      <c r="H486" s="4" t="s">
        <v>176</v>
      </c>
      <c r="I486" t="s">
        <v>8</v>
      </c>
      <c r="J486" t="s">
        <v>795</v>
      </c>
      <c r="L486" s="4"/>
      <c r="M486" s="3" t="b">
        <f>LEFT(E486,3)="udf"</f>
        <v>0</v>
      </c>
      <c r="N486" s="3" t="str">
        <f>VLOOKUP(B486,TableMap,3,FALSE)</f>
        <v>Demographics</v>
      </c>
      <c r="O486" s="3" t="str">
        <f>IF(OR(F486="varchar", F486=""),"varchar("&amp;G486&amp;")", F486) &amp; IF(LEN(TRIM(D486))&gt;0," not null ","")</f>
        <v xml:space="preserve">varchar(50) not null </v>
      </c>
      <c r="Q486" s="3" t="str">
        <f>IF(ISBLANK(P486),O486,P486)</f>
        <v xml:space="preserve">varchar(50) not null </v>
      </c>
      <c r="R486" s="3" t="str">
        <f>"alter table "&amp;SchemaName&amp;"."&amp;N486&amp;" add "&amp;E486&amp;" "&amp;Q486</f>
        <v xml:space="preserve">alter table deerwalk.Demographics add mbr_id varchar(50) not null </v>
      </c>
      <c r="S486" s="3" t="str">
        <f>IF(LEN(TRIM(I486))&gt;0,"exec db.ColumnPropertySet '"&amp;$N486&amp;"', '"&amp;$E486&amp;"', '"&amp;I486&amp;"', @tableSchema='"&amp;SchemaName&amp;"'","")</f>
        <v>exec db.ColumnPropertySet 'Demographics', 'mbr_id', 'Member ID to display on the application, as sent by client', @tableSchema='deerwalk'</v>
      </c>
      <c r="T486" s="3" t="str">
        <f>IF(LEN(TRIM(J486))=0,"","exec db.ColumnPropertySet '"&amp;$N486&amp;"', '"&amp;$E486&amp;"', '"&amp;J486&amp;"', @propertyName='SampleData', @tableSchema='"&amp;SchemaName&amp;"'")</f>
        <v>exec db.ColumnPropertySet 'Demographics', 'mbr_id', '9916897', @propertyName='SampleData', @tableSchema='deerwalk'</v>
      </c>
      <c r="U486" s="3" t="str">
        <f>IF(M486,"exec db.ColumnPropertySet '"&amp;$N486&amp;"', '"&amp;$E486&amp;"', 'UserDefinedData', @propertyName='CustomAttribute', @tableSchema='"&amp;SchemaName&amp;"'", "")</f>
        <v/>
      </c>
      <c r="V486" s="3" t="str">
        <f>IF(LEN(TRIM(" "&amp;I486))&gt;0,"/// &lt;summary&gt;"&amp;I486&amp;"&lt;/summary&gt;
"&amp;"[Description("""&amp;I486&amp;""")]
","")&amp;IF(F486="date","[DataType(DataType.Date)]
","")&amp;IF(D486="1","[Required]
","")&amp;"[Column("""&amp;E486&amp;""")]
"&amp;IF(LEN(TRIM(" "&amp;J486))&gt;0,"[SampleData("""&amp;J486&amp;""")]
","")&amp;IF(LEN(TRIM(" "&amp;G486))&gt;0,"[MaxLength("&amp;G486&amp;")]
","")&amp;"public "&amp;IF(F486="","string",VLOOKUP(F486,TypeMap,2,FALSE))&amp;" "&amp;E486&amp;" { get; set; }
"</f>
        <v xml:space="preserve">/// &lt;summary&gt;Member ID to display on the application, as sent by client&lt;/summary&gt;
[Description("Member ID to display on the application, as sent by client")]
[Required]
[Column("mbr_id")]
[SampleData("9916897")]
[MaxLength(50)]
public string mbr_id { get; set; }
</v>
      </c>
      <c r="W486" s="5" t="str">
        <f>"@Html.DescriptionListElement(model =&gt; model."&amp;E486&amp;")"</f>
        <v>@Html.DescriptionListElement(model =&gt; model.mbr_id)</v>
      </c>
      <c r="X486" s="3" t="str">
        <f>SUBSTITUTE(SUBSTITUTE(PROPER(SUBSTITUTE(E486,"_"," "))&amp;" ", "Id ", "ID"), " ", "")</f>
        <v>MbrID</v>
      </c>
      <c r="Y486" s="3" t="str">
        <f>IF(F486="date","alter table "&amp;SchemaName&amp;"."&amp;N486&amp;" add "&amp;X486&amp;"DateDimId int null references DateDimensions(DateDimensionId);  exec db.ColumnPropertySet '"&amp;$N486&amp;"', '"&amp;$X486&amp;"DateDimId', '"&amp;$E486&amp;"', @propertyName='BaseField', @tableSchema='"&amp;SchemaName&amp;"'","")</f>
        <v/>
      </c>
      <c r="AA486" s="3" t="str">
        <f>IF(LEN(TRIM(H486))=0,"","exec db.ColumnPropertySet '"&amp;$N486&amp;"', '"&amp;$E486&amp;"', '"&amp;H486&amp;"', @propertyName='DisplayName', @tableSchema='"&amp;SchemaName&amp;"'")</f>
        <v>exec db.ColumnPropertySet 'Demographics', 'mbr_id', 'Member ID', @propertyName='DisplayName', @tableSchema='deerwalk'</v>
      </c>
    </row>
    <row r="487" spans="1:27" ht="14.25" customHeight="1" x14ac:dyDescent="0.45">
      <c r="A487" s="3" t="str">
        <f>N487&amp;"."&amp;E487</f>
        <v>Demographics.mbr_ssn</v>
      </c>
      <c r="B487" t="s">
        <v>618</v>
      </c>
      <c r="C487">
        <v>6</v>
      </c>
      <c r="D487" t="s">
        <v>796</v>
      </c>
      <c r="E487" t="s">
        <v>12</v>
      </c>
      <c r="F487" t="s">
        <v>7</v>
      </c>
      <c r="G487">
        <v>30</v>
      </c>
      <c r="H487" s="4" t="s">
        <v>1049</v>
      </c>
      <c r="I487" t="s">
        <v>13</v>
      </c>
      <c r="J487" t="s">
        <v>797</v>
      </c>
      <c r="L487" s="4"/>
      <c r="M487" s="3" t="b">
        <f>LEFT(E487,3)="udf"</f>
        <v>0</v>
      </c>
      <c r="N487" s="3" t="str">
        <f>VLOOKUP(B487,TableMap,3,FALSE)</f>
        <v>Demographics</v>
      </c>
      <c r="O487" s="3" t="str">
        <f>IF(OR(F487="varchar", F487=""),"varchar("&amp;G487&amp;")", F487) &amp; IF(LEN(TRIM(D487))&gt;0," not null ","")</f>
        <v>varchar(30)</v>
      </c>
      <c r="Q487" s="3" t="str">
        <f>IF(ISBLANK(P487),O487,P487)</f>
        <v>varchar(30)</v>
      </c>
      <c r="R487" s="3" t="str">
        <f>"alter table "&amp;SchemaName&amp;"."&amp;N487&amp;" add "&amp;E487&amp;" "&amp;Q487</f>
        <v>alter table deerwalk.Demographics add mbr_ssn varchar(30)</v>
      </c>
      <c r="S487" s="3" t="str">
        <f>IF(LEN(TRIM(I487))&gt;0,"exec db.ColumnPropertySet '"&amp;$N487&amp;"', '"&amp;$E487&amp;"', '"&amp;I487&amp;"', @tableSchema='"&amp;SchemaName&amp;"'","")</f>
        <v>exec db.ColumnPropertySet 'Demographics', 'mbr_ssn', 'Member SSN', @tableSchema='deerwalk'</v>
      </c>
      <c r="T487" s="3" t="str">
        <f>IF(LEN(TRIM(J487))=0,"","exec db.ColumnPropertySet '"&amp;$N487&amp;"', '"&amp;$E487&amp;"', '"&amp;J487&amp;"', @propertyName='SampleData', @tableSchema='"&amp;SchemaName&amp;"'")</f>
        <v>exec db.ColumnPropertySet 'Demographics', 'mbr_ssn', '811619', @propertyName='SampleData', @tableSchema='deerwalk'</v>
      </c>
      <c r="U487" s="3" t="str">
        <f>IF(M487,"exec db.ColumnPropertySet '"&amp;$N487&amp;"', '"&amp;$E487&amp;"', 'UserDefinedData', @propertyName='CustomAttribute', @tableSchema='"&amp;SchemaName&amp;"'", "")</f>
        <v/>
      </c>
      <c r="V487" s="3" t="str">
        <f>IF(LEN(TRIM(" "&amp;I487))&gt;0,"/// &lt;summary&gt;"&amp;I487&amp;"&lt;/summary&gt;
"&amp;"[Description("""&amp;I487&amp;""")]
","")&amp;IF(F487="date","[DataType(DataType.Date)]
","")&amp;IF(D487="1","[Required]
","")&amp;"[Column("""&amp;E487&amp;""")]
"&amp;IF(LEN(TRIM(" "&amp;J487))&gt;0,"[SampleData("""&amp;J487&amp;""")]
","")&amp;IF(LEN(TRIM(" "&amp;G487))&gt;0,"[MaxLength("&amp;G487&amp;")]
","")&amp;"public "&amp;IF(F487="","string",VLOOKUP(F487,TypeMap,2,FALSE))&amp;" "&amp;E487&amp;" { get; set; }
"</f>
        <v xml:space="preserve">/// &lt;summary&gt;Member SSN&lt;/summary&gt;
[Description("Member SSN")]
[Column("mbr_ssn")]
[SampleData("811619")]
[MaxLength(30)]
public string mbr_ssn { get; set; }
</v>
      </c>
      <c r="W487" s="5" t="str">
        <f>"@Html.DescriptionListElement(model =&gt; model."&amp;E487&amp;")"</f>
        <v>@Html.DescriptionListElement(model =&gt; model.mbr_ssn)</v>
      </c>
      <c r="X487" s="3" t="str">
        <f>SUBSTITUTE(SUBSTITUTE(PROPER(SUBSTITUTE(E487,"_"," "))&amp;" ", "Id ", "ID"), " ", "")</f>
        <v>MbrSsn</v>
      </c>
      <c r="Y487" s="3" t="str">
        <f>IF(F487="date","alter table "&amp;SchemaName&amp;"."&amp;N487&amp;" add "&amp;X487&amp;"DateDimId int null references DateDimensions(DateDimensionId);  exec db.ColumnPropertySet '"&amp;$N487&amp;"', '"&amp;$X487&amp;"DateDimId', '"&amp;$E487&amp;"', @propertyName='BaseField', @tableSchema='"&amp;SchemaName&amp;"'","")</f>
        <v/>
      </c>
      <c r="AA487" s="3" t="str">
        <f>IF(LEN(TRIM(H487))=0,"","exec db.ColumnPropertySet '"&amp;$N487&amp;"', '"&amp;$E487&amp;"', '"&amp;H487&amp;"', @propertyName='DisplayName', @tableSchema='"&amp;SchemaName&amp;"'")</f>
        <v>exec db.ColumnPropertySet 'Demographics', 'mbr_ssn', 'SSN', @propertyName='DisplayName', @tableSchema='deerwalk'</v>
      </c>
    </row>
    <row r="488" spans="1:27" ht="14.25" customHeight="1" x14ac:dyDescent="0.45">
      <c r="A488" s="3" t="str">
        <f>N488&amp;"."&amp;E488</f>
        <v>Demographics.mbr_first_name</v>
      </c>
      <c r="B488" t="s">
        <v>618</v>
      </c>
      <c r="C488">
        <v>7</v>
      </c>
      <c r="D488" t="s">
        <v>796</v>
      </c>
      <c r="E488" t="s">
        <v>14</v>
      </c>
      <c r="F488" t="s">
        <v>7</v>
      </c>
      <c r="G488" t="s">
        <v>836</v>
      </c>
      <c r="H488" s="4" t="s">
        <v>926</v>
      </c>
      <c r="I488" t="s">
        <v>15</v>
      </c>
      <c r="J488" t="s">
        <v>16</v>
      </c>
      <c r="L488" s="4"/>
      <c r="M488" s="3" t="b">
        <f>LEFT(E488,3)="udf"</f>
        <v>0</v>
      </c>
      <c r="N488" s="3" t="str">
        <f>VLOOKUP(B488,TableMap,3,FALSE)</f>
        <v>Demographics</v>
      </c>
      <c r="O488" s="3" t="str">
        <f>IF(OR(F488="varchar", F488=""),"varchar("&amp;G488&amp;")", F488) &amp; IF(LEN(TRIM(D488))&gt;0," not null ","")</f>
        <v>varchar(100)</v>
      </c>
      <c r="Q488" s="3" t="str">
        <f>IF(ISBLANK(P488),O488,P488)</f>
        <v>varchar(100)</v>
      </c>
      <c r="R488" s="3" t="str">
        <f>"alter table "&amp;SchemaName&amp;"."&amp;N488&amp;" add "&amp;E488&amp;" "&amp;Q488</f>
        <v>alter table deerwalk.Demographics add mbr_first_name varchar(100)</v>
      </c>
      <c r="S488" s="3" t="str">
        <f>IF(LEN(TRIM(I488))&gt;0,"exec db.ColumnPropertySet '"&amp;$N488&amp;"', '"&amp;$E488&amp;"', '"&amp;I488&amp;"', @tableSchema='"&amp;SchemaName&amp;"'","")</f>
        <v>exec db.ColumnPropertySet 'Demographics', 'mbr_first_name', 'Member first name', @tableSchema='deerwalk'</v>
      </c>
      <c r="T488" s="3" t="str">
        <f>IF(LEN(TRIM(J488))=0,"","exec db.ColumnPropertySet '"&amp;$N488&amp;"', '"&amp;$E488&amp;"', '"&amp;J488&amp;"', @propertyName='SampleData', @tableSchema='"&amp;SchemaName&amp;"'")</f>
        <v>exec db.ColumnPropertySet 'Demographics', 'mbr_first_name', 'BEVERLY', @propertyName='SampleData', @tableSchema='deerwalk'</v>
      </c>
      <c r="U488" s="3" t="str">
        <f>IF(M488,"exec db.ColumnPropertySet '"&amp;$N488&amp;"', '"&amp;$E488&amp;"', 'UserDefinedData', @propertyName='CustomAttribute', @tableSchema='"&amp;SchemaName&amp;"'", "")</f>
        <v/>
      </c>
      <c r="V488" s="3" t="str">
        <f>IF(LEN(TRIM(" "&amp;I488))&gt;0,"/// &lt;summary&gt;"&amp;I488&amp;"&lt;/summary&gt;
"&amp;"[Description("""&amp;I488&amp;""")]
","")&amp;IF(F488="date","[DataType(DataType.Date)]
","")&amp;IF(D488="1","[Required]
","")&amp;"[Column("""&amp;E488&amp;""")]
"&amp;IF(LEN(TRIM(" "&amp;J488))&gt;0,"[SampleData("""&amp;J488&amp;""")]
","")&amp;IF(LEN(TRIM(" "&amp;G488))&gt;0,"[MaxLength("&amp;G488&amp;")]
","")&amp;"public "&amp;IF(F488="","string",VLOOKUP(F488,TypeMap,2,FALSE))&amp;" "&amp;E488&amp;" { get; set; }
"</f>
        <v xml:space="preserve">/// &lt;summary&gt;Member first name&lt;/summary&gt;
[Description("Member first name")]
[Column("mbr_first_name")]
[SampleData("BEVERLY")]
[MaxLength(100)]
public string mbr_first_name { get; set; }
</v>
      </c>
      <c r="W488" s="5" t="str">
        <f>"@Html.DescriptionListElement(model =&gt; model."&amp;E488&amp;")"</f>
        <v>@Html.DescriptionListElement(model =&gt; model.mbr_first_name)</v>
      </c>
      <c r="X488" s="3" t="str">
        <f>SUBSTITUTE(SUBSTITUTE(PROPER(SUBSTITUTE(E488,"_"," "))&amp;" ", "Id ", "ID"), " ", "")</f>
        <v>MbrFirstName</v>
      </c>
      <c r="Y488" s="3" t="str">
        <f>IF(F488="date","alter table "&amp;SchemaName&amp;"."&amp;N488&amp;" add "&amp;X488&amp;"DateDimId int null references DateDimensions(DateDimensionId);  exec db.ColumnPropertySet '"&amp;$N488&amp;"', '"&amp;$X488&amp;"DateDimId', '"&amp;$E488&amp;"', @propertyName='BaseField', @tableSchema='"&amp;SchemaName&amp;"'","")</f>
        <v/>
      </c>
      <c r="AA488" s="3" t="str">
        <f>IF(LEN(TRIM(H488))=0,"","exec db.ColumnPropertySet '"&amp;$N488&amp;"', '"&amp;$E488&amp;"', '"&amp;H488&amp;"', @propertyName='DisplayName', @tableSchema='"&amp;SchemaName&amp;"'")</f>
        <v>exec db.ColumnPropertySet 'Demographics', 'mbr_first_name', 'First Name', @propertyName='DisplayName', @tableSchema='deerwalk'</v>
      </c>
    </row>
    <row r="489" spans="1:27" ht="14.25" customHeight="1" x14ac:dyDescent="0.45">
      <c r="A489" s="3" t="str">
        <f>N489&amp;"."&amp;E489</f>
        <v>Demographics.mbr_middle_name</v>
      </c>
      <c r="B489" t="s">
        <v>618</v>
      </c>
      <c r="C489">
        <v>8</v>
      </c>
      <c r="D489" t="s">
        <v>796</v>
      </c>
      <c r="E489" t="s">
        <v>17</v>
      </c>
      <c r="F489" t="s">
        <v>7</v>
      </c>
      <c r="G489" t="s">
        <v>836</v>
      </c>
      <c r="H489" s="4" t="s">
        <v>1001</v>
      </c>
      <c r="I489" t="s">
        <v>18</v>
      </c>
      <c r="J489" t="s">
        <v>19</v>
      </c>
      <c r="L489" s="4"/>
      <c r="M489" s="3" t="b">
        <f>LEFT(E489,3)="udf"</f>
        <v>0</v>
      </c>
      <c r="N489" s="3" t="str">
        <f>VLOOKUP(B489,TableMap,3,FALSE)</f>
        <v>Demographics</v>
      </c>
      <c r="O489" s="3" t="str">
        <f>IF(OR(F489="varchar", F489=""),"varchar("&amp;G489&amp;")", F489) &amp; IF(LEN(TRIM(D489))&gt;0," not null ","")</f>
        <v>varchar(100)</v>
      </c>
      <c r="Q489" s="3" t="str">
        <f>IF(ISBLANK(P489),O489,P489)</f>
        <v>varchar(100)</v>
      </c>
      <c r="R489" s="3" t="str">
        <f>"alter table "&amp;SchemaName&amp;"."&amp;N489&amp;" add "&amp;E489&amp;" "&amp;Q489</f>
        <v>alter table deerwalk.Demographics add mbr_middle_name varchar(100)</v>
      </c>
      <c r="S489" s="3" t="str">
        <f>IF(LEN(TRIM(I489))&gt;0,"exec db.ColumnPropertySet '"&amp;$N489&amp;"', '"&amp;$E489&amp;"', '"&amp;I489&amp;"', @tableSchema='"&amp;SchemaName&amp;"'","")</f>
        <v>exec db.ColumnPropertySet 'Demographics', 'mbr_middle_name', 'Member middle name', @tableSchema='deerwalk'</v>
      </c>
      <c r="T489" s="3" t="str">
        <f>IF(LEN(TRIM(J489))=0,"","exec db.ColumnPropertySet '"&amp;$N489&amp;"', '"&amp;$E489&amp;"', '"&amp;J489&amp;"', @propertyName='SampleData', @tableSchema='"&amp;SchemaName&amp;"'")</f>
        <v>exec db.ColumnPropertySet 'Demographics', 'mbr_middle_name', 'George', @propertyName='SampleData', @tableSchema='deerwalk'</v>
      </c>
      <c r="U489" s="3" t="str">
        <f>IF(M489,"exec db.ColumnPropertySet '"&amp;$N489&amp;"', '"&amp;$E489&amp;"', 'UserDefinedData', @propertyName='CustomAttribute', @tableSchema='"&amp;SchemaName&amp;"'", "")</f>
        <v/>
      </c>
      <c r="V489" s="3" t="str">
        <f>IF(LEN(TRIM(" "&amp;I489))&gt;0,"/// &lt;summary&gt;"&amp;I489&amp;"&lt;/summary&gt;
"&amp;"[Description("""&amp;I489&amp;""")]
","")&amp;IF(F489="date","[DataType(DataType.Date)]
","")&amp;IF(D489="1","[Required]
","")&amp;"[Column("""&amp;E489&amp;""")]
"&amp;IF(LEN(TRIM(" "&amp;J489))&gt;0,"[SampleData("""&amp;J489&amp;""")]
","")&amp;IF(LEN(TRIM(" "&amp;G489))&gt;0,"[MaxLength("&amp;G489&amp;")]
","")&amp;"public "&amp;IF(F489="","string",VLOOKUP(F489,TypeMap,2,FALSE))&amp;" "&amp;E489&amp;" { get; set; }
"</f>
        <v xml:space="preserve">/// &lt;summary&gt;Member middle name&lt;/summary&gt;
[Description("Member middle name")]
[Column("mbr_middle_name")]
[SampleData("George")]
[MaxLength(100)]
public string mbr_middle_name { get; set; }
</v>
      </c>
      <c r="W489" s="5" t="str">
        <f>"@Html.DescriptionListElement(model =&gt; model."&amp;E489&amp;")"</f>
        <v>@Html.DescriptionListElement(model =&gt; model.mbr_middle_name)</v>
      </c>
      <c r="X489" s="3" t="str">
        <f>SUBSTITUTE(SUBSTITUTE(PROPER(SUBSTITUTE(E489,"_"," "))&amp;" ", "Id ", "ID"), " ", "")</f>
        <v>MbrMiddleName</v>
      </c>
      <c r="Y489" s="3" t="str">
        <f>IF(F489="date","alter table "&amp;SchemaName&amp;"."&amp;N489&amp;" add "&amp;X489&amp;"DateDimId int null references DateDimensions(DateDimensionId);  exec db.ColumnPropertySet '"&amp;$N489&amp;"', '"&amp;$X489&amp;"DateDimId', '"&amp;$E489&amp;"', @propertyName='BaseField', @tableSchema='"&amp;SchemaName&amp;"'","")</f>
        <v/>
      </c>
      <c r="AA489" s="3" t="str">
        <f>IF(LEN(TRIM(H489))=0,"","exec db.ColumnPropertySet '"&amp;$N489&amp;"', '"&amp;$E489&amp;"', '"&amp;H489&amp;"', @propertyName='DisplayName', @tableSchema='"&amp;SchemaName&amp;"'")</f>
        <v>exec db.ColumnPropertySet 'Demographics', 'mbr_middle_name', 'Middle Name', @propertyName='DisplayName', @tableSchema='deerwalk'</v>
      </c>
    </row>
    <row r="490" spans="1:27" ht="14.25" customHeight="1" x14ac:dyDescent="0.45">
      <c r="A490" s="3" t="str">
        <f>N490&amp;"."&amp;E490</f>
        <v>Demographics.mbr_last_name</v>
      </c>
      <c r="B490" t="s">
        <v>618</v>
      </c>
      <c r="C490">
        <v>9</v>
      </c>
      <c r="D490" t="s">
        <v>796</v>
      </c>
      <c r="E490" t="s">
        <v>20</v>
      </c>
      <c r="F490" t="s">
        <v>7</v>
      </c>
      <c r="G490" t="s">
        <v>836</v>
      </c>
      <c r="H490" s="4" t="s">
        <v>927</v>
      </c>
      <c r="I490" t="s">
        <v>21</v>
      </c>
      <c r="J490" t="s">
        <v>22</v>
      </c>
      <c r="L490" s="4"/>
      <c r="M490" s="3" t="b">
        <f>LEFT(E490,3)="udf"</f>
        <v>0</v>
      </c>
      <c r="N490" s="3" t="str">
        <f>VLOOKUP(B490,TableMap,3,FALSE)</f>
        <v>Demographics</v>
      </c>
      <c r="O490" s="3" t="str">
        <f>IF(OR(F490="varchar", F490=""),"varchar("&amp;G490&amp;")", F490) &amp; IF(LEN(TRIM(D490))&gt;0," not null ","")</f>
        <v>varchar(100)</v>
      </c>
      <c r="Q490" s="3" t="str">
        <f>IF(ISBLANK(P490),O490,P490)</f>
        <v>varchar(100)</v>
      </c>
      <c r="R490" s="3" t="str">
        <f>"alter table "&amp;SchemaName&amp;"."&amp;N490&amp;" add "&amp;E490&amp;" "&amp;Q490</f>
        <v>alter table deerwalk.Demographics add mbr_last_name varchar(100)</v>
      </c>
      <c r="S490" s="3" t="str">
        <f>IF(LEN(TRIM(I490))&gt;0,"exec db.ColumnPropertySet '"&amp;$N490&amp;"', '"&amp;$E490&amp;"', '"&amp;I490&amp;"', @tableSchema='"&amp;SchemaName&amp;"'","")</f>
        <v>exec db.ColumnPropertySet 'Demographics', 'mbr_last_name', 'Member last name', @tableSchema='deerwalk'</v>
      </c>
      <c r="T490" s="3" t="str">
        <f>IF(LEN(TRIM(J490))=0,"","exec db.ColumnPropertySet '"&amp;$N490&amp;"', '"&amp;$E490&amp;"', '"&amp;J490&amp;"', @propertyName='SampleData', @tableSchema='"&amp;SchemaName&amp;"'")</f>
        <v>exec db.ColumnPropertySet 'Demographics', 'mbr_last_name', 'BARRETT', @propertyName='SampleData', @tableSchema='deerwalk'</v>
      </c>
      <c r="U490" s="3" t="str">
        <f>IF(M490,"exec db.ColumnPropertySet '"&amp;$N490&amp;"', '"&amp;$E490&amp;"', 'UserDefinedData', @propertyName='CustomAttribute', @tableSchema='"&amp;SchemaName&amp;"'", "")</f>
        <v/>
      </c>
      <c r="V490" s="3" t="str">
        <f>IF(LEN(TRIM(" "&amp;I490))&gt;0,"/// &lt;summary&gt;"&amp;I490&amp;"&lt;/summary&gt;
"&amp;"[Description("""&amp;I490&amp;""")]
","")&amp;IF(F490="date","[DataType(DataType.Date)]
","")&amp;IF(D490="1","[Required]
","")&amp;"[Column("""&amp;E490&amp;""")]
"&amp;IF(LEN(TRIM(" "&amp;J490))&gt;0,"[SampleData("""&amp;J490&amp;""")]
","")&amp;IF(LEN(TRIM(" "&amp;G490))&gt;0,"[MaxLength("&amp;G490&amp;")]
","")&amp;"public "&amp;IF(F490="","string",VLOOKUP(F490,TypeMap,2,FALSE))&amp;" "&amp;E490&amp;" { get; set; }
"</f>
        <v xml:space="preserve">/// &lt;summary&gt;Member last name&lt;/summary&gt;
[Description("Member last name")]
[Column("mbr_last_name")]
[SampleData("BARRETT")]
[MaxLength(100)]
public string mbr_last_name { get; set; }
</v>
      </c>
      <c r="W490" s="5" t="str">
        <f>"@Html.DescriptionListElement(model =&gt; model."&amp;E490&amp;")"</f>
        <v>@Html.DescriptionListElement(model =&gt; model.mbr_last_name)</v>
      </c>
      <c r="X490" s="3" t="str">
        <f>SUBSTITUTE(SUBSTITUTE(PROPER(SUBSTITUTE(E490,"_"," "))&amp;" ", "Id ", "ID"), " ", "")</f>
        <v>MbrLastName</v>
      </c>
      <c r="Y490" s="3" t="str">
        <f>IF(F490="date","alter table "&amp;SchemaName&amp;"."&amp;N490&amp;" add "&amp;X490&amp;"DateDimId int null references DateDimensions(DateDimensionId);  exec db.ColumnPropertySet '"&amp;$N490&amp;"', '"&amp;$X490&amp;"DateDimId', '"&amp;$E490&amp;"', @propertyName='BaseField', @tableSchema='"&amp;SchemaName&amp;"'","")</f>
        <v/>
      </c>
      <c r="AA490" s="3" t="str">
        <f>IF(LEN(TRIM(H490))=0,"","exec db.ColumnPropertySet '"&amp;$N490&amp;"', '"&amp;$E490&amp;"', '"&amp;H490&amp;"', @propertyName='DisplayName', @tableSchema='"&amp;SchemaName&amp;"'")</f>
        <v>exec db.ColumnPropertySet 'Demographics', 'mbr_last_name', 'Last Name', @propertyName='DisplayName', @tableSchema='deerwalk'</v>
      </c>
    </row>
    <row r="491" spans="1:27" ht="14.25" customHeight="1" x14ac:dyDescent="0.45">
      <c r="A491" s="3" t="str">
        <f>N491&amp;"."&amp;E491</f>
        <v>Demographics.mbr_current_status</v>
      </c>
      <c r="B491" t="s">
        <v>618</v>
      </c>
      <c r="C491">
        <v>10</v>
      </c>
      <c r="D491" t="s">
        <v>796</v>
      </c>
      <c r="E491" t="s">
        <v>23</v>
      </c>
      <c r="F491" t="s">
        <v>7</v>
      </c>
      <c r="G491" t="s">
        <v>817</v>
      </c>
      <c r="H491" s="4" t="s">
        <v>1047</v>
      </c>
      <c r="I491" t="s">
        <v>24</v>
      </c>
      <c r="J491" t="s">
        <v>25</v>
      </c>
      <c r="L491" s="4"/>
      <c r="M491" s="3" t="b">
        <f>LEFT(E491,3)="udf"</f>
        <v>0</v>
      </c>
      <c r="N491" s="3" t="str">
        <f>VLOOKUP(B491,TableMap,3,FALSE)</f>
        <v>Demographics</v>
      </c>
      <c r="O491" s="3" t="str">
        <f>IF(OR(F491="varchar", F491=""),"varchar("&amp;G491&amp;")", F491) &amp; IF(LEN(TRIM(D491))&gt;0," not null ","")</f>
        <v>varchar(10)</v>
      </c>
      <c r="Q491" s="3" t="str">
        <f>IF(ISBLANK(P491),O491,P491)</f>
        <v>varchar(10)</v>
      </c>
      <c r="R491" s="3" t="str">
        <f>"alter table "&amp;SchemaName&amp;"."&amp;N491&amp;" add "&amp;E491&amp;" "&amp;Q491</f>
        <v>alter table deerwalk.Demographics add mbr_current_status varchar(10)</v>
      </c>
      <c r="S491" s="3" t="str">
        <f>IF(LEN(TRIM(I491))&gt;0,"exec db.ColumnPropertySet '"&amp;$N491&amp;"', '"&amp;$E491&amp;"', '"&amp;I491&amp;"', @tableSchema='"&amp;SchemaName&amp;"'","")</f>
        <v>exec db.ColumnPropertySet 'Demographics', 'mbr_current_status', ' Current status of member', @tableSchema='deerwalk'</v>
      </c>
      <c r="T491" s="3" t="str">
        <f>IF(LEN(TRIM(J491))=0,"","exec db.ColumnPropertySet '"&amp;$N491&amp;"', '"&amp;$E491&amp;"', '"&amp;J491&amp;"', @propertyName='SampleData', @tableSchema='"&amp;SchemaName&amp;"'")</f>
        <v>exec db.ColumnPropertySet 'Demographics', 'mbr_current_status', 'active', @propertyName='SampleData', @tableSchema='deerwalk'</v>
      </c>
      <c r="U491" s="3" t="str">
        <f>IF(M491,"exec db.ColumnPropertySet '"&amp;$N491&amp;"', '"&amp;$E491&amp;"', 'UserDefinedData', @propertyName='CustomAttribute', @tableSchema='"&amp;SchemaName&amp;"'", "")</f>
        <v/>
      </c>
      <c r="V491" s="3" t="str">
        <f>IF(LEN(TRIM(" "&amp;I491))&gt;0,"/// &lt;summary&gt;"&amp;I491&amp;"&lt;/summary&gt;
"&amp;"[Description("""&amp;I491&amp;""")]
","")&amp;IF(F491="date","[DataType(DataType.Date)]
","")&amp;IF(D491="1","[Required]
","")&amp;"[Column("""&amp;E491&amp;""")]
"&amp;IF(LEN(TRIM(" "&amp;J491))&gt;0,"[SampleData("""&amp;J491&amp;""")]
","")&amp;IF(LEN(TRIM(" "&amp;G491))&gt;0,"[MaxLength("&amp;G491&amp;")]
","")&amp;"public "&amp;IF(F491="","string",VLOOKUP(F491,TypeMap,2,FALSE))&amp;" "&amp;E491&amp;" { get; set; }
"</f>
        <v xml:space="preserve">/// &lt;summary&gt; Current status of member&lt;/summary&gt;
[Description(" Current status of member")]
[Column("mbr_current_status")]
[SampleData("active")]
[MaxLength(10)]
public string mbr_current_status { get; set; }
</v>
      </c>
      <c r="W491" s="5" t="str">
        <f>"@Html.DescriptionListElement(model =&gt; model."&amp;E491&amp;")"</f>
        <v>@Html.DescriptionListElement(model =&gt; model.mbr_current_status)</v>
      </c>
      <c r="X491" s="3" t="str">
        <f>SUBSTITUTE(SUBSTITUTE(PROPER(SUBSTITUTE(E491,"_"," "))&amp;" ", "Id ", "ID"), " ", "")</f>
        <v>MbrCurrentStatus</v>
      </c>
      <c r="Y491" s="3" t="str">
        <f>IF(F491="date","alter table "&amp;SchemaName&amp;"."&amp;N491&amp;" add "&amp;X491&amp;"DateDimId int null references DateDimensions(DateDimensionId);  exec db.ColumnPropertySet '"&amp;$N491&amp;"', '"&amp;$X491&amp;"DateDimId', '"&amp;$E491&amp;"', @propertyName='BaseField', @tableSchema='"&amp;SchemaName&amp;"'","")</f>
        <v/>
      </c>
      <c r="AA491" s="3" t="str">
        <f>IF(LEN(TRIM(H491))=0,"","exec db.ColumnPropertySet '"&amp;$N491&amp;"', '"&amp;$E491&amp;"', '"&amp;H491&amp;"', @propertyName='DisplayName', @tableSchema='"&amp;SchemaName&amp;"'")</f>
        <v>exec db.ColumnPropertySet 'Demographics', 'mbr_current_status', 'Current Status', @propertyName='DisplayName', @tableSchema='deerwalk'</v>
      </c>
    </row>
    <row r="492" spans="1:27" ht="14.25" customHeight="1" x14ac:dyDescent="0.45">
      <c r="A492" s="3" t="str">
        <f>N492&amp;"."&amp;E492</f>
        <v>Demographics.mbr_gender</v>
      </c>
      <c r="B492" t="s">
        <v>618</v>
      </c>
      <c r="C492">
        <v>11</v>
      </c>
      <c r="D492" t="s">
        <v>801</v>
      </c>
      <c r="E492" t="s">
        <v>26</v>
      </c>
      <c r="F492" t="s">
        <v>7</v>
      </c>
      <c r="G492" t="s">
        <v>817</v>
      </c>
      <c r="H492" s="4" t="s">
        <v>1002</v>
      </c>
      <c r="I492" t="s">
        <v>27</v>
      </c>
      <c r="J492" t="s">
        <v>28</v>
      </c>
      <c r="L492" s="4"/>
      <c r="M492" s="3" t="b">
        <f>LEFT(E492,3)="udf"</f>
        <v>0</v>
      </c>
      <c r="N492" s="3" t="str">
        <f>VLOOKUP(B492,TableMap,3,FALSE)</f>
        <v>Demographics</v>
      </c>
      <c r="O492" s="3" t="str">
        <f>IF(OR(F492="varchar", F492=""),"varchar("&amp;G492&amp;")", F492) &amp; IF(LEN(TRIM(D492))&gt;0," not null ","")</f>
        <v xml:space="preserve">varchar(10) not null </v>
      </c>
      <c r="Q492" s="3" t="str">
        <f>IF(ISBLANK(P492),O492,P492)</f>
        <v xml:space="preserve">varchar(10) not null </v>
      </c>
      <c r="R492" s="3" t="str">
        <f>"alter table "&amp;SchemaName&amp;"."&amp;N492&amp;" add "&amp;E492&amp;" "&amp;Q492</f>
        <v xml:space="preserve">alter table deerwalk.Demographics add mbr_gender varchar(10) not null </v>
      </c>
      <c r="S492" s="3" t="str">
        <f>IF(LEN(TRIM(I492))&gt;0,"exec db.ColumnPropertySet '"&amp;$N492&amp;"', '"&amp;$E492&amp;"', '"&amp;I492&amp;"', @tableSchema='"&amp;SchemaName&amp;"'","")</f>
        <v>exec db.ColumnPropertySet 'Demographics', 'mbr_gender', 'Member gender', @tableSchema='deerwalk'</v>
      </c>
      <c r="T492" s="3" t="str">
        <f>IF(LEN(TRIM(J492))=0,"","exec db.ColumnPropertySet '"&amp;$N492&amp;"', '"&amp;$E492&amp;"', '"&amp;J492&amp;"', @propertyName='SampleData', @tableSchema='"&amp;SchemaName&amp;"'")</f>
        <v>exec db.ColumnPropertySet 'Demographics', 'mbr_gender', 'M', @propertyName='SampleData', @tableSchema='deerwalk'</v>
      </c>
      <c r="U492" s="3" t="str">
        <f>IF(M492,"exec db.ColumnPropertySet '"&amp;$N492&amp;"', '"&amp;$E492&amp;"', 'UserDefinedData', @propertyName='CustomAttribute', @tableSchema='"&amp;SchemaName&amp;"'", "")</f>
        <v/>
      </c>
      <c r="V492" s="3" t="str">
        <f>IF(LEN(TRIM(" "&amp;I492))&gt;0,"/// &lt;summary&gt;"&amp;I492&amp;"&lt;/summary&gt;
"&amp;"[Description("""&amp;I492&amp;""")]
","")&amp;IF(F492="date","[DataType(DataType.Date)]
","")&amp;IF(D492="1","[Required]
","")&amp;"[Column("""&amp;E492&amp;""")]
"&amp;IF(LEN(TRIM(" "&amp;J492))&gt;0,"[SampleData("""&amp;J492&amp;""")]
","")&amp;IF(LEN(TRIM(" "&amp;G492))&gt;0,"[MaxLength("&amp;G492&amp;")]
","")&amp;"public "&amp;IF(F492="","string",VLOOKUP(F492,TypeMap,2,FALSE))&amp;" "&amp;E492&amp;" { get; set; }
"</f>
        <v xml:space="preserve">/// &lt;summary&gt;Member gender&lt;/summary&gt;
[Description("Member gender")]
[Required]
[Column("mbr_gender")]
[SampleData("M")]
[MaxLength(10)]
public string mbr_gender { get; set; }
</v>
      </c>
      <c r="W492" s="5" t="str">
        <f>"@Html.DescriptionListElement(model =&gt; model."&amp;E492&amp;")"</f>
        <v>@Html.DescriptionListElement(model =&gt; model.mbr_gender)</v>
      </c>
      <c r="X492" s="3" t="str">
        <f>SUBSTITUTE(SUBSTITUTE(PROPER(SUBSTITUTE(E492,"_"," "))&amp;" ", "Id ", "ID"), " ", "")</f>
        <v>MbrGender</v>
      </c>
      <c r="Y492" s="3" t="str">
        <f>IF(F492="date","alter table "&amp;SchemaName&amp;"."&amp;N492&amp;" add "&amp;X492&amp;"DateDimId int null references DateDimensions(DateDimensionId);  exec db.ColumnPropertySet '"&amp;$N492&amp;"', '"&amp;$X492&amp;"DateDimId', '"&amp;$E492&amp;"', @propertyName='BaseField', @tableSchema='"&amp;SchemaName&amp;"'","")</f>
        <v/>
      </c>
      <c r="AA492" s="3" t="str">
        <f>IF(LEN(TRIM(H492))=0,"","exec db.ColumnPropertySet '"&amp;$N492&amp;"', '"&amp;$E492&amp;"', '"&amp;H492&amp;"', @propertyName='DisplayName', @tableSchema='"&amp;SchemaName&amp;"'")</f>
        <v>exec db.ColumnPropertySet 'Demographics', 'mbr_gender', 'Gender', @propertyName='DisplayName', @tableSchema='deerwalk'</v>
      </c>
    </row>
    <row r="493" spans="1:27" ht="14.25" customHeight="1" x14ac:dyDescent="0.45">
      <c r="A493" s="3" t="str">
        <f>N493&amp;"."&amp;E493</f>
        <v>Demographics.mbr_dob</v>
      </c>
      <c r="B493" t="s">
        <v>618</v>
      </c>
      <c r="C493">
        <v>12</v>
      </c>
      <c r="D493" t="s">
        <v>801</v>
      </c>
      <c r="E493" t="s">
        <v>29</v>
      </c>
      <c r="F493" t="s">
        <v>30</v>
      </c>
      <c r="G493" t="s">
        <v>796</v>
      </c>
      <c r="H493" s="4" t="s">
        <v>1048</v>
      </c>
      <c r="I493" t="s">
        <v>31</v>
      </c>
      <c r="J493" s="1" t="s">
        <v>798</v>
      </c>
      <c r="K493" s="6"/>
      <c r="L493" s="4"/>
      <c r="M493" s="3" t="b">
        <f>LEFT(E493,3)="udf"</f>
        <v>0</v>
      </c>
      <c r="N493" s="3" t="str">
        <f>VLOOKUP(B493,TableMap,3,FALSE)</f>
        <v>Demographics</v>
      </c>
      <c r="O493" s="3" t="str">
        <f>IF(OR(F493="varchar", F493=""),"varchar("&amp;G493&amp;")", F493) &amp; IF(LEN(TRIM(D493))&gt;0," not null ","")</f>
        <v xml:space="preserve">date not null </v>
      </c>
      <c r="Q493" s="3" t="str">
        <f>IF(ISBLANK(P493),O493,P493)</f>
        <v xml:space="preserve">date not null </v>
      </c>
      <c r="R493" s="3" t="str">
        <f>"alter table "&amp;SchemaName&amp;"."&amp;N493&amp;" add "&amp;E493&amp;" "&amp;Q493</f>
        <v xml:space="preserve">alter table deerwalk.Demographics add mbr_dob date not null </v>
      </c>
      <c r="S493" s="3" t="str">
        <f>IF(LEN(TRIM(I493))&gt;0,"exec db.ColumnPropertySet '"&amp;$N493&amp;"', '"&amp;$E493&amp;"', '"&amp;I493&amp;"', @tableSchema='"&amp;SchemaName&amp;"'","")</f>
        <v>exec db.ColumnPropertySet 'Demographics', 'mbr_dob', 'Member date of Birth', @tableSchema='deerwalk'</v>
      </c>
      <c r="T493" s="3" t="str">
        <f>IF(LEN(TRIM(J493))=0,"","exec db.ColumnPropertySet '"&amp;$N493&amp;"', '"&amp;$E493&amp;"', '"&amp;J493&amp;"', @propertyName='SampleData', @tableSchema='"&amp;SchemaName&amp;"'")</f>
        <v>exec db.ColumnPropertySet 'Demographics', 'mbr_dob', '31597', @propertyName='SampleData', @tableSchema='deerwalk'</v>
      </c>
      <c r="U493" s="3" t="str">
        <f>IF(M493,"exec db.ColumnPropertySet '"&amp;$N493&amp;"', '"&amp;$E493&amp;"', 'UserDefinedData', @propertyName='CustomAttribute', @tableSchema='"&amp;SchemaName&amp;"'", "")</f>
        <v/>
      </c>
      <c r="V493" s="3" t="str">
        <f>IF(LEN(TRIM(" "&amp;I493))&gt;0,"/// &lt;summary&gt;"&amp;I493&amp;"&lt;/summary&gt;
"&amp;"[Description("""&amp;I493&amp;""")]
","")&amp;IF(F493="date","[DataType(DataType.Date)]
","")&amp;IF(D493="1","[Required]
","")&amp;"[Column("""&amp;E493&amp;""")]
"&amp;IF(LEN(TRIM(" "&amp;J493))&gt;0,"[SampleData("""&amp;J493&amp;""")]
","")&amp;IF(LEN(TRIM(" "&amp;G493))&gt;0,"[MaxLength("&amp;G493&amp;")]
","")&amp;"public "&amp;IF(F493="","string",VLOOKUP(F493,TypeMap,2,FALSE))&amp;" "&amp;E493&amp;" { get; set; }
"</f>
        <v xml:space="preserve">/// &lt;summary&gt;Member date of Birth&lt;/summary&gt;
[Description("Member date of Birth")]
[DataType(DataType.Date)]
[Required]
[Column("mbr_dob")]
[SampleData("31597")]
public DateTime mbr_dob { get; set; }
</v>
      </c>
      <c r="W493" s="5" t="str">
        <f>"@Html.DescriptionListElement(model =&gt; model."&amp;E493&amp;")"</f>
        <v>@Html.DescriptionListElement(model =&gt; model.mbr_dob)</v>
      </c>
      <c r="X493" s="3" t="str">
        <f>SUBSTITUTE(SUBSTITUTE(PROPER(SUBSTITUTE(E493,"_"," "))&amp;" ", "Id ", "ID"), " ", "")</f>
        <v>MbrDob</v>
      </c>
      <c r="Y493" s="3" t="str">
        <f>IF(F493="date","alter table "&amp;SchemaName&amp;"."&amp;N493&amp;" add "&amp;X493&amp;"DateDimId int null references DateDimensions(DateDimensionId);  exec db.ColumnPropertySet '"&amp;$N493&amp;"', '"&amp;$X493&amp;"DateDimId', '"&amp;$E493&amp;"', @propertyName='BaseField', @tableSchema='"&amp;SchemaName&amp;"'","")</f>
        <v>alter table deerwalk.Demographics add MbrDobDateDimId int null references DateDimensions(DateDimensionId);  exec db.ColumnPropertySet 'Demographics', 'MbrDobDateDimId', 'mbr_dob', @propertyName='BaseField', @tableSchema='deerwalk'</v>
      </c>
      <c r="Z493" t="str">
        <f>"update dw set "&amp;X493&amp;"DateDimId=dd.DateDimensionId from deerwalk."&amp;N493&amp;" dw inner join dbo.datedimensions dd on dw."&amp;E493&amp;"=dd.calendardate and dd.TenantId=@tenantId where dw."&amp;X493&amp;"DateDimId is null and dw."&amp;E493&amp;" is not null;
exec db.PrintNow 'Updated {n0} deerwalk."&amp;N493&amp;"."&amp;X493&amp;"DateDimId fields', @@rowcount;
"</f>
        <v xml:space="preserve">update dw set MbrDobDateDimId=dd.DateDimensionId from deerwalk.Demographics dw inner join dbo.datedimensions dd on dw.mbr_dob=dd.calendardate and dd.TenantId=@tenantId where dw.MbrDobDateDimId is null and dw.mbr_dob is not null;
exec db.PrintNow 'Updated {n0} deerwalk.Demographics.MbrDobDateDimId fields', @@rowcount;
</v>
      </c>
      <c r="AA493" s="3" t="str">
        <f>IF(LEN(TRIM(H493))=0,"","exec db.ColumnPropertySet '"&amp;$N493&amp;"', '"&amp;$E493&amp;"', '"&amp;H493&amp;"', @propertyName='DisplayName', @tableSchema='"&amp;SchemaName&amp;"'")</f>
        <v>exec db.ColumnPropertySet 'Demographics', 'mbr_dob', 'DOB', @propertyName='DisplayName', @tableSchema='deerwalk'</v>
      </c>
    </row>
    <row r="494" spans="1:27" ht="14.25" customHeight="1" x14ac:dyDescent="0.45">
      <c r="A494" s="3" t="str">
        <f>N494&amp;"."&amp;E494</f>
        <v>Demographics.mbr_street_1</v>
      </c>
      <c r="B494" t="s">
        <v>618</v>
      </c>
      <c r="C494">
        <v>13</v>
      </c>
      <c r="D494" t="s">
        <v>796</v>
      </c>
      <c r="E494" t="s">
        <v>32</v>
      </c>
      <c r="F494" t="s">
        <v>7</v>
      </c>
      <c r="G494" t="s">
        <v>836</v>
      </c>
      <c r="H494" s="4" t="s">
        <v>1003</v>
      </c>
      <c r="I494" t="s">
        <v>33</v>
      </c>
      <c r="J494" t="s">
        <v>34</v>
      </c>
      <c r="L494" s="4"/>
      <c r="M494" s="3" t="b">
        <f>LEFT(E494,3)="udf"</f>
        <v>0</v>
      </c>
      <c r="N494" s="3" t="str">
        <f>VLOOKUP(B494,TableMap,3,FALSE)</f>
        <v>Demographics</v>
      </c>
      <c r="O494" s="3" t="str">
        <f>IF(OR(F494="varchar", F494=""),"varchar("&amp;G494&amp;")", F494) &amp; IF(LEN(TRIM(D494))&gt;0," not null ","")</f>
        <v>varchar(100)</v>
      </c>
      <c r="Q494" s="3" t="str">
        <f>IF(ISBLANK(P494),O494,P494)</f>
        <v>varchar(100)</v>
      </c>
      <c r="R494" s="3" t="str">
        <f>"alter table "&amp;SchemaName&amp;"."&amp;N494&amp;" add "&amp;E494&amp;" "&amp;Q494</f>
        <v>alter table deerwalk.Demographics add mbr_street_1 varchar(100)</v>
      </c>
      <c r="S494" s="3" t="str">
        <f>IF(LEN(TRIM(I494))&gt;0,"exec db.ColumnPropertySet '"&amp;$N494&amp;"', '"&amp;$E494&amp;"', '"&amp;I494&amp;"', @tableSchema='"&amp;SchemaName&amp;"'","")</f>
        <v>exec db.ColumnPropertySet 'Demographics', 'mbr_street_1', 'Member Street Address 1', @tableSchema='deerwalk'</v>
      </c>
      <c r="T494" s="3" t="str">
        <f>IF(LEN(TRIM(J494))=0,"","exec db.ColumnPropertySet '"&amp;$N494&amp;"', '"&amp;$E494&amp;"', '"&amp;J494&amp;"', @propertyName='SampleData', @tableSchema='"&amp;SchemaName&amp;"'")</f>
        <v>exec db.ColumnPropertySet 'Demographics', 'mbr_street_1', '5621 TEAKWOOD ROAD', @propertyName='SampleData', @tableSchema='deerwalk'</v>
      </c>
      <c r="U494" s="3" t="str">
        <f>IF(M494,"exec db.ColumnPropertySet '"&amp;$N494&amp;"', '"&amp;$E494&amp;"', 'UserDefinedData', @propertyName='CustomAttribute', @tableSchema='"&amp;SchemaName&amp;"'", "")</f>
        <v/>
      </c>
      <c r="V494" s="3" t="str">
        <f>IF(LEN(TRIM(" "&amp;I494))&gt;0,"/// &lt;summary&gt;"&amp;I494&amp;"&lt;/summary&gt;
"&amp;"[Description("""&amp;I494&amp;""")]
","")&amp;IF(F494="date","[DataType(DataType.Date)]
","")&amp;IF(D494="1","[Required]
","")&amp;"[Column("""&amp;E494&amp;""")]
"&amp;IF(LEN(TRIM(" "&amp;J494))&gt;0,"[SampleData("""&amp;J494&amp;""")]
","")&amp;IF(LEN(TRIM(" "&amp;G494))&gt;0,"[MaxLength("&amp;G494&amp;")]
","")&amp;"public "&amp;IF(F494="","string",VLOOKUP(F494,TypeMap,2,FALSE))&amp;" "&amp;E494&amp;" { get; set; }
"</f>
        <v xml:space="preserve">/// &lt;summary&gt;Member Street Address 1&lt;/summary&gt;
[Description("Member Street Address 1")]
[Column("mbr_street_1")]
[SampleData("5621 TEAKWOOD ROAD")]
[MaxLength(100)]
public string mbr_street_1 { get; set; }
</v>
      </c>
      <c r="W494" s="5" t="str">
        <f>"@Html.DescriptionListElement(model =&gt; model."&amp;E494&amp;")"</f>
        <v>@Html.DescriptionListElement(model =&gt; model.mbr_street_1)</v>
      </c>
      <c r="X494" s="3" t="str">
        <f>SUBSTITUTE(SUBSTITUTE(PROPER(SUBSTITUTE(E494,"_"," "))&amp;" ", "Id ", "ID"), " ", "")</f>
        <v>MbrStreet1</v>
      </c>
      <c r="Y494" s="3" t="str">
        <f>IF(F494="date","alter table "&amp;SchemaName&amp;"."&amp;N494&amp;" add "&amp;X494&amp;"DateDimId int null references DateDimensions(DateDimensionId);  exec db.ColumnPropertySet '"&amp;$N494&amp;"', '"&amp;$X494&amp;"DateDimId', '"&amp;$E494&amp;"', @propertyName='BaseField', @tableSchema='"&amp;SchemaName&amp;"'","")</f>
        <v/>
      </c>
      <c r="AA494" s="3" t="str">
        <f>IF(LEN(TRIM(H494))=0,"","exec db.ColumnPropertySet '"&amp;$N494&amp;"', '"&amp;$E494&amp;"', '"&amp;H494&amp;"', @propertyName='DisplayName', @tableSchema='"&amp;SchemaName&amp;"'")</f>
        <v>exec db.ColumnPropertySet 'Demographics', 'mbr_street_1', 'Street 1', @propertyName='DisplayName', @tableSchema='deerwalk'</v>
      </c>
    </row>
    <row r="495" spans="1:27" ht="14.25" customHeight="1" x14ac:dyDescent="0.45">
      <c r="A495" s="3" t="str">
        <f>N495&amp;"."&amp;E495</f>
        <v>Demographics.mbr_street_2</v>
      </c>
      <c r="B495" t="s">
        <v>618</v>
      </c>
      <c r="C495">
        <v>14</v>
      </c>
      <c r="D495" t="s">
        <v>796</v>
      </c>
      <c r="E495" t="s">
        <v>35</v>
      </c>
      <c r="F495" t="s">
        <v>7</v>
      </c>
      <c r="G495" t="s">
        <v>836</v>
      </c>
      <c r="H495" s="4" t="s">
        <v>1004</v>
      </c>
      <c r="I495" t="s">
        <v>36</v>
      </c>
      <c r="J495" t="s">
        <v>796</v>
      </c>
      <c r="L495" s="4"/>
      <c r="M495" s="3" t="b">
        <f>LEFT(E495,3)="udf"</f>
        <v>0</v>
      </c>
      <c r="N495" s="3" t="str">
        <f>VLOOKUP(B495,TableMap,3,FALSE)</f>
        <v>Demographics</v>
      </c>
      <c r="O495" s="3" t="str">
        <f>IF(OR(F495="varchar", F495=""),"varchar("&amp;G495&amp;")", F495) &amp; IF(LEN(TRIM(D495))&gt;0," not null ","")</f>
        <v>varchar(100)</v>
      </c>
      <c r="Q495" s="3" t="str">
        <f>IF(ISBLANK(P495),O495,P495)</f>
        <v>varchar(100)</v>
      </c>
      <c r="R495" s="3" t="str">
        <f>"alter table "&amp;SchemaName&amp;"."&amp;N495&amp;" add "&amp;E495&amp;" "&amp;Q495</f>
        <v>alter table deerwalk.Demographics add mbr_street_2 varchar(100)</v>
      </c>
      <c r="S495" s="3" t="str">
        <f>IF(LEN(TRIM(I495))&gt;0,"exec db.ColumnPropertySet '"&amp;$N495&amp;"', '"&amp;$E495&amp;"', '"&amp;I495&amp;"', @tableSchema='"&amp;SchemaName&amp;"'","")</f>
        <v>exec db.ColumnPropertySet 'Demographics', 'mbr_street_2', 'Member Street Address 2', @tableSchema='deerwalk'</v>
      </c>
      <c r="T495" s="3" t="str">
        <f>IF(LEN(TRIM(J495))=0,"","exec db.ColumnPropertySet '"&amp;$N495&amp;"', '"&amp;$E495&amp;"', '"&amp;J495&amp;"', @propertyName='SampleData', @tableSchema='"&amp;SchemaName&amp;"'")</f>
        <v/>
      </c>
      <c r="U495" s="3" t="str">
        <f>IF(M495,"exec db.ColumnPropertySet '"&amp;$N495&amp;"', '"&amp;$E495&amp;"', 'UserDefinedData', @propertyName='CustomAttribute', @tableSchema='"&amp;SchemaName&amp;"'", "")</f>
        <v/>
      </c>
      <c r="V495" s="3" t="str">
        <f>IF(LEN(TRIM(" "&amp;I495))&gt;0,"/// &lt;summary&gt;"&amp;I495&amp;"&lt;/summary&gt;
"&amp;"[Description("""&amp;I495&amp;""")]
","")&amp;IF(F495="date","[DataType(DataType.Date)]
","")&amp;IF(D495="1","[Required]
","")&amp;"[Column("""&amp;E495&amp;""")]
"&amp;IF(LEN(TRIM(" "&amp;J495))&gt;0,"[SampleData("""&amp;J495&amp;""")]
","")&amp;IF(LEN(TRIM(" "&amp;G495))&gt;0,"[MaxLength("&amp;G495&amp;")]
","")&amp;"public "&amp;IF(F495="","string",VLOOKUP(F495,TypeMap,2,FALSE))&amp;" "&amp;E495&amp;" { get; set; }
"</f>
        <v xml:space="preserve">/// &lt;summary&gt;Member Street Address 2&lt;/summary&gt;
[Description("Member Street Address 2")]
[Column("mbr_street_2")]
[MaxLength(100)]
public string mbr_street_2 { get; set; }
</v>
      </c>
      <c r="W495" s="5" t="str">
        <f>"@Html.DescriptionListElement(model =&gt; model."&amp;E495&amp;")"</f>
        <v>@Html.DescriptionListElement(model =&gt; model.mbr_street_2)</v>
      </c>
      <c r="X495" s="3" t="str">
        <f>SUBSTITUTE(SUBSTITUTE(PROPER(SUBSTITUTE(E495,"_"," "))&amp;" ", "Id ", "ID"), " ", "")</f>
        <v>MbrStreet2</v>
      </c>
      <c r="Y495" s="3" t="str">
        <f>IF(F495="date","alter table "&amp;SchemaName&amp;"."&amp;N495&amp;" add "&amp;X495&amp;"DateDimId int null references DateDimensions(DateDimensionId);  exec db.ColumnPropertySet '"&amp;$N495&amp;"', '"&amp;$X495&amp;"DateDimId', '"&amp;$E495&amp;"', @propertyName='BaseField', @tableSchema='"&amp;SchemaName&amp;"'","")</f>
        <v/>
      </c>
      <c r="AA495" s="3" t="str">
        <f>IF(LEN(TRIM(H495))=0,"","exec db.ColumnPropertySet '"&amp;$N495&amp;"', '"&amp;$E495&amp;"', '"&amp;H495&amp;"', @propertyName='DisplayName', @tableSchema='"&amp;SchemaName&amp;"'")</f>
        <v>exec db.ColumnPropertySet 'Demographics', 'mbr_street_2', 'Street 2', @propertyName='DisplayName', @tableSchema='deerwalk'</v>
      </c>
    </row>
    <row r="496" spans="1:27" ht="14.25" customHeight="1" x14ac:dyDescent="0.45">
      <c r="A496" s="3" t="str">
        <f>N496&amp;"."&amp;E496</f>
        <v>Demographics.mbr_city</v>
      </c>
      <c r="B496" t="s">
        <v>618</v>
      </c>
      <c r="C496">
        <v>15</v>
      </c>
      <c r="D496" t="s">
        <v>796</v>
      </c>
      <c r="E496" t="s">
        <v>37</v>
      </c>
      <c r="F496" t="s">
        <v>7</v>
      </c>
      <c r="G496" t="s">
        <v>836</v>
      </c>
      <c r="H496" s="4" t="s">
        <v>1005</v>
      </c>
      <c r="I496" t="s">
        <v>38</v>
      </c>
      <c r="J496" t="s">
        <v>39</v>
      </c>
      <c r="L496" s="4"/>
      <c r="M496" s="3" t="b">
        <f>LEFT(E496,3)="udf"</f>
        <v>0</v>
      </c>
      <c r="N496" s="3" t="str">
        <f>VLOOKUP(B496,TableMap,3,FALSE)</f>
        <v>Demographics</v>
      </c>
      <c r="O496" s="3" t="str">
        <f>IF(OR(F496="varchar", F496=""),"varchar("&amp;G496&amp;")", F496) &amp; IF(LEN(TRIM(D496))&gt;0," not null ","")</f>
        <v>varchar(100)</v>
      </c>
      <c r="Q496" s="3" t="str">
        <f>IF(ISBLANK(P496),O496,P496)</f>
        <v>varchar(100)</v>
      </c>
      <c r="R496" s="3" t="str">
        <f>"alter table "&amp;SchemaName&amp;"."&amp;N496&amp;" add "&amp;E496&amp;" "&amp;Q496</f>
        <v>alter table deerwalk.Demographics add mbr_city varchar(100)</v>
      </c>
      <c r="S496" s="3" t="str">
        <f>IF(LEN(TRIM(I496))&gt;0,"exec db.ColumnPropertySet '"&amp;$N496&amp;"', '"&amp;$E496&amp;"', '"&amp;I496&amp;"', @tableSchema='"&amp;SchemaName&amp;"'","")</f>
        <v>exec db.ColumnPropertySet 'Demographics', 'mbr_city', 'Member City', @tableSchema='deerwalk'</v>
      </c>
      <c r="T496" s="3" t="str">
        <f>IF(LEN(TRIM(J496))=0,"","exec db.ColumnPropertySet '"&amp;$N496&amp;"', '"&amp;$E496&amp;"', '"&amp;J496&amp;"', @propertyName='SampleData', @tableSchema='"&amp;SchemaName&amp;"'")</f>
        <v>exec db.ColumnPropertySet 'Demographics', 'mbr_city', 'Lakeworth', @propertyName='SampleData', @tableSchema='deerwalk'</v>
      </c>
      <c r="U496" s="3" t="str">
        <f>IF(M496,"exec db.ColumnPropertySet '"&amp;$N496&amp;"', '"&amp;$E496&amp;"', 'UserDefinedData', @propertyName='CustomAttribute', @tableSchema='"&amp;SchemaName&amp;"'", "")</f>
        <v/>
      </c>
      <c r="V496" s="3" t="str">
        <f>IF(LEN(TRIM(" "&amp;I496))&gt;0,"/// &lt;summary&gt;"&amp;I496&amp;"&lt;/summary&gt;
"&amp;"[Description("""&amp;I496&amp;""")]
","")&amp;IF(F496="date","[DataType(DataType.Date)]
","")&amp;IF(D496="1","[Required]
","")&amp;"[Column("""&amp;E496&amp;""")]
"&amp;IF(LEN(TRIM(" "&amp;J496))&gt;0,"[SampleData("""&amp;J496&amp;""")]
","")&amp;IF(LEN(TRIM(" "&amp;G496))&gt;0,"[MaxLength("&amp;G496&amp;")]
","")&amp;"public "&amp;IF(F496="","string",VLOOKUP(F496,TypeMap,2,FALSE))&amp;" "&amp;E496&amp;" { get; set; }
"</f>
        <v xml:space="preserve">/// &lt;summary&gt;Member City&lt;/summary&gt;
[Description("Member City")]
[Column("mbr_city")]
[SampleData("Lakeworth")]
[MaxLength(100)]
public string mbr_city { get; set; }
</v>
      </c>
      <c r="W496" s="5" t="str">
        <f>"@Html.DescriptionListElement(model =&gt; model."&amp;E496&amp;")"</f>
        <v>@Html.DescriptionListElement(model =&gt; model.mbr_city)</v>
      </c>
      <c r="X496" s="3" t="str">
        <f>SUBSTITUTE(SUBSTITUTE(PROPER(SUBSTITUTE(E496,"_"," "))&amp;" ", "Id ", "ID"), " ", "")</f>
        <v>MbrCity</v>
      </c>
      <c r="Y496" s="3" t="str">
        <f>IF(F496="date","alter table "&amp;SchemaName&amp;"."&amp;N496&amp;" add "&amp;X496&amp;"DateDimId int null references DateDimensions(DateDimensionId);  exec db.ColumnPropertySet '"&amp;$N496&amp;"', '"&amp;$X496&amp;"DateDimId', '"&amp;$E496&amp;"', @propertyName='BaseField', @tableSchema='"&amp;SchemaName&amp;"'","")</f>
        <v/>
      </c>
      <c r="AA496" s="3" t="str">
        <f>IF(LEN(TRIM(H496))=0,"","exec db.ColumnPropertySet '"&amp;$N496&amp;"', '"&amp;$E496&amp;"', '"&amp;H496&amp;"', @propertyName='DisplayName', @tableSchema='"&amp;SchemaName&amp;"'")</f>
        <v>exec db.ColumnPropertySet 'Demographics', 'mbr_city', 'City', @propertyName='DisplayName', @tableSchema='deerwalk'</v>
      </c>
    </row>
    <row r="497" spans="1:27" ht="14.25" customHeight="1" x14ac:dyDescent="0.45">
      <c r="A497" s="3" t="str">
        <f>N497&amp;"."&amp;E497</f>
        <v>Demographics.mbr_county</v>
      </c>
      <c r="B497" t="s">
        <v>618</v>
      </c>
      <c r="C497">
        <v>16</v>
      </c>
      <c r="D497" t="s">
        <v>796</v>
      </c>
      <c r="E497" t="s">
        <v>40</v>
      </c>
      <c r="F497" t="s">
        <v>7</v>
      </c>
      <c r="G497" t="s">
        <v>836</v>
      </c>
      <c r="H497" s="4" t="s">
        <v>1006</v>
      </c>
      <c r="I497" t="s">
        <v>41</v>
      </c>
      <c r="J497" t="s">
        <v>42</v>
      </c>
      <c r="L497" s="4"/>
      <c r="M497" s="3" t="b">
        <f>LEFT(E497,3)="udf"</f>
        <v>0</v>
      </c>
      <c r="N497" s="3" t="str">
        <f>VLOOKUP(B497,TableMap,3,FALSE)</f>
        <v>Demographics</v>
      </c>
      <c r="O497" s="3" t="str">
        <f>IF(OR(F497="varchar", F497=""),"varchar("&amp;G497&amp;")", F497) &amp; IF(LEN(TRIM(D497))&gt;0," not null ","")</f>
        <v>varchar(100)</v>
      </c>
      <c r="Q497" s="3" t="str">
        <f>IF(ISBLANK(P497),O497,P497)</f>
        <v>varchar(100)</v>
      </c>
      <c r="R497" s="3" t="str">
        <f>"alter table "&amp;SchemaName&amp;"."&amp;N497&amp;" add "&amp;E497&amp;" "&amp;Q497</f>
        <v>alter table deerwalk.Demographics add mbr_county varchar(100)</v>
      </c>
      <c r="S497" s="3" t="str">
        <f>IF(LEN(TRIM(I497))&gt;0,"exec db.ColumnPropertySet '"&amp;$N497&amp;"', '"&amp;$E497&amp;"', '"&amp;I497&amp;"', @tableSchema='"&amp;SchemaName&amp;"'","")</f>
        <v>exec db.ColumnPropertySet 'Demographics', 'mbr_county', 'Member County', @tableSchema='deerwalk'</v>
      </c>
      <c r="T497" s="3" t="str">
        <f>IF(LEN(TRIM(J497))=0,"","exec db.ColumnPropertySet '"&amp;$N497&amp;"', '"&amp;$E497&amp;"', '"&amp;J497&amp;"', @propertyName='SampleData', @tableSchema='"&amp;SchemaName&amp;"'")</f>
        <v>exec db.ColumnPropertySet 'Demographics', 'mbr_county', 'Lexington', @propertyName='SampleData', @tableSchema='deerwalk'</v>
      </c>
      <c r="U497" s="3" t="str">
        <f>IF(M497,"exec db.ColumnPropertySet '"&amp;$N497&amp;"', '"&amp;$E497&amp;"', 'UserDefinedData', @propertyName='CustomAttribute', @tableSchema='"&amp;SchemaName&amp;"'", "")</f>
        <v/>
      </c>
      <c r="V497" s="3" t="str">
        <f>IF(LEN(TRIM(" "&amp;I497))&gt;0,"/// &lt;summary&gt;"&amp;I497&amp;"&lt;/summary&gt;
"&amp;"[Description("""&amp;I497&amp;""")]
","")&amp;IF(F497="date","[DataType(DataType.Date)]
","")&amp;IF(D497="1","[Required]
","")&amp;"[Column("""&amp;E497&amp;""")]
"&amp;IF(LEN(TRIM(" "&amp;J497))&gt;0,"[SampleData("""&amp;J497&amp;""")]
","")&amp;IF(LEN(TRIM(" "&amp;G497))&gt;0,"[MaxLength("&amp;G497&amp;")]
","")&amp;"public "&amp;IF(F497="","string",VLOOKUP(F497,TypeMap,2,FALSE))&amp;" "&amp;E497&amp;" { get; set; }
"</f>
        <v xml:space="preserve">/// &lt;summary&gt;Member County&lt;/summary&gt;
[Description("Member County")]
[Column("mbr_county")]
[SampleData("Lexington")]
[MaxLength(100)]
public string mbr_county { get; set; }
</v>
      </c>
      <c r="W497" s="5" t="str">
        <f>"@Html.DescriptionListElement(model =&gt; model."&amp;E497&amp;")"</f>
        <v>@Html.DescriptionListElement(model =&gt; model.mbr_county)</v>
      </c>
      <c r="X497" s="3" t="str">
        <f>SUBSTITUTE(SUBSTITUTE(PROPER(SUBSTITUTE(E497,"_"," "))&amp;" ", "Id ", "ID"), " ", "")</f>
        <v>MbrCounty</v>
      </c>
      <c r="Y497" s="3" t="str">
        <f>IF(F497="date","alter table "&amp;SchemaName&amp;"."&amp;N497&amp;" add "&amp;X497&amp;"DateDimId int null references DateDimensions(DateDimensionId);  exec db.ColumnPropertySet '"&amp;$N497&amp;"', '"&amp;$X497&amp;"DateDimId', '"&amp;$E497&amp;"', @propertyName='BaseField', @tableSchema='"&amp;SchemaName&amp;"'","")</f>
        <v/>
      </c>
      <c r="AA497" s="3" t="str">
        <f>IF(LEN(TRIM(H497))=0,"","exec db.ColumnPropertySet '"&amp;$N497&amp;"', '"&amp;$E497&amp;"', '"&amp;H497&amp;"', @propertyName='DisplayName', @tableSchema='"&amp;SchemaName&amp;"'")</f>
        <v>exec db.ColumnPropertySet 'Demographics', 'mbr_county', 'County', @propertyName='DisplayName', @tableSchema='deerwalk'</v>
      </c>
    </row>
    <row r="498" spans="1:27" ht="14.25" customHeight="1" x14ac:dyDescent="0.45">
      <c r="A498" s="3" t="str">
        <f>N498&amp;"."&amp;E498</f>
        <v>Demographics.mbr_state</v>
      </c>
      <c r="B498" t="s">
        <v>618</v>
      </c>
      <c r="C498">
        <v>17</v>
      </c>
      <c r="D498" t="s">
        <v>796</v>
      </c>
      <c r="E498" t="s">
        <v>43</v>
      </c>
      <c r="F498" t="s">
        <v>7</v>
      </c>
      <c r="G498" t="s">
        <v>836</v>
      </c>
      <c r="H498" s="4" t="s">
        <v>1007</v>
      </c>
      <c r="I498" t="s">
        <v>44</v>
      </c>
      <c r="J498" t="s">
        <v>45</v>
      </c>
      <c r="L498" s="4"/>
      <c r="M498" s="3" t="b">
        <f>LEFT(E498,3)="udf"</f>
        <v>0</v>
      </c>
      <c r="N498" s="3" t="str">
        <f>VLOOKUP(B498,TableMap,3,FALSE)</f>
        <v>Demographics</v>
      </c>
      <c r="O498" s="3" t="str">
        <f>IF(OR(F498="varchar", F498=""),"varchar("&amp;G498&amp;")", F498) &amp; IF(LEN(TRIM(D498))&gt;0," not null ","")</f>
        <v>varchar(100)</v>
      </c>
      <c r="Q498" s="3" t="str">
        <f>IF(ISBLANK(P498),O498,P498)</f>
        <v>varchar(100)</v>
      </c>
      <c r="R498" s="3" t="str">
        <f>"alter table "&amp;SchemaName&amp;"."&amp;N498&amp;" add "&amp;E498&amp;" "&amp;Q498</f>
        <v>alter table deerwalk.Demographics add mbr_state varchar(100)</v>
      </c>
      <c r="S498" s="3" t="str">
        <f>IF(LEN(TRIM(I498))&gt;0,"exec db.ColumnPropertySet '"&amp;$N498&amp;"', '"&amp;$E498&amp;"', '"&amp;I498&amp;"', @tableSchema='"&amp;SchemaName&amp;"'","")</f>
        <v>exec db.ColumnPropertySet 'Demographics', 'mbr_state', 'Abbreviation of State', @tableSchema='deerwalk'</v>
      </c>
      <c r="T498" s="3" t="str">
        <f>IF(LEN(TRIM(J498))=0,"","exec db.ColumnPropertySet '"&amp;$N498&amp;"', '"&amp;$E498&amp;"', '"&amp;J498&amp;"', @propertyName='SampleData', @tableSchema='"&amp;SchemaName&amp;"'")</f>
        <v>exec db.ColumnPropertySet 'Demographics', 'mbr_state', 'FL', @propertyName='SampleData', @tableSchema='deerwalk'</v>
      </c>
      <c r="U498" s="3" t="str">
        <f>IF(M498,"exec db.ColumnPropertySet '"&amp;$N498&amp;"', '"&amp;$E498&amp;"', 'UserDefinedData', @propertyName='CustomAttribute', @tableSchema='"&amp;SchemaName&amp;"'", "")</f>
        <v/>
      </c>
      <c r="V498" s="3" t="str">
        <f>IF(LEN(TRIM(" "&amp;I498))&gt;0,"/// &lt;summary&gt;"&amp;I498&amp;"&lt;/summary&gt;
"&amp;"[Description("""&amp;I498&amp;""")]
","")&amp;IF(F498="date","[DataType(DataType.Date)]
","")&amp;IF(D498="1","[Required]
","")&amp;"[Column("""&amp;E498&amp;""")]
"&amp;IF(LEN(TRIM(" "&amp;J498))&gt;0,"[SampleData("""&amp;J498&amp;""")]
","")&amp;IF(LEN(TRIM(" "&amp;G498))&gt;0,"[MaxLength("&amp;G498&amp;")]
","")&amp;"public "&amp;IF(F498="","string",VLOOKUP(F498,TypeMap,2,FALSE))&amp;" "&amp;E498&amp;" { get; set; }
"</f>
        <v xml:space="preserve">/// &lt;summary&gt;Abbreviation of State&lt;/summary&gt;
[Description("Abbreviation of State")]
[Column("mbr_state")]
[SampleData("FL")]
[MaxLength(100)]
public string mbr_state { get; set; }
</v>
      </c>
      <c r="W498" s="5" t="str">
        <f>"@Html.DescriptionListElement(model =&gt; model."&amp;E498&amp;")"</f>
        <v>@Html.DescriptionListElement(model =&gt; model.mbr_state)</v>
      </c>
      <c r="X498" s="3" t="str">
        <f>SUBSTITUTE(SUBSTITUTE(PROPER(SUBSTITUTE(E498,"_"," "))&amp;" ", "Id ", "ID"), " ", "")</f>
        <v>MbrState</v>
      </c>
      <c r="Y498" s="3" t="str">
        <f>IF(F498="date","alter table "&amp;SchemaName&amp;"."&amp;N498&amp;" add "&amp;X498&amp;"DateDimId int null references DateDimensions(DateDimensionId);  exec db.ColumnPropertySet '"&amp;$N498&amp;"', '"&amp;$X498&amp;"DateDimId', '"&amp;$E498&amp;"', @propertyName='BaseField', @tableSchema='"&amp;SchemaName&amp;"'","")</f>
        <v/>
      </c>
      <c r="AA498" s="3" t="str">
        <f>IF(LEN(TRIM(H498))=0,"","exec db.ColumnPropertySet '"&amp;$N498&amp;"', '"&amp;$E498&amp;"', '"&amp;H498&amp;"', @propertyName='DisplayName', @tableSchema='"&amp;SchemaName&amp;"'")</f>
        <v>exec db.ColumnPropertySet 'Demographics', 'mbr_state', 'State', @propertyName='DisplayName', @tableSchema='deerwalk'</v>
      </c>
    </row>
    <row r="499" spans="1:27" ht="14.25" customHeight="1" x14ac:dyDescent="0.45">
      <c r="A499" s="3" t="str">
        <f>N499&amp;"."&amp;E499</f>
        <v>Demographics.mbr_zip</v>
      </c>
      <c r="B499" t="s">
        <v>618</v>
      </c>
      <c r="C499">
        <v>18</v>
      </c>
      <c r="D499" t="s">
        <v>796</v>
      </c>
      <c r="E499" t="s">
        <v>46</v>
      </c>
      <c r="F499" t="s">
        <v>7</v>
      </c>
      <c r="G499" t="s">
        <v>836</v>
      </c>
      <c r="H499" s="4" t="s">
        <v>1008</v>
      </c>
      <c r="I499" t="s">
        <v>47</v>
      </c>
      <c r="J499" t="s">
        <v>799</v>
      </c>
      <c r="L499" s="4"/>
      <c r="M499" s="3" t="b">
        <f>LEFT(E499,3)="udf"</f>
        <v>0</v>
      </c>
      <c r="N499" s="3" t="str">
        <f>VLOOKUP(B499,TableMap,3,FALSE)</f>
        <v>Demographics</v>
      </c>
      <c r="O499" s="3" t="str">
        <f>IF(OR(F499="varchar", F499=""),"varchar("&amp;G499&amp;")", F499) &amp; IF(LEN(TRIM(D499))&gt;0," not null ","")</f>
        <v>varchar(100)</v>
      </c>
      <c r="Q499" s="3" t="str">
        <f>IF(ISBLANK(P499),O499,P499)</f>
        <v>varchar(100)</v>
      </c>
      <c r="R499" s="3" t="str">
        <f>"alter table "&amp;SchemaName&amp;"."&amp;N499&amp;" add "&amp;E499&amp;" "&amp;Q499</f>
        <v>alter table deerwalk.Demographics add mbr_zip varchar(100)</v>
      </c>
      <c r="S499" s="3" t="str">
        <f>IF(LEN(TRIM(I499))&gt;0,"exec db.ColumnPropertySet '"&amp;$N499&amp;"', '"&amp;$E499&amp;"', '"&amp;I499&amp;"', @tableSchema='"&amp;SchemaName&amp;"'","")</f>
        <v>exec db.ColumnPropertySet 'Demographics', 'mbr_zip', 'Zip code', @tableSchema='deerwalk'</v>
      </c>
      <c r="T499" s="3" t="str">
        <f>IF(LEN(TRIM(J499))=0,"","exec db.ColumnPropertySet '"&amp;$N499&amp;"', '"&amp;$E499&amp;"', '"&amp;J499&amp;"', @propertyName='SampleData', @tableSchema='"&amp;SchemaName&amp;"'")</f>
        <v>exec db.ColumnPropertySet 'Demographics', 'mbr_zip', '34746', @propertyName='SampleData', @tableSchema='deerwalk'</v>
      </c>
      <c r="U499" s="3" t="str">
        <f>IF(M499,"exec db.ColumnPropertySet '"&amp;$N499&amp;"', '"&amp;$E499&amp;"', 'UserDefinedData', @propertyName='CustomAttribute', @tableSchema='"&amp;SchemaName&amp;"'", "")</f>
        <v/>
      </c>
      <c r="V499" s="3" t="str">
        <f>IF(LEN(TRIM(" "&amp;I499))&gt;0,"/// &lt;summary&gt;"&amp;I499&amp;"&lt;/summary&gt;
"&amp;"[Description("""&amp;I499&amp;""")]
","")&amp;IF(F499="date","[DataType(DataType.Date)]
","")&amp;IF(D499="1","[Required]
","")&amp;"[Column("""&amp;E499&amp;""")]
"&amp;IF(LEN(TRIM(" "&amp;J499))&gt;0,"[SampleData("""&amp;J499&amp;""")]
","")&amp;IF(LEN(TRIM(" "&amp;G499))&gt;0,"[MaxLength("&amp;G499&amp;")]
","")&amp;"public "&amp;IF(F499="","string",VLOOKUP(F499,TypeMap,2,FALSE))&amp;" "&amp;E499&amp;" { get; set; }
"</f>
        <v xml:space="preserve">/// &lt;summary&gt;Zip code&lt;/summary&gt;
[Description("Zip code")]
[Column("mbr_zip")]
[SampleData("34746")]
[MaxLength(100)]
public string mbr_zip { get; set; }
</v>
      </c>
      <c r="W499" s="5" t="str">
        <f>"@Html.DescriptionListElement(model =&gt; model."&amp;E499&amp;")"</f>
        <v>@Html.DescriptionListElement(model =&gt; model.mbr_zip)</v>
      </c>
      <c r="X499" s="3" t="str">
        <f>SUBSTITUTE(SUBSTITUTE(PROPER(SUBSTITUTE(E499,"_"," "))&amp;" ", "Id ", "ID"), " ", "")</f>
        <v>MbrZip</v>
      </c>
      <c r="Y499" s="3" t="str">
        <f>IF(F499="date","alter table "&amp;SchemaName&amp;"."&amp;N499&amp;" add "&amp;X499&amp;"DateDimId int null references DateDimensions(DateDimensionId);  exec db.ColumnPropertySet '"&amp;$N499&amp;"', '"&amp;$X499&amp;"DateDimId', '"&amp;$E499&amp;"', @propertyName='BaseField', @tableSchema='"&amp;SchemaName&amp;"'","")</f>
        <v/>
      </c>
      <c r="AA499" s="3" t="str">
        <f>IF(LEN(TRIM(H499))=0,"","exec db.ColumnPropertySet '"&amp;$N499&amp;"', '"&amp;$E499&amp;"', '"&amp;H499&amp;"', @propertyName='DisplayName', @tableSchema='"&amp;SchemaName&amp;"'")</f>
        <v>exec db.ColumnPropertySet 'Demographics', 'mbr_zip', 'Zip', @propertyName='DisplayName', @tableSchema='deerwalk'</v>
      </c>
    </row>
    <row r="500" spans="1:27" ht="14.25" customHeight="1" x14ac:dyDescent="0.45">
      <c r="A500" s="3" t="str">
        <f>N500&amp;"."&amp;E500</f>
        <v>Demographics.mbr_phone</v>
      </c>
      <c r="B500" t="s">
        <v>618</v>
      </c>
      <c r="C500">
        <v>19</v>
      </c>
      <c r="D500" t="s">
        <v>796</v>
      </c>
      <c r="E500" t="s">
        <v>48</v>
      </c>
      <c r="F500" t="s">
        <v>7</v>
      </c>
      <c r="G500" t="s">
        <v>836</v>
      </c>
      <c r="H500" s="4" t="s">
        <v>1009</v>
      </c>
      <c r="I500" t="s">
        <v>49</v>
      </c>
      <c r="J500" t="s">
        <v>800</v>
      </c>
      <c r="L500" s="4"/>
      <c r="M500" s="3" t="b">
        <f>LEFT(E500,3)="udf"</f>
        <v>0</v>
      </c>
      <c r="N500" s="3" t="str">
        <f>VLOOKUP(B500,TableMap,3,FALSE)</f>
        <v>Demographics</v>
      </c>
      <c r="O500" s="3" t="str">
        <f>IF(OR(F500="varchar", F500=""),"varchar("&amp;G500&amp;")", F500) &amp; IF(LEN(TRIM(D500))&gt;0," not null ","")</f>
        <v>varchar(100)</v>
      </c>
      <c r="Q500" s="3" t="str">
        <f>IF(ISBLANK(P500),O500,P500)</f>
        <v>varchar(100)</v>
      </c>
      <c r="R500" s="3" t="str">
        <f>"alter table "&amp;SchemaName&amp;"."&amp;N500&amp;" add "&amp;E500&amp;" "&amp;Q500</f>
        <v>alter table deerwalk.Demographics add mbr_phone varchar(100)</v>
      </c>
      <c r="S500" s="3" t="str">
        <f>IF(LEN(TRIM(I500))&gt;0,"exec db.ColumnPropertySet '"&amp;$N500&amp;"', '"&amp;$E500&amp;"', '"&amp;I500&amp;"', @tableSchema='"&amp;SchemaName&amp;"'","")</f>
        <v>exec db.ColumnPropertySet 'Demographics', 'mbr_phone', 'Member Phone', @tableSchema='deerwalk'</v>
      </c>
      <c r="T500" s="3" t="str">
        <f>IF(LEN(TRIM(J500))=0,"","exec db.ColumnPropertySet '"&amp;$N500&amp;"', '"&amp;$E500&amp;"', '"&amp;J500&amp;"', @propertyName='SampleData', @tableSchema='"&amp;SchemaName&amp;"'")</f>
        <v>exec db.ColumnPropertySet 'Demographics', 'mbr_phone', '7802966511', @propertyName='SampleData', @tableSchema='deerwalk'</v>
      </c>
      <c r="U500" s="3" t="str">
        <f>IF(M500,"exec db.ColumnPropertySet '"&amp;$N500&amp;"', '"&amp;$E500&amp;"', 'UserDefinedData', @propertyName='CustomAttribute', @tableSchema='"&amp;SchemaName&amp;"'", "")</f>
        <v/>
      </c>
      <c r="V500" s="3" t="str">
        <f>IF(LEN(TRIM(" "&amp;I500))&gt;0,"/// &lt;summary&gt;"&amp;I500&amp;"&lt;/summary&gt;
"&amp;"[Description("""&amp;I500&amp;""")]
","")&amp;IF(F500="date","[DataType(DataType.Date)]
","")&amp;IF(D500="1","[Required]
","")&amp;"[Column("""&amp;E500&amp;""")]
"&amp;IF(LEN(TRIM(" "&amp;J500))&gt;0,"[SampleData("""&amp;J500&amp;""")]
","")&amp;IF(LEN(TRIM(" "&amp;G500))&gt;0,"[MaxLength("&amp;G500&amp;")]
","")&amp;"public "&amp;IF(F500="","string",VLOOKUP(F500,TypeMap,2,FALSE))&amp;" "&amp;E500&amp;" { get; set; }
"</f>
        <v xml:space="preserve">/// &lt;summary&gt;Member Phone&lt;/summary&gt;
[Description("Member Phone")]
[Column("mbr_phone")]
[SampleData("7802966511")]
[MaxLength(100)]
public string mbr_phone { get; set; }
</v>
      </c>
      <c r="W500" s="5" t="str">
        <f>"@Html.DescriptionListElement(model =&gt; model."&amp;E500&amp;")"</f>
        <v>@Html.DescriptionListElement(model =&gt; model.mbr_phone)</v>
      </c>
      <c r="X500" s="3" t="str">
        <f>SUBSTITUTE(SUBSTITUTE(PROPER(SUBSTITUTE(E500,"_"," "))&amp;" ", "Id ", "ID"), " ", "")</f>
        <v>MbrPhone</v>
      </c>
      <c r="Y500" s="3" t="str">
        <f>IF(F500="date","alter table "&amp;SchemaName&amp;"."&amp;N500&amp;" add "&amp;X500&amp;"DateDimId int null references DateDimensions(DateDimensionId);  exec db.ColumnPropertySet '"&amp;$N500&amp;"', '"&amp;$X500&amp;"DateDimId', '"&amp;$E500&amp;"', @propertyName='BaseField', @tableSchema='"&amp;SchemaName&amp;"'","")</f>
        <v/>
      </c>
      <c r="AA500" s="3" t="str">
        <f>IF(LEN(TRIM(H500))=0,"","exec db.ColumnPropertySet '"&amp;$N500&amp;"', '"&amp;$E500&amp;"', '"&amp;H500&amp;"', @propertyName='DisplayName', @tableSchema='"&amp;SchemaName&amp;"'")</f>
        <v>exec db.ColumnPropertySet 'Demographics', 'mbr_phone', 'Phone', @propertyName='DisplayName', @tableSchema='deerwalk'</v>
      </c>
    </row>
    <row r="501" spans="1:27" ht="14.25" customHeight="1" x14ac:dyDescent="0.45">
      <c r="A501" s="3" t="str">
        <f>N501&amp;"."&amp;E501</f>
        <v>Demographics.mbr_region_code</v>
      </c>
      <c r="B501" t="s">
        <v>618</v>
      </c>
      <c r="C501">
        <v>20</v>
      </c>
      <c r="D501" t="s">
        <v>796</v>
      </c>
      <c r="E501" t="s">
        <v>50</v>
      </c>
      <c r="F501" t="s">
        <v>7</v>
      </c>
      <c r="G501" t="s">
        <v>836</v>
      </c>
      <c r="H501" s="4" t="s">
        <v>1010</v>
      </c>
      <c r="I501" t="s">
        <v>51</v>
      </c>
      <c r="J501" t="s">
        <v>796</v>
      </c>
      <c r="L501" s="4"/>
      <c r="M501" s="3" t="b">
        <f>LEFT(E501,3)="udf"</f>
        <v>0</v>
      </c>
      <c r="N501" s="3" t="str">
        <f>VLOOKUP(B501,TableMap,3,FALSE)</f>
        <v>Demographics</v>
      </c>
      <c r="O501" s="3" t="str">
        <f>IF(OR(F501="varchar", F501=""),"varchar("&amp;G501&amp;")", F501) &amp; IF(LEN(TRIM(D501))&gt;0," not null ","")</f>
        <v>varchar(100)</v>
      </c>
      <c r="Q501" s="3" t="str">
        <f>IF(ISBLANK(P501),O501,P501)</f>
        <v>varchar(100)</v>
      </c>
      <c r="R501" s="3" t="str">
        <f>"alter table "&amp;SchemaName&amp;"."&amp;N501&amp;" add "&amp;E501&amp;" "&amp;Q501</f>
        <v>alter table deerwalk.Demographics add mbr_region_code varchar(100)</v>
      </c>
      <c r="S501" s="3" t="str">
        <f>IF(LEN(TRIM(I501))&gt;0,"exec db.ColumnPropertySet '"&amp;$N501&amp;"', '"&amp;$E501&amp;"', '"&amp;I501&amp;"', @tableSchema='"&amp;SchemaName&amp;"'","")</f>
        <v>exec db.ColumnPropertySet 'Demographics', 'mbr_region_code', 'Member Region code', @tableSchema='deerwalk'</v>
      </c>
      <c r="T501" s="3" t="str">
        <f>IF(LEN(TRIM(J501))=0,"","exec db.ColumnPropertySet '"&amp;$N501&amp;"', '"&amp;$E501&amp;"', '"&amp;J501&amp;"', @propertyName='SampleData', @tableSchema='"&amp;SchemaName&amp;"'")</f>
        <v/>
      </c>
      <c r="U501" s="3" t="str">
        <f>IF(M501,"exec db.ColumnPropertySet '"&amp;$N501&amp;"', '"&amp;$E501&amp;"', 'UserDefinedData', @propertyName='CustomAttribute', @tableSchema='"&amp;SchemaName&amp;"'", "")</f>
        <v/>
      </c>
      <c r="V501" s="3" t="str">
        <f>IF(LEN(TRIM(" "&amp;I501))&gt;0,"/// &lt;summary&gt;"&amp;I501&amp;"&lt;/summary&gt;
"&amp;"[Description("""&amp;I501&amp;""")]
","")&amp;IF(F501="date","[DataType(DataType.Date)]
","")&amp;IF(D501="1","[Required]
","")&amp;"[Column("""&amp;E501&amp;""")]
"&amp;IF(LEN(TRIM(" "&amp;J501))&gt;0,"[SampleData("""&amp;J501&amp;""")]
","")&amp;IF(LEN(TRIM(" "&amp;G501))&gt;0,"[MaxLength("&amp;G501&amp;")]
","")&amp;"public "&amp;IF(F501="","string",VLOOKUP(F501,TypeMap,2,FALSE))&amp;" "&amp;E501&amp;" { get; set; }
"</f>
        <v xml:space="preserve">/// &lt;summary&gt;Member Region code&lt;/summary&gt;
[Description("Member Region code")]
[Column("mbr_region_code")]
[MaxLength(100)]
public string mbr_region_code { get; set; }
</v>
      </c>
      <c r="W501" s="5" t="str">
        <f>"@Html.DescriptionListElement(model =&gt; model."&amp;E501&amp;")"</f>
        <v>@Html.DescriptionListElement(model =&gt; model.mbr_region_code)</v>
      </c>
      <c r="X501" s="3" t="str">
        <f>SUBSTITUTE(SUBSTITUTE(PROPER(SUBSTITUTE(E501,"_"," "))&amp;" ", "Id ", "ID"), " ", "")</f>
        <v>MbrRegionCode</v>
      </c>
      <c r="Y501" s="3" t="str">
        <f>IF(F501="date","alter table "&amp;SchemaName&amp;"."&amp;N501&amp;" add "&amp;X501&amp;"DateDimId int null references DateDimensions(DateDimensionId);  exec db.ColumnPropertySet '"&amp;$N501&amp;"', '"&amp;$X501&amp;"DateDimId', '"&amp;$E501&amp;"', @propertyName='BaseField', @tableSchema='"&amp;SchemaName&amp;"'","")</f>
        <v/>
      </c>
      <c r="AA501" s="3" t="str">
        <f>IF(LEN(TRIM(H501))=0,"","exec db.ColumnPropertySet '"&amp;$N501&amp;"', '"&amp;$E501&amp;"', '"&amp;H501&amp;"', @propertyName='DisplayName', @tableSchema='"&amp;SchemaName&amp;"'")</f>
        <v>exec db.ColumnPropertySet 'Demographics', 'mbr_region_code', 'Region Code', @propertyName='DisplayName', @tableSchema='deerwalk'</v>
      </c>
    </row>
    <row r="502" spans="1:27" ht="14.25" customHeight="1" x14ac:dyDescent="0.45">
      <c r="A502" s="3" t="str">
        <f>N502&amp;"."&amp;E502</f>
        <v>Demographics.mbr_region_name</v>
      </c>
      <c r="B502" t="s">
        <v>618</v>
      </c>
      <c r="C502">
        <v>21</v>
      </c>
      <c r="D502" t="s">
        <v>796</v>
      </c>
      <c r="E502" t="s">
        <v>52</v>
      </c>
      <c r="F502" t="s">
        <v>7</v>
      </c>
      <c r="G502" t="s">
        <v>836</v>
      </c>
      <c r="H502" s="4" t="s">
        <v>1011</v>
      </c>
      <c r="I502" t="s">
        <v>53</v>
      </c>
      <c r="J502" t="s">
        <v>796</v>
      </c>
      <c r="L502" s="4"/>
      <c r="M502" s="3" t="b">
        <f>LEFT(E502,3)="udf"</f>
        <v>0</v>
      </c>
      <c r="N502" s="3" t="str">
        <f>VLOOKUP(B502,TableMap,3,FALSE)</f>
        <v>Demographics</v>
      </c>
      <c r="O502" s="3" t="str">
        <f>IF(OR(F502="varchar", F502=""),"varchar("&amp;G502&amp;")", F502) &amp; IF(LEN(TRIM(D502))&gt;0," not null ","")</f>
        <v>varchar(100)</v>
      </c>
      <c r="Q502" s="3" t="str">
        <f>IF(ISBLANK(P502),O502,P502)</f>
        <v>varchar(100)</v>
      </c>
      <c r="R502" s="3" t="str">
        <f>"alter table "&amp;SchemaName&amp;"."&amp;N502&amp;" add "&amp;E502&amp;" "&amp;Q502</f>
        <v>alter table deerwalk.Demographics add mbr_region_name varchar(100)</v>
      </c>
      <c r="S502" s="3" t="str">
        <f>IF(LEN(TRIM(I502))&gt;0,"exec db.ColumnPropertySet '"&amp;$N502&amp;"', '"&amp;$E502&amp;"', '"&amp;I502&amp;"', @tableSchema='"&amp;SchemaName&amp;"'","")</f>
        <v>exec db.ColumnPropertySet 'Demographics', 'mbr_region_name', 'Member Region', @tableSchema='deerwalk'</v>
      </c>
      <c r="T502" s="3" t="str">
        <f>IF(LEN(TRIM(J502))=0,"","exec db.ColumnPropertySet '"&amp;$N502&amp;"', '"&amp;$E502&amp;"', '"&amp;J502&amp;"', @propertyName='SampleData', @tableSchema='"&amp;SchemaName&amp;"'")</f>
        <v/>
      </c>
      <c r="U502" s="3" t="str">
        <f>IF(M502,"exec db.ColumnPropertySet '"&amp;$N502&amp;"', '"&amp;$E502&amp;"', 'UserDefinedData', @propertyName='CustomAttribute', @tableSchema='"&amp;SchemaName&amp;"'", "")</f>
        <v/>
      </c>
      <c r="V502" s="3" t="str">
        <f>IF(LEN(TRIM(" "&amp;I502))&gt;0,"/// &lt;summary&gt;"&amp;I502&amp;"&lt;/summary&gt;
"&amp;"[Description("""&amp;I502&amp;""")]
","")&amp;IF(F502="date","[DataType(DataType.Date)]
","")&amp;IF(D502="1","[Required]
","")&amp;"[Column("""&amp;E502&amp;""")]
"&amp;IF(LEN(TRIM(" "&amp;J502))&gt;0,"[SampleData("""&amp;J502&amp;""")]
","")&amp;IF(LEN(TRIM(" "&amp;G502))&gt;0,"[MaxLength("&amp;G502&amp;")]
","")&amp;"public "&amp;IF(F502="","string",VLOOKUP(F502,TypeMap,2,FALSE))&amp;" "&amp;E502&amp;" { get; set; }
"</f>
        <v xml:space="preserve">/// &lt;summary&gt;Member Region&lt;/summary&gt;
[Description("Member Region")]
[Column("mbr_region_name")]
[MaxLength(100)]
public string mbr_region_name { get; set; }
</v>
      </c>
      <c r="W502" s="5" t="str">
        <f>"@Html.DescriptionListElement(model =&gt; model."&amp;E502&amp;")"</f>
        <v>@Html.DescriptionListElement(model =&gt; model.mbr_region_name)</v>
      </c>
      <c r="X502" s="3" t="str">
        <f>SUBSTITUTE(SUBSTITUTE(PROPER(SUBSTITUTE(E502,"_"," "))&amp;" ", "Id ", "ID"), " ", "")</f>
        <v>MbrRegionName</v>
      </c>
      <c r="Y502" s="3" t="str">
        <f>IF(F502="date","alter table "&amp;SchemaName&amp;"."&amp;N502&amp;" add "&amp;X502&amp;"DateDimId int null references DateDimensions(DateDimensionId);  exec db.ColumnPropertySet '"&amp;$N502&amp;"', '"&amp;$X502&amp;"DateDimId', '"&amp;$E502&amp;"', @propertyName='BaseField', @tableSchema='"&amp;SchemaName&amp;"'","")</f>
        <v/>
      </c>
      <c r="AA502" s="3" t="str">
        <f>IF(LEN(TRIM(H502))=0,"","exec db.ColumnPropertySet '"&amp;$N502&amp;"', '"&amp;$E502&amp;"', '"&amp;H502&amp;"', @propertyName='DisplayName', @tableSchema='"&amp;SchemaName&amp;"'")</f>
        <v>exec db.ColumnPropertySet 'Demographics', 'mbr_region_name', 'Region', @propertyName='DisplayName', @tableSchema='deerwalk'</v>
      </c>
    </row>
    <row r="503" spans="1:27" ht="14.25" customHeight="1" x14ac:dyDescent="0.45">
      <c r="A503" s="3" t="str">
        <f>N503&amp;"."&amp;E503</f>
        <v>Demographics.mbr_relationship_code</v>
      </c>
      <c r="B503" t="s">
        <v>618</v>
      </c>
      <c r="C503">
        <v>22</v>
      </c>
      <c r="D503" t="s">
        <v>796</v>
      </c>
      <c r="E503" t="s">
        <v>54</v>
      </c>
      <c r="F503" t="s">
        <v>7</v>
      </c>
      <c r="G503" t="s">
        <v>817</v>
      </c>
      <c r="H503" s="4" t="s">
        <v>903</v>
      </c>
      <c r="I503" t="s">
        <v>55</v>
      </c>
      <c r="J503" t="s">
        <v>796</v>
      </c>
      <c r="L503" s="4"/>
      <c r="M503" s="3" t="b">
        <f>LEFT(E503,3)="udf"</f>
        <v>0</v>
      </c>
      <c r="N503" s="3" t="str">
        <f>VLOOKUP(B503,TableMap,3,FALSE)</f>
        <v>Demographics</v>
      </c>
      <c r="O503" s="3" t="str">
        <f>IF(OR(F503="varchar", F503=""),"varchar("&amp;G503&amp;")", F503) &amp; IF(LEN(TRIM(D503))&gt;0," not null ","")</f>
        <v>varchar(10)</v>
      </c>
      <c r="Q503" s="3" t="str">
        <f>IF(ISBLANK(P503),O503,P503)</f>
        <v>varchar(10)</v>
      </c>
      <c r="R503" s="3" t="str">
        <f>"alter table "&amp;SchemaName&amp;"."&amp;N503&amp;" add "&amp;E503&amp;" "&amp;Q503</f>
        <v>alter table deerwalk.Demographics add mbr_relationship_code varchar(10)</v>
      </c>
      <c r="S503" s="3" t="str">
        <f>IF(LEN(TRIM(I503))&gt;0,"exec db.ColumnPropertySet '"&amp;$N503&amp;"', '"&amp;$E503&amp;"', '"&amp;I503&amp;"', @tableSchema='"&amp;SchemaName&amp;"'","")</f>
        <v>exec db.ColumnPropertySet 'Demographics', 'mbr_relationship_code', 'Relationship Code to the Subscriber; subscriber(01), spouse (02),child (03), other (04)', @tableSchema='deerwalk'</v>
      </c>
      <c r="T503" s="3" t="str">
        <f>IF(LEN(TRIM(J503))=0,"","exec db.ColumnPropertySet '"&amp;$N503&amp;"', '"&amp;$E503&amp;"', '"&amp;J503&amp;"', @propertyName='SampleData', @tableSchema='"&amp;SchemaName&amp;"'")</f>
        <v/>
      </c>
      <c r="U503" s="3" t="str">
        <f>IF(M503,"exec db.ColumnPropertySet '"&amp;$N503&amp;"', '"&amp;$E503&amp;"', 'UserDefinedData', @propertyName='CustomAttribute', @tableSchema='"&amp;SchemaName&amp;"'", "")</f>
        <v/>
      </c>
      <c r="V503" s="3" t="str">
        <f>IF(LEN(TRIM(" "&amp;I503))&gt;0,"/// &lt;summary&gt;"&amp;I503&amp;"&lt;/summary&gt;
"&amp;"[Description("""&amp;I503&amp;""")]
","")&amp;IF(F503="date","[DataType(DataType.Date)]
","")&amp;IF(D503="1","[Required]
","")&amp;"[Column("""&amp;E503&amp;""")]
"&amp;IF(LEN(TRIM(" "&amp;J503))&gt;0,"[SampleData("""&amp;J503&amp;""")]
","")&amp;IF(LEN(TRIM(" "&amp;G503))&gt;0,"[MaxLength("&amp;G503&amp;")]
","")&amp;"public "&amp;IF(F503="","string",VLOOKUP(F503,TypeMap,2,FALSE))&amp;" "&amp;E503&amp;" { get; set; }
"</f>
        <v xml:space="preserve">/// &lt;summary&gt;Relationship Code to the Subscriber; subscriber(01), spouse (02),child (03), other (04)&lt;/summary&gt;
[Description("Relationship Code to the Subscriber; subscriber(01), spouse (02),child (03), other (04)")]
[Column("mbr_relationship_code")]
[MaxLength(10)]
public string mbr_relationship_code { get; set; }
</v>
      </c>
      <c r="W503" s="5" t="str">
        <f>"@Html.DescriptionListElement(model =&gt; model."&amp;E503&amp;")"</f>
        <v>@Html.DescriptionListElement(model =&gt; model.mbr_relationship_code)</v>
      </c>
      <c r="X503" s="3" t="str">
        <f>SUBSTITUTE(SUBSTITUTE(PROPER(SUBSTITUTE(E503,"_"," "))&amp;" ", "Id ", "ID"), " ", "")</f>
        <v>MbrRelationshipCode</v>
      </c>
      <c r="Y503" s="3" t="str">
        <f>IF(F503="date","alter table "&amp;SchemaName&amp;"."&amp;N503&amp;" add "&amp;X503&amp;"DateDimId int null references DateDimensions(DateDimensionId);  exec db.ColumnPropertySet '"&amp;$N503&amp;"', '"&amp;$X503&amp;"DateDimId', '"&amp;$E503&amp;"', @propertyName='BaseField', @tableSchema='"&amp;SchemaName&amp;"'","")</f>
        <v/>
      </c>
      <c r="AA503" s="3" t="str">
        <f>IF(LEN(TRIM(H503))=0,"","exec db.ColumnPropertySet '"&amp;$N503&amp;"', '"&amp;$E503&amp;"', '"&amp;H503&amp;"', @propertyName='DisplayName', @tableSchema='"&amp;SchemaName&amp;"'")</f>
        <v>exec db.ColumnPropertySet 'Demographics', 'mbr_relationship_code', 'Relationship Code', @propertyName='DisplayName', @tableSchema='deerwalk'</v>
      </c>
    </row>
    <row r="504" spans="1:27" ht="14.25" customHeight="1" x14ac:dyDescent="0.45">
      <c r="A504" s="3" t="str">
        <f>N504&amp;"."&amp;E504</f>
        <v>Demographics.mbr_relationship_desc</v>
      </c>
      <c r="B504" t="s">
        <v>618</v>
      </c>
      <c r="C504">
        <v>23</v>
      </c>
      <c r="D504" t="s">
        <v>796</v>
      </c>
      <c r="E504" t="s">
        <v>56</v>
      </c>
      <c r="F504" t="s">
        <v>7</v>
      </c>
      <c r="G504" t="s">
        <v>861</v>
      </c>
      <c r="H504" s="4" t="s">
        <v>732</v>
      </c>
      <c r="I504" t="s">
        <v>57</v>
      </c>
      <c r="J504" t="s">
        <v>58</v>
      </c>
      <c r="L504" s="4"/>
      <c r="M504" s="3" t="b">
        <f>LEFT(E504,3)="udf"</f>
        <v>0</v>
      </c>
      <c r="N504" s="3" t="str">
        <f>VLOOKUP(B504,TableMap,3,FALSE)</f>
        <v>Demographics</v>
      </c>
      <c r="O504" s="3" t="str">
        <f>IF(OR(F504="varchar", F504=""),"varchar("&amp;G504&amp;")", F504) &amp; IF(LEN(TRIM(D504))&gt;0," not null ","")</f>
        <v>varchar(50)</v>
      </c>
      <c r="Q504" s="3" t="str">
        <f>IF(ISBLANK(P504),O504,P504)</f>
        <v>varchar(50)</v>
      </c>
      <c r="R504" s="3" t="str">
        <f>"alter table "&amp;SchemaName&amp;"."&amp;N504&amp;" add "&amp;E504&amp;" "&amp;Q504</f>
        <v>alter table deerwalk.Demographics add mbr_relationship_desc varchar(50)</v>
      </c>
      <c r="S504" s="3" t="str">
        <f>IF(LEN(TRIM(I504))&gt;0,"exec db.ColumnPropertySet '"&amp;$N504&amp;"', '"&amp;$E504&amp;"', '"&amp;I504&amp;"', @tableSchema='"&amp;SchemaName&amp;"'","")</f>
        <v>exec db.ColumnPropertySet 'Demographics', 'mbr_relationship_desc', 'Relationship Description to the Subscriber, Dependent, Spouse', @tableSchema='deerwalk'</v>
      </c>
      <c r="T504" s="3" t="str">
        <f>IF(LEN(TRIM(J504))=0,"","exec db.ColumnPropertySet '"&amp;$N504&amp;"', '"&amp;$E504&amp;"', '"&amp;J504&amp;"', @propertyName='SampleData', @tableSchema='"&amp;SchemaName&amp;"'")</f>
        <v>exec db.ColumnPropertySet 'Demographics', 'mbr_relationship_desc', 'Dependent', @propertyName='SampleData', @tableSchema='deerwalk'</v>
      </c>
      <c r="U504" s="3" t="str">
        <f>IF(M504,"exec db.ColumnPropertySet '"&amp;$N504&amp;"', '"&amp;$E504&amp;"', 'UserDefinedData', @propertyName='CustomAttribute', @tableSchema='"&amp;SchemaName&amp;"'", "")</f>
        <v/>
      </c>
      <c r="V504" s="3" t="str">
        <f>IF(LEN(TRIM(" "&amp;I504))&gt;0,"/// &lt;summary&gt;"&amp;I504&amp;"&lt;/summary&gt;
"&amp;"[Description("""&amp;I504&amp;""")]
","")&amp;IF(F504="date","[DataType(DataType.Date)]
","")&amp;IF(D504="1","[Required]
","")&amp;"[Column("""&amp;E504&amp;""")]
"&amp;IF(LEN(TRIM(" "&amp;J504))&gt;0,"[SampleData("""&amp;J504&amp;""")]
","")&amp;IF(LEN(TRIM(" "&amp;G504))&gt;0,"[MaxLength("&amp;G504&amp;")]
","")&amp;"public "&amp;IF(F504="","string",VLOOKUP(F504,TypeMap,2,FALSE))&amp;" "&amp;E504&amp;" { get; set; }
"</f>
        <v xml:space="preserve">/// &lt;summary&gt;Relationship Description to the Subscriber, Dependent, Spouse&lt;/summary&gt;
[Description("Relationship Description to the Subscriber, Dependent, Spouse")]
[Column("mbr_relationship_desc")]
[SampleData("Dependent")]
[MaxLength(50)]
public string mbr_relationship_desc { get; set; }
</v>
      </c>
      <c r="W504" s="5" t="str">
        <f>"@Html.DescriptionListElement(model =&gt; model."&amp;E504&amp;")"</f>
        <v>@Html.DescriptionListElement(model =&gt; model.mbr_relationship_desc)</v>
      </c>
      <c r="X504" s="3" t="str">
        <f>SUBSTITUTE(SUBSTITUTE(PROPER(SUBSTITUTE(E504,"_"," "))&amp;" ", "Id ", "ID"), " ", "")</f>
        <v>MbrRelationshipDesc</v>
      </c>
      <c r="Y504" s="3" t="str">
        <f>IF(F504="date","alter table "&amp;SchemaName&amp;"."&amp;N504&amp;" add "&amp;X504&amp;"DateDimId int null references DateDimensions(DateDimensionId);  exec db.ColumnPropertySet '"&amp;$N504&amp;"', '"&amp;$X504&amp;"DateDimId', '"&amp;$E504&amp;"', @propertyName='BaseField', @tableSchema='"&amp;SchemaName&amp;"'","")</f>
        <v/>
      </c>
      <c r="AA504" s="3" t="str">
        <f>IF(LEN(TRIM(H504))=0,"","exec db.ColumnPropertySet '"&amp;$N504&amp;"', '"&amp;$E504&amp;"', '"&amp;H504&amp;"', @propertyName='DisplayName', @tableSchema='"&amp;SchemaName&amp;"'")</f>
        <v>exec db.ColumnPropertySet 'Demographics', 'mbr_relationship_desc', 'Relationship', @propertyName='DisplayName', @tableSchema='deerwalk'</v>
      </c>
    </row>
    <row r="505" spans="1:27" ht="14.25" customHeight="1" x14ac:dyDescent="0.45">
      <c r="A505" s="3" t="str">
        <f>N505&amp;"."&amp;E505</f>
        <v>Demographics.dw_rawfilename</v>
      </c>
      <c r="B505" t="s">
        <v>618</v>
      </c>
      <c r="C505">
        <v>24</v>
      </c>
      <c r="D505" t="s">
        <v>796</v>
      </c>
      <c r="E505" t="s">
        <v>178</v>
      </c>
      <c r="F505" t="s">
        <v>7</v>
      </c>
      <c r="G505" t="s">
        <v>836</v>
      </c>
      <c r="H505" s="4" t="s">
        <v>948</v>
      </c>
      <c r="I505" t="s">
        <v>625</v>
      </c>
      <c r="J505" t="s">
        <v>796</v>
      </c>
      <c r="L505" s="4"/>
      <c r="M505" s="3" t="b">
        <f>LEFT(E505,3)="udf"</f>
        <v>0</v>
      </c>
      <c r="N505" s="3" t="str">
        <f>VLOOKUP(B505,TableMap,3,FALSE)</f>
        <v>Demographics</v>
      </c>
      <c r="O505" s="3" t="str">
        <f>IF(OR(F505="varchar", F505=""),"varchar("&amp;G505&amp;")", F505) &amp; IF(LEN(TRIM(D505))&gt;0," not null ","")</f>
        <v>varchar(100)</v>
      </c>
      <c r="Q505" s="3" t="str">
        <f>IF(ISBLANK(P505),O505,P505)</f>
        <v>varchar(100)</v>
      </c>
      <c r="R505" s="3" t="str">
        <f>"alter table "&amp;SchemaName&amp;"."&amp;N505&amp;" add "&amp;E505&amp;" "&amp;Q505</f>
        <v>alter table deerwalk.Demographics add dw_rawfilename varchar(100)</v>
      </c>
      <c r="S505" s="3" t="str">
        <f>IF(LEN(TRIM(I505))&gt;0,"exec db.ColumnPropertySet '"&amp;$N505&amp;"', '"&amp;$E505&amp;"', '"&amp;I505&amp;"', @tableSchema='"&amp;SchemaName&amp;"'","")</f>
        <v>exec db.ColumnPropertySet 'Demographics', 'dw_rawfilename', 'Filename from vendor', @tableSchema='deerwalk'</v>
      </c>
      <c r="T505" s="3" t="str">
        <f>IF(LEN(TRIM(J505))=0,"","exec db.ColumnPropertySet '"&amp;$N505&amp;"', '"&amp;$E505&amp;"', '"&amp;J505&amp;"', @propertyName='SampleData', @tableSchema='"&amp;SchemaName&amp;"'")</f>
        <v/>
      </c>
      <c r="U505" s="3" t="str">
        <f>IF(M505,"exec db.ColumnPropertySet '"&amp;$N505&amp;"', '"&amp;$E505&amp;"', 'UserDefinedData', @propertyName='CustomAttribute', @tableSchema='"&amp;SchemaName&amp;"'", "")</f>
        <v/>
      </c>
      <c r="V505" s="3" t="str">
        <f>IF(LEN(TRIM(" "&amp;I505))&gt;0,"/// &lt;summary&gt;"&amp;I505&amp;"&lt;/summary&gt;
"&amp;"[Description("""&amp;I505&amp;""")]
","")&amp;IF(F505="date","[DataType(DataType.Date)]
","")&amp;IF(D505="1","[Required]
","")&amp;"[Column("""&amp;E505&amp;""")]
"&amp;IF(LEN(TRIM(" "&amp;J505))&gt;0,"[SampleData("""&amp;J505&amp;""")]
","")&amp;IF(LEN(TRIM(" "&amp;G505))&gt;0,"[MaxLength("&amp;G505&amp;")]
","")&amp;"public "&amp;IF(F505="","string",VLOOKUP(F505,TypeMap,2,FALSE))&amp;" "&amp;E505&amp;" { get; set; }
"</f>
        <v xml:space="preserve">/// &lt;summary&gt;Filename from vendor&lt;/summary&gt;
[Description("Filename from vendor")]
[Column("dw_rawfilename")]
[MaxLength(100)]
public string dw_rawfilename { get; set; }
</v>
      </c>
      <c r="W505" s="5" t="str">
        <f>"@Html.DescriptionListElement(model =&gt; model."&amp;E505&amp;")"</f>
        <v>@Html.DescriptionListElement(model =&gt; model.dw_rawfilename)</v>
      </c>
      <c r="X505" s="3" t="str">
        <f>SUBSTITUTE(SUBSTITUTE(PROPER(SUBSTITUTE(E505,"_"," "))&amp;" ", "Id ", "ID"), " ", "")</f>
        <v>DwRawfilename</v>
      </c>
      <c r="Y505" s="3" t="str">
        <f>IF(F505="date","alter table "&amp;SchemaName&amp;"."&amp;N505&amp;" add "&amp;X505&amp;"DateDimId int null references DateDimensions(DateDimensionId);  exec db.ColumnPropertySet '"&amp;$N505&amp;"', '"&amp;$X505&amp;"DateDimId', '"&amp;$E505&amp;"', @propertyName='BaseField', @tableSchema='"&amp;SchemaName&amp;"'","")</f>
        <v/>
      </c>
      <c r="AA505" s="3" t="str">
        <f>IF(LEN(TRIM(H505))=0,"","exec db.ColumnPropertySet '"&amp;$N505&amp;"', '"&amp;$E505&amp;"', '"&amp;H505&amp;"', @propertyName='DisplayName', @tableSchema='"&amp;SchemaName&amp;"'")</f>
        <v>exec db.ColumnPropertySet 'Demographics', 'dw_rawfilename', 'Filename from', @propertyName='DisplayName', @tableSchema='deerwalk'</v>
      </c>
    </row>
    <row r="506" spans="1:27" ht="14.25" customHeight="1" x14ac:dyDescent="0.45">
      <c r="A506" s="3" t="str">
        <f>N506&amp;"."&amp;E506</f>
        <v>Demographics.dw_recievedmonth</v>
      </c>
      <c r="B506" t="s">
        <v>618</v>
      </c>
      <c r="C506">
        <v>25</v>
      </c>
      <c r="D506" t="s">
        <v>796</v>
      </c>
      <c r="E506" t="s">
        <v>614</v>
      </c>
      <c r="F506" t="s">
        <v>7</v>
      </c>
      <c r="G506" t="s">
        <v>836</v>
      </c>
      <c r="H506" s="4" t="s">
        <v>949</v>
      </c>
      <c r="I506" t="s">
        <v>626</v>
      </c>
      <c r="J506" t="s">
        <v>852</v>
      </c>
      <c r="L506" s="4"/>
      <c r="M506" s="3" t="b">
        <f>LEFT(E506,3)="udf"</f>
        <v>0</v>
      </c>
      <c r="N506" s="3" t="str">
        <f>VLOOKUP(B506,TableMap,3,FALSE)</f>
        <v>Demographics</v>
      </c>
      <c r="O506" s="3" t="str">
        <f>IF(OR(F506="varchar", F506=""),"varchar("&amp;G506&amp;")", F506) &amp; IF(LEN(TRIM(D506))&gt;0," not null ","")</f>
        <v>varchar(100)</v>
      </c>
      <c r="Q506" s="3" t="str">
        <f>IF(ISBLANK(P506),O506,P506)</f>
        <v>varchar(100)</v>
      </c>
      <c r="R506" s="3" t="str">
        <f>"alter table "&amp;SchemaName&amp;"."&amp;N506&amp;" add "&amp;E506&amp;" "&amp;Q506</f>
        <v>alter table deerwalk.Demographics add dw_recievedmonth varchar(100)</v>
      </c>
      <c r="S506" s="3" t="str">
        <f>IF(LEN(TRIM(I506))&gt;0,"exec db.ColumnPropertySet '"&amp;$N506&amp;"', '"&amp;$E506&amp;"', '"&amp;I506&amp;"', @tableSchema='"&amp;SchemaName&amp;"'","")</f>
        <v>exec db.ColumnPropertySet 'Demographics', 'dw_recievedmonth', 'Month when data is recieved', @tableSchema='deerwalk'</v>
      </c>
      <c r="T506" s="3" t="str">
        <f>IF(LEN(TRIM(J506))=0,"","exec db.ColumnPropertySet '"&amp;$N506&amp;"', '"&amp;$E506&amp;"', '"&amp;J506&amp;"', @propertyName='SampleData', @tableSchema='"&amp;SchemaName&amp;"'")</f>
        <v>exec db.ColumnPropertySet 'Demographics', 'dw_recievedmonth', '201106', @propertyName='SampleData', @tableSchema='deerwalk'</v>
      </c>
      <c r="U506" s="3" t="str">
        <f>IF(M506,"exec db.ColumnPropertySet '"&amp;$N506&amp;"', '"&amp;$E506&amp;"', 'UserDefinedData', @propertyName='CustomAttribute', @tableSchema='"&amp;SchemaName&amp;"'", "")</f>
        <v/>
      </c>
      <c r="V506" s="3" t="str">
        <f>IF(LEN(TRIM(" "&amp;I506))&gt;0,"/// &lt;summary&gt;"&amp;I506&amp;"&lt;/summary&gt;
"&amp;"[Description("""&amp;I506&amp;""")]
","")&amp;IF(F506="date","[DataType(DataType.Date)]
","")&amp;IF(D506="1","[Required]
","")&amp;"[Column("""&amp;E506&amp;""")]
"&amp;IF(LEN(TRIM(" "&amp;J506))&gt;0,"[SampleData("""&amp;J506&amp;""")]
","")&amp;IF(LEN(TRIM(" "&amp;G506))&gt;0,"[MaxLength("&amp;G506&amp;")]
","")&amp;"public "&amp;IF(F506="","string",VLOOKUP(F506,TypeMap,2,FALSE))&amp;" "&amp;E506&amp;" { get; set; }
"</f>
        <v xml:space="preserve">/// &lt;summary&gt;Month when data is recieved&lt;/summary&gt;
[Description("Month when data is recieved")]
[Column("dw_recievedmonth")]
[SampleData("201106")]
[MaxLength(100)]
public string dw_recievedmonth { get; set; }
</v>
      </c>
      <c r="W506" s="5" t="str">
        <f>"@Html.DescriptionListElement(model =&gt; model."&amp;E506&amp;")"</f>
        <v>@Html.DescriptionListElement(model =&gt; model.dw_recievedmonth)</v>
      </c>
      <c r="X506" s="3" t="str">
        <f>SUBSTITUTE(SUBSTITUTE(PROPER(SUBSTITUTE(E506,"_"," "))&amp;" ", "Id ", "ID"), " ", "")</f>
        <v>DwRecievedmonth</v>
      </c>
      <c r="Y506" s="3" t="str">
        <f>IF(F506="date","alter table "&amp;SchemaName&amp;"."&amp;N506&amp;" add "&amp;X506&amp;"DateDimId int null references DateDimensions(DateDimensionId);  exec db.ColumnPropertySet '"&amp;$N506&amp;"', '"&amp;$X506&amp;"DateDimId', '"&amp;$E506&amp;"', @propertyName='BaseField', @tableSchema='"&amp;SchemaName&amp;"'","")</f>
        <v/>
      </c>
      <c r="AA506" s="3" t="str">
        <f>IF(LEN(TRIM(H506))=0,"","exec db.ColumnPropertySet '"&amp;$N506&amp;"', '"&amp;$E506&amp;"', '"&amp;H506&amp;"', @propertyName='DisplayName', @tableSchema='"&amp;SchemaName&amp;"'")</f>
        <v>exec db.ColumnPropertySet 'Demographics', 'dw_recievedmonth', 'Month when', @propertyName='DisplayName', @tableSchema='deerwalk'</v>
      </c>
    </row>
    <row r="507" spans="1:27" ht="14.25" customHeight="1" x14ac:dyDescent="0.45">
      <c r="A507" s="3" t="str">
        <f>N507&amp;"."&amp;E507</f>
        <v>Demographics.dw_vendor_name</v>
      </c>
      <c r="B507" t="s">
        <v>618</v>
      </c>
      <c r="C507">
        <v>26</v>
      </c>
      <c r="D507" t="s">
        <v>796</v>
      </c>
      <c r="E507" t="s">
        <v>525</v>
      </c>
      <c r="F507" t="s">
        <v>7</v>
      </c>
      <c r="G507" t="s">
        <v>836</v>
      </c>
      <c r="H507" s="4" t="s">
        <v>950</v>
      </c>
      <c r="I507" t="s">
        <v>627</v>
      </c>
      <c r="J507" t="s">
        <v>796</v>
      </c>
      <c r="L507" s="4"/>
      <c r="M507" s="3" t="b">
        <f>LEFT(E507,3)="udf"</f>
        <v>0</v>
      </c>
      <c r="N507" s="3" t="str">
        <f>VLOOKUP(B507,TableMap,3,FALSE)</f>
        <v>Demographics</v>
      </c>
      <c r="O507" s="3" t="str">
        <f>IF(OR(F507="varchar", F507=""),"varchar("&amp;G507&amp;")", F507) &amp; IF(LEN(TRIM(D507))&gt;0," not null ","")</f>
        <v>varchar(100)</v>
      </c>
      <c r="Q507" s="3" t="str">
        <f>IF(ISBLANK(P507),O507,P507)</f>
        <v>varchar(100)</v>
      </c>
      <c r="R507" s="3" t="str">
        <f>"alter table "&amp;SchemaName&amp;"."&amp;N507&amp;" add "&amp;E507&amp;" "&amp;Q507</f>
        <v>alter table deerwalk.Demographics add dw_vendor_name varchar(100)</v>
      </c>
      <c r="S507" s="3" t="str">
        <f>IF(LEN(TRIM(I507))&gt;0,"exec db.ColumnPropertySet '"&amp;$N507&amp;"', '"&amp;$E507&amp;"', '"&amp;I507&amp;"', @tableSchema='"&amp;SchemaName&amp;"'","")</f>
        <v>exec db.ColumnPropertySet 'Demographics', 'dw_vendor_name', 'Data Vendor Name', @tableSchema='deerwalk'</v>
      </c>
      <c r="T507" s="3" t="str">
        <f>IF(LEN(TRIM(J507))=0,"","exec db.ColumnPropertySet '"&amp;$N507&amp;"', '"&amp;$E507&amp;"', '"&amp;J507&amp;"', @propertyName='SampleData', @tableSchema='"&amp;SchemaName&amp;"'")</f>
        <v/>
      </c>
      <c r="U507" s="3" t="str">
        <f>IF(M507,"exec db.ColumnPropertySet '"&amp;$N507&amp;"', '"&amp;$E507&amp;"', 'UserDefinedData', @propertyName='CustomAttribute', @tableSchema='"&amp;SchemaName&amp;"'", "")</f>
        <v/>
      </c>
      <c r="V507" s="3" t="str">
        <f>IF(LEN(TRIM(" "&amp;I507))&gt;0,"/// &lt;summary&gt;"&amp;I507&amp;"&lt;/summary&gt;
"&amp;"[Description("""&amp;I507&amp;""")]
","")&amp;IF(F507="date","[DataType(DataType.Date)]
","")&amp;IF(D507="1","[Required]
","")&amp;"[Column("""&amp;E507&amp;""")]
"&amp;IF(LEN(TRIM(" "&amp;J507))&gt;0,"[SampleData("""&amp;J507&amp;""")]
","")&amp;IF(LEN(TRIM(" "&amp;G507))&gt;0,"[MaxLength("&amp;G507&amp;")]
","")&amp;"public "&amp;IF(F507="","string",VLOOKUP(F507,TypeMap,2,FALSE))&amp;" "&amp;E507&amp;" { get; set; }
"</f>
        <v xml:space="preserve">/// &lt;summary&gt;Data Vendor Name&lt;/summary&gt;
[Description("Data Vendor Name")]
[Column("dw_vendor_name")]
[MaxLength(100)]
public string dw_vendor_name { get; set; }
</v>
      </c>
      <c r="W507" s="5" t="str">
        <f>"@Html.DescriptionListElement(model =&gt; model."&amp;E507&amp;")"</f>
        <v>@Html.DescriptionListElement(model =&gt; model.dw_vendor_name)</v>
      </c>
      <c r="X507" s="3" t="str">
        <f>SUBSTITUTE(SUBSTITUTE(PROPER(SUBSTITUTE(E507,"_"," "))&amp;" ", "Id ", "ID"), " ", "")</f>
        <v>DwVendorName</v>
      </c>
      <c r="Y507" s="3" t="str">
        <f>IF(F507="date","alter table "&amp;SchemaName&amp;"."&amp;N507&amp;" add "&amp;X507&amp;"DateDimId int null references DateDimensions(DateDimensionId);  exec db.ColumnPropertySet '"&amp;$N507&amp;"', '"&amp;$X507&amp;"DateDimId', '"&amp;$E507&amp;"', @propertyName='BaseField', @tableSchema='"&amp;SchemaName&amp;"'","")</f>
        <v/>
      </c>
      <c r="AA507" s="3" t="str">
        <f>IF(LEN(TRIM(H507))=0,"","exec db.ColumnPropertySet '"&amp;$N507&amp;"', '"&amp;$E507&amp;"', '"&amp;H507&amp;"', @propertyName='DisplayName', @tableSchema='"&amp;SchemaName&amp;"'")</f>
        <v>exec db.ColumnPropertySet 'Demographics', 'dw_vendor_name', 'Data Vendor', @propertyName='DisplayName', @tableSchema='deerwalk'</v>
      </c>
    </row>
    <row r="508" spans="1:27" ht="14.25" customHeight="1" x14ac:dyDescent="0.45">
      <c r="A508" s="3" t="str">
        <f>N508&amp;"."&amp;E508</f>
        <v>Visits.dw_record_id</v>
      </c>
      <c r="B508" t="s">
        <v>628</v>
      </c>
      <c r="C508">
        <v>1</v>
      </c>
      <c r="D508" t="s">
        <v>796</v>
      </c>
      <c r="E508" t="s">
        <v>619</v>
      </c>
      <c r="F508" t="s">
        <v>263</v>
      </c>
      <c r="G508" t="s">
        <v>796</v>
      </c>
      <c r="H508" s="4" t="s">
        <v>1033</v>
      </c>
      <c r="I508" t="s">
        <v>620</v>
      </c>
      <c r="J508" t="s">
        <v>801</v>
      </c>
      <c r="L508" s="4"/>
      <c r="M508" s="3" t="b">
        <f>LEFT(E508,3)="udf"</f>
        <v>0</v>
      </c>
      <c r="N508" s="3" t="str">
        <f>VLOOKUP(B508,TableMap,3,FALSE)</f>
        <v>Visits</v>
      </c>
      <c r="O508" s="3" t="str">
        <f>IF(OR(F508="varchar", F508=""),"varchar("&amp;G508&amp;")", F508) &amp; IF(LEN(TRIM(D508))&gt;0," not null ","")</f>
        <v>int</v>
      </c>
      <c r="Q508" s="3" t="str">
        <f>IF(ISBLANK(P508),O508,P508)</f>
        <v>int</v>
      </c>
      <c r="R508" s="3" t="str">
        <f>"alter table "&amp;SchemaName&amp;"."&amp;N508&amp;" add "&amp;E508&amp;" "&amp;Q508</f>
        <v>alter table deerwalk.Visits add dw_record_id int</v>
      </c>
      <c r="S508" s="3" t="str">
        <f>IF(LEN(TRIM(I508))&gt;0,"exec db.ColumnPropertySet '"&amp;$N508&amp;"', '"&amp;$E508&amp;"', '"&amp;I508&amp;"', @tableSchema='"&amp;SchemaName&amp;"'","")</f>
        <v>exec db.ColumnPropertySet 'Visits', 'dw_record_id', 'Auto-increment number-a unique identifier for Makalu engine', @tableSchema='deerwalk'</v>
      </c>
      <c r="T508" s="3" t="str">
        <f>IF(LEN(TRIM(J508))=0,"","exec db.ColumnPropertySet '"&amp;$N508&amp;"', '"&amp;$E508&amp;"', '"&amp;J508&amp;"', @propertyName='SampleData', @tableSchema='"&amp;SchemaName&amp;"'")</f>
        <v>exec db.ColumnPropertySet 'Visits', 'dw_record_id', '1', @propertyName='SampleData', @tableSchema='deerwalk'</v>
      </c>
      <c r="U508" s="3" t="str">
        <f>IF(M508,"exec db.ColumnPropertySet '"&amp;$N508&amp;"', '"&amp;$E508&amp;"', 'UserDefinedData', @propertyName='CustomAttribute', @tableSchema='"&amp;SchemaName&amp;"'", "")</f>
        <v/>
      </c>
      <c r="V508" s="3" t="str">
        <f>IF(LEN(TRIM(" "&amp;I508))&gt;0,"/// &lt;summary&gt;"&amp;I508&amp;"&lt;/summary&gt;
"&amp;"[Description("""&amp;I508&amp;""")]
","")&amp;IF(F508="date","[DataType(DataType.Date)]
","")&amp;IF(D508="1","[Required]
","")&amp;"[Column("""&amp;E508&amp;""")]
"&amp;IF(LEN(TRIM(" "&amp;J508))&gt;0,"[SampleData("""&amp;J508&amp;""")]
","")&amp;IF(LEN(TRIM(" "&amp;G508))&gt;0,"[MaxLength("&amp;G508&amp;")]
","")&amp;"public "&amp;IF(F508="","string",VLOOKUP(F508,TypeMap,2,FALSE))&amp;" "&amp;E508&amp;" { get; set; }
"</f>
        <v xml:space="preserve">/// &lt;summary&gt;Auto-increment number-a unique identifier for Makalu engine&lt;/summary&gt;
[Description("Auto-increment number-a unique identifier for Makalu engine")]
[Column("dw_record_id")]
[SampleData("1")]
public int dw_record_id { get; set; }
</v>
      </c>
      <c r="W508" s="5" t="str">
        <f>"@Html.DescriptionListElement(model =&gt; model."&amp;E508&amp;")"</f>
        <v>@Html.DescriptionListElement(model =&gt; model.dw_record_id)</v>
      </c>
      <c r="X508" s="3" t="str">
        <f>SUBSTITUTE(SUBSTITUTE(PROPER(SUBSTITUTE(E508,"_"," "))&amp;" ", "Id ", "ID"), " ", "")</f>
        <v>DwRecordID</v>
      </c>
      <c r="Y508" s="3" t="str">
        <f>IF(F508="date","alter table "&amp;SchemaName&amp;"."&amp;N508&amp;" add "&amp;X508&amp;"DateDimId int null references DateDimensions(DateDimensionId);  exec db.ColumnPropertySet '"&amp;$N508&amp;"', '"&amp;$X508&amp;"DateDimId', '"&amp;$E508&amp;"', @propertyName='BaseField', @tableSchema='"&amp;SchemaName&amp;"'","")</f>
        <v/>
      </c>
      <c r="AA508" s="3" t="str">
        <f>IF(LEN(TRIM(H508))=0,"","exec db.ColumnPropertySet '"&amp;$N508&amp;"', '"&amp;$E508&amp;"', '"&amp;H508&amp;"', @propertyName='DisplayName', @tableSchema='"&amp;SchemaName&amp;"'")</f>
        <v>exec db.ColumnPropertySet 'Visits', 'dw_record_id', 'Visit RID', @propertyName='DisplayName', @tableSchema='deerwalk'</v>
      </c>
    </row>
    <row r="509" spans="1:27" ht="14.25" customHeight="1" x14ac:dyDescent="0.45">
      <c r="A509" s="3" t="str">
        <f>N509&amp;"."&amp;E509</f>
        <v>Visits.dw_account_id</v>
      </c>
      <c r="B509" t="s">
        <v>628</v>
      </c>
      <c r="C509">
        <v>2</v>
      </c>
      <c r="D509" t="s">
        <v>796</v>
      </c>
      <c r="E509" t="s">
        <v>621</v>
      </c>
      <c r="F509" t="s">
        <v>7</v>
      </c>
      <c r="G509" t="s">
        <v>861</v>
      </c>
      <c r="H509" s="4" t="s">
        <v>622</v>
      </c>
      <c r="I509" t="s">
        <v>622</v>
      </c>
      <c r="J509" t="s">
        <v>851</v>
      </c>
      <c r="L509" s="4"/>
      <c r="M509" s="3" t="b">
        <f>LEFT(E509,3)="udf"</f>
        <v>0</v>
      </c>
      <c r="N509" s="3" t="str">
        <f>VLOOKUP(B509,TableMap,3,FALSE)</f>
        <v>Visits</v>
      </c>
      <c r="O509" s="3" t="str">
        <f>IF(OR(F509="varchar", F509=""),"varchar("&amp;G509&amp;")", F509) &amp; IF(LEN(TRIM(D509))&gt;0," not null ","")</f>
        <v>varchar(50)</v>
      </c>
      <c r="Q509" s="3" t="str">
        <f>IF(ISBLANK(P509),O509,P509)</f>
        <v>varchar(50)</v>
      </c>
      <c r="R509" s="3" t="str">
        <f>"alter table "&amp;SchemaName&amp;"."&amp;N509&amp;" add "&amp;E509&amp;" "&amp;Q509</f>
        <v>alter table deerwalk.Visits add dw_account_id varchar(50)</v>
      </c>
      <c r="S509" s="3" t="str">
        <f>IF(LEN(TRIM(I509))&gt;0,"exec db.ColumnPropertySet '"&amp;$N509&amp;"', '"&amp;$E509&amp;"', '"&amp;I509&amp;"', @tableSchema='"&amp;SchemaName&amp;"'","")</f>
        <v>exec db.ColumnPropertySet 'Visits', 'dw_account_id', 'Account id', @tableSchema='deerwalk'</v>
      </c>
      <c r="T509" s="3" t="str">
        <f>IF(LEN(TRIM(J509))=0,"","exec db.ColumnPropertySet '"&amp;$N509&amp;"', '"&amp;$E509&amp;"', '"&amp;J509&amp;"', @propertyName='SampleData', @tableSchema='"&amp;SchemaName&amp;"'")</f>
        <v>exec db.ColumnPropertySet 'Visits', 'dw_account_id', '1027', @propertyName='SampleData', @tableSchema='deerwalk'</v>
      </c>
      <c r="U509" s="3" t="str">
        <f>IF(M509,"exec db.ColumnPropertySet '"&amp;$N509&amp;"', '"&amp;$E509&amp;"', 'UserDefinedData', @propertyName='CustomAttribute', @tableSchema='"&amp;SchemaName&amp;"'", "")</f>
        <v/>
      </c>
      <c r="V509" s="3" t="str">
        <f>IF(LEN(TRIM(" "&amp;I509))&gt;0,"/// &lt;summary&gt;"&amp;I509&amp;"&lt;/summary&gt;
"&amp;"[Description("""&amp;I509&amp;""")]
","")&amp;IF(F509="date","[DataType(DataType.Date)]
","")&amp;IF(D509="1","[Required]
","")&amp;"[Column("""&amp;E509&amp;""")]
"&amp;IF(LEN(TRIM(" "&amp;J509))&gt;0,"[SampleData("""&amp;J509&amp;""")]
","")&amp;IF(LEN(TRIM(" "&amp;G509))&gt;0,"[MaxLength("&amp;G509&amp;")]
","")&amp;"public "&amp;IF(F509="","string",VLOOKUP(F509,TypeMap,2,FALSE))&amp;" "&amp;E509&amp;" { get; set; }
"</f>
        <v xml:space="preserve">/// &lt;summary&gt;Account id&lt;/summary&gt;
[Description("Account id")]
[Column("dw_account_id")]
[SampleData("1027")]
[MaxLength(50)]
public string dw_account_id { get; set; }
</v>
      </c>
      <c r="W509" s="5" t="str">
        <f>"@Html.DescriptionListElement(model =&gt; model."&amp;E509&amp;")"</f>
        <v>@Html.DescriptionListElement(model =&gt; model.dw_account_id)</v>
      </c>
      <c r="X509" s="3" t="str">
        <f>SUBSTITUTE(SUBSTITUTE(PROPER(SUBSTITUTE(E509,"_"," "))&amp;" ", "Id ", "ID"), " ", "")</f>
        <v>DwAccountID</v>
      </c>
      <c r="Y509" s="3" t="str">
        <f>IF(F509="date","alter table "&amp;SchemaName&amp;"."&amp;N509&amp;" add "&amp;X509&amp;"DateDimId int null references DateDimensions(DateDimensionId);  exec db.ColumnPropertySet '"&amp;$N509&amp;"', '"&amp;$X509&amp;"DateDimId', '"&amp;$E509&amp;"', @propertyName='BaseField', @tableSchema='"&amp;SchemaName&amp;"'","")</f>
        <v/>
      </c>
      <c r="AA509" s="3" t="str">
        <f>IF(LEN(TRIM(H509))=0,"","exec db.ColumnPropertySet '"&amp;$N509&amp;"', '"&amp;$E509&amp;"', '"&amp;H509&amp;"', @propertyName='DisplayName', @tableSchema='"&amp;SchemaName&amp;"'")</f>
        <v>exec db.ColumnPropertySet 'Visits', 'dw_account_id', 'Account id', @propertyName='DisplayName', @tableSchema='deerwalk'</v>
      </c>
    </row>
    <row r="510" spans="1:27" ht="14.25" customHeight="1" x14ac:dyDescent="0.45">
      <c r="A510" s="3" t="str">
        <f>N510&amp;"."&amp;E510</f>
        <v>Visits.dw_client_id</v>
      </c>
      <c r="B510" t="s">
        <v>628</v>
      </c>
      <c r="C510">
        <v>3</v>
      </c>
      <c r="D510" t="s">
        <v>796</v>
      </c>
      <c r="E510" t="s">
        <v>623</v>
      </c>
      <c r="F510" t="s">
        <v>7</v>
      </c>
      <c r="G510" t="s">
        <v>861</v>
      </c>
      <c r="H510" s="4" t="s">
        <v>1157</v>
      </c>
      <c r="I510" t="s">
        <v>624</v>
      </c>
      <c r="J510" t="s">
        <v>801</v>
      </c>
      <c r="L510" s="4"/>
      <c r="M510" s="3" t="b">
        <f>LEFT(E510,3)="udf"</f>
        <v>0</v>
      </c>
      <c r="N510" s="3" t="str">
        <f>VLOOKUP(B510,TableMap,3,FALSE)</f>
        <v>Visits</v>
      </c>
      <c r="O510" s="3" t="str">
        <f>IF(OR(F510="varchar", F510=""),"varchar("&amp;G510&amp;")", F510) &amp; IF(LEN(TRIM(D510))&gt;0," not null ","")</f>
        <v>varchar(50)</v>
      </c>
      <c r="Q510" s="3" t="str">
        <f>IF(ISBLANK(P510),O510,P510)</f>
        <v>varchar(50)</v>
      </c>
      <c r="R510" s="3" t="str">
        <f>"alter table "&amp;SchemaName&amp;"."&amp;N510&amp;" add "&amp;E510&amp;" "&amp;Q510</f>
        <v>alter table deerwalk.Visits add dw_client_id varchar(50)</v>
      </c>
      <c r="S510" s="3" t="str">
        <f>IF(LEN(TRIM(I510))&gt;0,"exec db.ColumnPropertySet '"&amp;$N510&amp;"', '"&amp;$E510&amp;"', '"&amp;I510&amp;"', @tableSchema='"&amp;SchemaName&amp;"'","")</f>
        <v>exec db.ColumnPropertySet 'Visits', 'dw_client_id', 'Clientid', @tableSchema='deerwalk'</v>
      </c>
      <c r="T510" s="3" t="str">
        <f>IF(LEN(TRIM(J510))=0,"","exec db.ColumnPropertySet '"&amp;$N510&amp;"', '"&amp;$E510&amp;"', '"&amp;J510&amp;"', @propertyName='SampleData', @tableSchema='"&amp;SchemaName&amp;"'")</f>
        <v>exec db.ColumnPropertySet 'Visits', 'dw_client_id', '1', @propertyName='SampleData', @tableSchema='deerwalk'</v>
      </c>
      <c r="U510" s="3" t="str">
        <f>IF(M510,"exec db.ColumnPropertySet '"&amp;$N510&amp;"', '"&amp;$E510&amp;"', 'UserDefinedData', @propertyName='CustomAttribute', @tableSchema='"&amp;SchemaName&amp;"'", "")</f>
        <v/>
      </c>
      <c r="V510" s="3" t="str">
        <f>IF(LEN(TRIM(" "&amp;I510))&gt;0,"/// &lt;summary&gt;"&amp;I510&amp;"&lt;/summary&gt;
"&amp;"[Description("""&amp;I510&amp;""")]
","")&amp;IF(F510="date","[DataType(DataType.Date)]
","")&amp;IF(D510="1","[Required]
","")&amp;"[Column("""&amp;E510&amp;""")]
"&amp;IF(LEN(TRIM(" "&amp;J510))&gt;0,"[SampleData("""&amp;J510&amp;""")]
","")&amp;IF(LEN(TRIM(" "&amp;G510))&gt;0,"[MaxLength("&amp;G510&amp;")]
","")&amp;"public "&amp;IF(F510="","string",VLOOKUP(F510,TypeMap,2,FALSE))&amp;" "&amp;E510&amp;" { get; set; }
"</f>
        <v xml:space="preserve">/// &lt;summary&gt;Clientid&lt;/summary&gt;
[Description("Clientid")]
[Column("dw_client_id")]
[SampleData("1")]
[MaxLength(50)]
public string dw_client_id { get; set; }
</v>
      </c>
      <c r="W510" s="5" t="str">
        <f>"@Html.DescriptionListElement(model =&gt; model."&amp;E510&amp;")"</f>
        <v>@Html.DescriptionListElement(model =&gt; model.dw_client_id)</v>
      </c>
      <c r="X510" s="3" t="str">
        <f>SUBSTITUTE(SUBSTITUTE(PROPER(SUBSTITUTE(E510,"_"," "))&amp;" ", "Id ", "ID"), " ", "")</f>
        <v>DwClientID</v>
      </c>
      <c r="Y510" s="3" t="str">
        <f>IF(F510="date","alter table "&amp;SchemaName&amp;"."&amp;N510&amp;" add "&amp;X510&amp;"DateDimId int null references DateDimensions(DateDimensionId);  exec db.ColumnPropertySet '"&amp;$N510&amp;"', '"&amp;$X510&amp;"DateDimId', '"&amp;$E510&amp;"', @propertyName='BaseField', @tableSchema='"&amp;SchemaName&amp;"'","")</f>
        <v/>
      </c>
      <c r="AA510" s="3" t="str">
        <f>IF(LEN(TRIM(H510))=0,"","exec db.ColumnPropertySet '"&amp;$N510&amp;"', '"&amp;$E510&amp;"', '"&amp;H510&amp;"', @propertyName='DisplayName', @tableSchema='"&amp;SchemaName&amp;"'")</f>
        <v>exec db.ColumnPropertySet 'Visits', 'dw_client_id', 'Client ID', @propertyName='DisplayName', @tableSchema='deerwalk'</v>
      </c>
    </row>
    <row r="511" spans="1:27" ht="14.25" customHeight="1" x14ac:dyDescent="0.45">
      <c r="A511" s="3" t="str">
        <f>N511&amp;"."&amp;E511</f>
        <v>Visits.dw_member_id</v>
      </c>
      <c r="B511" t="s">
        <v>628</v>
      </c>
      <c r="C511">
        <v>4</v>
      </c>
      <c r="D511" t="s">
        <v>796</v>
      </c>
      <c r="E511" t="s">
        <v>175</v>
      </c>
      <c r="F511" t="s">
        <v>7</v>
      </c>
      <c r="G511" t="s">
        <v>861</v>
      </c>
      <c r="H511" s="4" t="s">
        <v>176</v>
      </c>
      <c r="I511" t="s">
        <v>176</v>
      </c>
      <c r="J511" t="s">
        <v>177</v>
      </c>
      <c r="L511" s="4"/>
      <c r="M511" s="3" t="b">
        <f>LEFT(E511,3)="udf"</f>
        <v>0</v>
      </c>
      <c r="N511" s="3" t="str">
        <f>VLOOKUP(B511,TableMap,3,FALSE)</f>
        <v>Visits</v>
      </c>
      <c r="O511" s="3" t="str">
        <f>IF(OR(F511="varchar", F511=""),"varchar("&amp;G511&amp;")", F511) &amp; IF(LEN(TRIM(D511))&gt;0," not null ","")</f>
        <v>varchar(50)</v>
      </c>
      <c r="Q511" s="3" t="str">
        <f>IF(ISBLANK(P511),O511,P511)</f>
        <v>varchar(50)</v>
      </c>
      <c r="R511" s="3" t="str">
        <f>"alter table "&amp;SchemaName&amp;"."&amp;N511&amp;" add "&amp;E511&amp;" "&amp;Q511</f>
        <v>alter table deerwalk.Visits add dw_member_id varchar(50)</v>
      </c>
      <c r="S511" s="3" t="str">
        <f>IF(LEN(TRIM(I511))&gt;0,"exec db.ColumnPropertySet '"&amp;$N511&amp;"', '"&amp;$E511&amp;"', '"&amp;I511&amp;"', @tableSchema='"&amp;SchemaName&amp;"'","")</f>
        <v>exec db.ColumnPropertySet 'Visits', 'dw_member_id', 'Member ID', @tableSchema='deerwalk'</v>
      </c>
      <c r="T511" s="3" t="str">
        <f>IF(LEN(TRIM(J511))=0,"","exec db.ColumnPropertySet '"&amp;$N511&amp;"', '"&amp;$E511&amp;"', '"&amp;J511&amp;"', @propertyName='SampleData', @tableSchema='"&amp;SchemaName&amp;"'")</f>
        <v>exec db.ColumnPropertySet 'Visits', 'dw_member_id', 'Hash Encrypted', @propertyName='SampleData', @tableSchema='deerwalk'</v>
      </c>
      <c r="U511" s="3" t="str">
        <f>IF(M511,"exec db.ColumnPropertySet '"&amp;$N511&amp;"', '"&amp;$E511&amp;"', 'UserDefinedData', @propertyName='CustomAttribute', @tableSchema='"&amp;SchemaName&amp;"'", "")</f>
        <v/>
      </c>
      <c r="V511" s="3" t="str">
        <f>IF(LEN(TRIM(" "&amp;I511))&gt;0,"/// &lt;summary&gt;"&amp;I511&amp;"&lt;/summary&gt;
"&amp;"[Description("""&amp;I511&amp;""")]
","")&amp;IF(F511="date","[DataType(DataType.Date)]
","")&amp;IF(D511="1","[Required]
","")&amp;"[Column("""&amp;E511&amp;""")]
"&amp;IF(LEN(TRIM(" "&amp;J511))&gt;0,"[SampleData("""&amp;J511&amp;""")]
","")&amp;IF(LEN(TRIM(" "&amp;G511))&gt;0,"[MaxLength("&amp;G511&amp;")]
","")&amp;"public "&amp;IF(F511="","string",VLOOKUP(F511,TypeMap,2,FALSE))&amp;" "&amp;E511&amp;" { get; set; }
"</f>
        <v xml:space="preserve">/// &lt;summary&gt;Member ID&lt;/summary&gt;
[Description("Member ID")]
[Column("dw_member_id")]
[SampleData("Hash Encrypted")]
[MaxLength(50)]
public string dw_member_id { get; set; }
</v>
      </c>
      <c r="W511" s="5" t="str">
        <f>"@Html.DescriptionListElement(model =&gt; model."&amp;E511&amp;")"</f>
        <v>@Html.DescriptionListElement(model =&gt; model.dw_member_id)</v>
      </c>
      <c r="X511" s="3" t="str">
        <f>SUBSTITUTE(SUBSTITUTE(PROPER(SUBSTITUTE(E511,"_"," "))&amp;" ", "Id ", "ID"), " ", "")</f>
        <v>DwMemberID</v>
      </c>
      <c r="Y511" s="3" t="str">
        <f>IF(F511="date","alter table "&amp;SchemaName&amp;"."&amp;N511&amp;" add "&amp;X511&amp;"DateDimId int null references DateDimensions(DateDimensionId);  exec db.ColumnPropertySet '"&amp;$N511&amp;"', '"&amp;$X511&amp;"DateDimId', '"&amp;$E511&amp;"', @propertyName='BaseField', @tableSchema='"&amp;SchemaName&amp;"'","")</f>
        <v/>
      </c>
      <c r="AA511" s="3" t="str">
        <f>IF(LEN(TRIM(H511))=0,"","exec db.ColumnPropertySet '"&amp;$N511&amp;"', '"&amp;$E511&amp;"', '"&amp;H511&amp;"', @propertyName='DisplayName', @tableSchema='"&amp;SchemaName&amp;"'")</f>
        <v>exec db.ColumnPropertySet 'Visits', 'dw_member_id', 'Member ID', @propertyName='DisplayName', @tableSchema='deerwalk'</v>
      </c>
    </row>
    <row r="512" spans="1:27" ht="14.25" customHeight="1" x14ac:dyDescent="0.45">
      <c r="A512" s="3" t="str">
        <f>N512&amp;"."&amp;E512</f>
        <v>Visits.mbr_id</v>
      </c>
      <c r="B512" t="s">
        <v>628</v>
      </c>
      <c r="C512">
        <v>5</v>
      </c>
      <c r="D512" t="s">
        <v>801</v>
      </c>
      <c r="E512" t="s">
        <v>6</v>
      </c>
      <c r="F512" t="s">
        <v>7</v>
      </c>
      <c r="G512">
        <v>50</v>
      </c>
      <c r="H512" s="4" t="s">
        <v>176</v>
      </c>
      <c r="I512" t="s">
        <v>8</v>
      </c>
      <c r="J512" t="s">
        <v>795</v>
      </c>
      <c r="L512" s="4"/>
      <c r="M512" s="3" t="b">
        <f>LEFT(E512,3)="udf"</f>
        <v>0</v>
      </c>
      <c r="N512" s="3" t="str">
        <f>VLOOKUP(B512,TableMap,3,FALSE)</f>
        <v>Visits</v>
      </c>
      <c r="O512" s="3" t="str">
        <f>IF(OR(F512="varchar", F512=""),"varchar("&amp;G512&amp;")", F512) &amp; IF(LEN(TRIM(D512))&gt;0," not null ","")</f>
        <v xml:space="preserve">varchar(50) not null </v>
      </c>
      <c r="Q512" s="3" t="str">
        <f>IF(ISBLANK(P512),O512,P512)</f>
        <v xml:space="preserve">varchar(50) not null </v>
      </c>
      <c r="R512" s="3" t="str">
        <f>"alter table "&amp;SchemaName&amp;"."&amp;N512&amp;" add "&amp;E512&amp;" "&amp;Q512</f>
        <v xml:space="preserve">alter table deerwalk.Visits add mbr_id varchar(50) not null </v>
      </c>
      <c r="S512" s="3" t="str">
        <f>IF(LEN(TRIM(I512))&gt;0,"exec db.ColumnPropertySet '"&amp;$N512&amp;"', '"&amp;$E512&amp;"', '"&amp;I512&amp;"', @tableSchema='"&amp;SchemaName&amp;"'","")</f>
        <v>exec db.ColumnPropertySet 'Visits', 'mbr_id', 'Member ID to display on the application, as sent by client', @tableSchema='deerwalk'</v>
      </c>
      <c r="T512" s="3" t="str">
        <f>IF(LEN(TRIM(J512))=0,"","exec db.ColumnPropertySet '"&amp;$N512&amp;"', '"&amp;$E512&amp;"', '"&amp;J512&amp;"', @propertyName='SampleData', @tableSchema='"&amp;SchemaName&amp;"'")</f>
        <v>exec db.ColumnPropertySet 'Visits', 'mbr_id', '9916897', @propertyName='SampleData', @tableSchema='deerwalk'</v>
      </c>
      <c r="U512" s="3" t="str">
        <f>IF(M512,"exec db.ColumnPropertySet '"&amp;$N512&amp;"', '"&amp;$E512&amp;"', 'UserDefinedData', @propertyName='CustomAttribute', @tableSchema='"&amp;SchemaName&amp;"'", "")</f>
        <v/>
      </c>
      <c r="V512" s="3" t="str">
        <f>IF(LEN(TRIM(" "&amp;I512))&gt;0,"/// &lt;summary&gt;"&amp;I512&amp;"&lt;/summary&gt;
"&amp;"[Description("""&amp;I512&amp;""")]
","")&amp;IF(F512="date","[DataType(DataType.Date)]
","")&amp;IF(D512="1","[Required]
","")&amp;"[Column("""&amp;E512&amp;""")]
"&amp;IF(LEN(TRIM(" "&amp;J512))&gt;0,"[SampleData("""&amp;J512&amp;""")]
","")&amp;IF(LEN(TRIM(" "&amp;G512))&gt;0,"[MaxLength("&amp;G512&amp;")]
","")&amp;"public "&amp;IF(F512="","string",VLOOKUP(F512,TypeMap,2,FALSE))&amp;" "&amp;E512&amp;" { get; set; }
"</f>
        <v xml:space="preserve">/// &lt;summary&gt;Member ID to display on the application, as sent by client&lt;/summary&gt;
[Description("Member ID to display on the application, as sent by client")]
[Required]
[Column("mbr_id")]
[SampleData("9916897")]
[MaxLength(50)]
public string mbr_id { get; set; }
</v>
      </c>
      <c r="W512" s="5" t="str">
        <f>"@Html.DescriptionListElement(model =&gt; model."&amp;E512&amp;")"</f>
        <v>@Html.DescriptionListElement(model =&gt; model.mbr_id)</v>
      </c>
      <c r="X512" s="3" t="str">
        <f>SUBSTITUTE(SUBSTITUTE(PROPER(SUBSTITUTE(E512,"_"," "))&amp;" ", "Id ", "ID"), " ", "")</f>
        <v>MbrID</v>
      </c>
      <c r="Y512" s="3" t="str">
        <f>IF(F512="date","alter table "&amp;SchemaName&amp;"."&amp;N512&amp;" add "&amp;X512&amp;"DateDimId int null references DateDimensions(DateDimensionId);  exec db.ColumnPropertySet '"&amp;$N512&amp;"', '"&amp;$X512&amp;"DateDimId', '"&amp;$E512&amp;"', @propertyName='BaseField', @tableSchema='"&amp;SchemaName&amp;"'","")</f>
        <v/>
      </c>
      <c r="AA512" s="3" t="str">
        <f>IF(LEN(TRIM(H512))=0,"","exec db.ColumnPropertySet '"&amp;$N512&amp;"', '"&amp;$E512&amp;"', '"&amp;H512&amp;"', @propertyName='DisplayName', @tableSchema='"&amp;SchemaName&amp;"'")</f>
        <v>exec db.ColumnPropertySet 'Visits', 'mbr_id', 'Member ID', @propertyName='DisplayName', @tableSchema='deerwalk'</v>
      </c>
    </row>
    <row r="513" spans="1:27" ht="14.25" customHeight="1" x14ac:dyDescent="0.45">
      <c r="A513" s="3" t="str">
        <f>N513&amp;"."&amp;E513</f>
        <v>Visits.mbr_visit_type</v>
      </c>
      <c r="B513" t="s">
        <v>628</v>
      </c>
      <c r="C513">
        <v>6</v>
      </c>
      <c r="D513" t="s">
        <v>796</v>
      </c>
      <c r="E513" t="s">
        <v>629</v>
      </c>
      <c r="F513" t="s">
        <v>7</v>
      </c>
      <c r="G513" t="s">
        <v>861</v>
      </c>
      <c r="H513" s="4" t="s">
        <v>951</v>
      </c>
      <c r="I513" t="s">
        <v>630</v>
      </c>
      <c r="J513" t="s">
        <v>631</v>
      </c>
      <c r="L513" s="4"/>
      <c r="M513" s="3" t="b">
        <f>LEFT(E513,3)="udf"</f>
        <v>0</v>
      </c>
      <c r="N513" s="3" t="str">
        <f>VLOOKUP(B513,TableMap,3,FALSE)</f>
        <v>Visits</v>
      </c>
      <c r="O513" s="3" t="str">
        <f>IF(OR(F513="varchar", F513=""),"varchar("&amp;G513&amp;")", F513) &amp; IF(LEN(TRIM(D513))&gt;0," not null ","")</f>
        <v>varchar(50)</v>
      </c>
      <c r="Q513" s="3" t="str">
        <f>IF(ISBLANK(P513),O513,P513)</f>
        <v>varchar(50)</v>
      </c>
      <c r="R513" s="3" t="str">
        <f>"alter table "&amp;SchemaName&amp;"."&amp;N513&amp;" add "&amp;E513&amp;" "&amp;Q513</f>
        <v>alter table deerwalk.Visits add mbr_visit_type varchar(50)</v>
      </c>
      <c r="S513" s="3" t="str">
        <f>IF(LEN(TRIM(I513))&gt;0,"exec db.ColumnPropertySet '"&amp;$N513&amp;"', '"&amp;$E513&amp;"', '"&amp;I513&amp;"', @tableSchema='"&amp;SchemaName&amp;"'","")</f>
        <v>exec db.ColumnPropertySet 'Visits', 'mbr_visit_type', 'Where the visit was made', @tableSchema='deerwalk'</v>
      </c>
      <c r="T513" s="3" t="str">
        <f>IF(LEN(TRIM(J513))=0,"","exec db.ColumnPropertySet '"&amp;$N513&amp;"', '"&amp;$E513&amp;"', '"&amp;J513&amp;"', @propertyName='SampleData', @tableSchema='"&amp;SchemaName&amp;"'")</f>
        <v>exec db.ColumnPropertySet 'Visits', 'mbr_visit_type', 'ER,office etc.', @propertyName='SampleData', @tableSchema='deerwalk'</v>
      </c>
      <c r="U513" s="3" t="str">
        <f>IF(M513,"exec db.ColumnPropertySet '"&amp;$N513&amp;"', '"&amp;$E513&amp;"', 'UserDefinedData', @propertyName='CustomAttribute', @tableSchema='"&amp;SchemaName&amp;"'", "")</f>
        <v/>
      </c>
      <c r="V513" s="3" t="str">
        <f>IF(LEN(TRIM(" "&amp;I513))&gt;0,"/// &lt;summary&gt;"&amp;I513&amp;"&lt;/summary&gt;
"&amp;"[Description("""&amp;I513&amp;""")]
","")&amp;IF(F513="date","[DataType(DataType.Date)]
","")&amp;IF(D513="1","[Required]
","")&amp;"[Column("""&amp;E513&amp;""")]
"&amp;IF(LEN(TRIM(" "&amp;J513))&gt;0,"[SampleData("""&amp;J513&amp;""")]
","")&amp;IF(LEN(TRIM(" "&amp;G513))&gt;0,"[MaxLength("&amp;G513&amp;")]
","")&amp;"public "&amp;IF(F513="","string",VLOOKUP(F513,TypeMap,2,FALSE))&amp;" "&amp;E513&amp;" { get; set; }
"</f>
        <v xml:space="preserve">/// &lt;summary&gt;Where the visit was made&lt;/summary&gt;
[Description("Where the visit was made")]
[Column("mbr_visit_type")]
[SampleData("ER,office etc.")]
[MaxLength(50)]
public string mbr_visit_type { get; set; }
</v>
      </c>
      <c r="W513" s="5" t="str">
        <f>"@Html.DescriptionListElement(model =&gt; model."&amp;E513&amp;")"</f>
        <v>@Html.DescriptionListElement(model =&gt; model.mbr_visit_type)</v>
      </c>
      <c r="X513" s="3" t="str">
        <f>SUBSTITUTE(SUBSTITUTE(PROPER(SUBSTITUTE(E513,"_"," "))&amp;" ", "Id ", "ID"), " ", "")</f>
        <v>MbrVisitType</v>
      </c>
      <c r="Y513" s="3" t="str">
        <f>IF(F513="date","alter table "&amp;SchemaName&amp;"."&amp;N513&amp;" add "&amp;X513&amp;"DateDimId int null references DateDimensions(DateDimensionId);  exec db.ColumnPropertySet '"&amp;$N513&amp;"', '"&amp;$X513&amp;"DateDimId', '"&amp;$E513&amp;"', @propertyName='BaseField', @tableSchema='"&amp;SchemaName&amp;"'","")</f>
        <v/>
      </c>
      <c r="AA513" s="3" t="str">
        <f>IF(LEN(TRIM(H513))=0,"","exec db.ColumnPropertySet '"&amp;$N513&amp;"', '"&amp;$E513&amp;"', '"&amp;H513&amp;"', @propertyName='DisplayName', @tableSchema='"&amp;SchemaName&amp;"'")</f>
        <v>exec db.ColumnPropertySet 'Visits', 'mbr_visit_type', 'Where the', @propertyName='DisplayName', @tableSchema='deerwalk'</v>
      </c>
    </row>
    <row r="514" spans="1:27" ht="14.25" customHeight="1" x14ac:dyDescent="0.45">
      <c r="A514" s="3" t="str">
        <f>N514&amp;"."&amp;E514</f>
        <v>Visits.mbr_start_date</v>
      </c>
      <c r="B514" t="s">
        <v>628</v>
      </c>
      <c r="C514">
        <v>7</v>
      </c>
      <c r="D514" t="s">
        <v>796</v>
      </c>
      <c r="E514" t="s">
        <v>632</v>
      </c>
      <c r="F514" t="s">
        <v>30</v>
      </c>
      <c r="G514" t="s">
        <v>796</v>
      </c>
      <c r="H514" s="4" t="s">
        <v>952</v>
      </c>
      <c r="I514" t="s">
        <v>633</v>
      </c>
      <c r="J514" t="s">
        <v>796</v>
      </c>
      <c r="L514" s="4"/>
      <c r="M514" s="3" t="b">
        <f>LEFT(E514,3)="udf"</f>
        <v>0</v>
      </c>
      <c r="N514" s="3" t="str">
        <f>VLOOKUP(B514,TableMap,3,FALSE)</f>
        <v>Visits</v>
      </c>
      <c r="O514" s="3" t="str">
        <f>IF(OR(F514="varchar", F514=""),"varchar("&amp;G514&amp;")", F514) &amp; IF(LEN(TRIM(D514))&gt;0," not null ","")</f>
        <v>date</v>
      </c>
      <c r="Q514" s="3" t="str">
        <f>IF(ISBLANK(P514),O514,P514)</f>
        <v>date</v>
      </c>
      <c r="R514" s="3" t="str">
        <f>"alter table "&amp;SchemaName&amp;"."&amp;N514&amp;" add "&amp;E514&amp;" "&amp;Q514</f>
        <v>alter table deerwalk.Visits add mbr_start_date date</v>
      </c>
      <c r="S514" s="3" t="str">
        <f>IF(LEN(TRIM(I514))&gt;0,"exec db.ColumnPropertySet '"&amp;$N514&amp;"', '"&amp;$E514&amp;"', '"&amp;I514&amp;"', @tableSchema='"&amp;SchemaName&amp;"'","")</f>
        <v>exec db.ColumnPropertySet 'Visits', 'mbr_start_date', 'Date when the visit started', @tableSchema='deerwalk'</v>
      </c>
      <c r="T514" s="3" t="str">
        <f>IF(LEN(TRIM(J514))=0,"","exec db.ColumnPropertySet '"&amp;$N514&amp;"', '"&amp;$E514&amp;"', '"&amp;J514&amp;"', @propertyName='SampleData', @tableSchema='"&amp;SchemaName&amp;"'")</f>
        <v/>
      </c>
      <c r="U514" s="3" t="str">
        <f>IF(M514,"exec db.ColumnPropertySet '"&amp;$N514&amp;"', '"&amp;$E514&amp;"', 'UserDefinedData', @propertyName='CustomAttribute', @tableSchema='"&amp;SchemaName&amp;"'", "")</f>
        <v/>
      </c>
      <c r="V514" s="3" t="str">
        <f>IF(LEN(TRIM(" "&amp;I514))&gt;0,"/// &lt;summary&gt;"&amp;I514&amp;"&lt;/summary&gt;
"&amp;"[Description("""&amp;I514&amp;""")]
","")&amp;IF(F514="date","[DataType(DataType.Date)]
","")&amp;IF(D514="1","[Required]
","")&amp;"[Column("""&amp;E514&amp;""")]
"&amp;IF(LEN(TRIM(" "&amp;J514))&gt;0,"[SampleData("""&amp;J514&amp;""")]
","")&amp;IF(LEN(TRIM(" "&amp;G514))&gt;0,"[MaxLength("&amp;G514&amp;")]
","")&amp;"public "&amp;IF(F514="","string",VLOOKUP(F514,TypeMap,2,FALSE))&amp;" "&amp;E514&amp;" { get; set; }
"</f>
        <v xml:space="preserve">/// &lt;summary&gt;Date when the visit started&lt;/summary&gt;
[Description("Date when the visit started")]
[DataType(DataType.Date)]
[Column("mbr_start_date")]
public DateTime mbr_start_date { get; set; }
</v>
      </c>
      <c r="W514" s="5" t="str">
        <f>"@Html.DescriptionListElement(model =&gt; model."&amp;E514&amp;")"</f>
        <v>@Html.DescriptionListElement(model =&gt; model.mbr_start_date)</v>
      </c>
      <c r="X514" s="3" t="str">
        <f>SUBSTITUTE(SUBSTITUTE(PROPER(SUBSTITUTE(E514,"_"," "))&amp;" ", "Id ", "ID"), " ", "")</f>
        <v>MbrStartDate</v>
      </c>
      <c r="Y514" s="3" t="str">
        <f>IF(F514="date","alter table "&amp;SchemaName&amp;"."&amp;N514&amp;" add "&amp;X514&amp;"DateDimId int null references DateDimensions(DateDimensionId);  exec db.ColumnPropertySet '"&amp;$N514&amp;"', '"&amp;$X514&amp;"DateDimId', '"&amp;$E514&amp;"', @propertyName='BaseField', @tableSchema='"&amp;SchemaName&amp;"'","")</f>
        <v>alter table deerwalk.Visits add MbrStartDateDateDimId int null references DateDimensions(DateDimensionId);  exec db.ColumnPropertySet 'Visits', 'MbrStartDateDateDimId', 'mbr_start_date', @propertyName='BaseField', @tableSchema='deerwalk'</v>
      </c>
      <c r="Z514" t="str">
        <f>"update dw set "&amp;X514&amp;"DateDimId=dd.DateDimensionId from deerwalk."&amp;N514&amp;" dw inner join dbo.datedimensions dd on dw."&amp;E514&amp;"=dd.calendardate and dd.TenantId=@tenantId where dw."&amp;X514&amp;"DateDimId is null and dw."&amp;E514&amp;" is not null;
exec db.PrintNow 'Updated {n0} deerwalk."&amp;N514&amp;"."&amp;X514&amp;"DateDimId fields', @@rowcount;
"</f>
        <v xml:space="preserve">update dw set MbrStartDateDateDimId=dd.DateDimensionId from deerwalk.Visits dw inner join dbo.datedimensions dd on dw.mbr_start_date=dd.calendardate and dd.TenantId=@tenantId where dw.MbrStartDateDateDimId is null and dw.mbr_start_date is not null;
exec db.PrintNow 'Updated {n0} deerwalk.Visits.MbrStartDateDateDimId fields', @@rowcount;
</v>
      </c>
      <c r="AA514" s="3" t="str">
        <f>IF(LEN(TRIM(H514))=0,"","exec db.ColumnPropertySet '"&amp;$N514&amp;"', '"&amp;$E514&amp;"', '"&amp;H514&amp;"', @propertyName='DisplayName', @tableSchema='"&amp;SchemaName&amp;"'")</f>
        <v>exec db.ColumnPropertySet 'Visits', 'mbr_start_date', 'Date when', @propertyName='DisplayName', @tableSchema='deerwalk'</v>
      </c>
    </row>
    <row r="515" spans="1:27" ht="14.25" customHeight="1" x14ac:dyDescent="0.45">
      <c r="A515" s="3" t="str">
        <f>N515&amp;"."&amp;E515</f>
        <v>Visits.mbr_end_date</v>
      </c>
      <c r="B515" t="s">
        <v>628</v>
      </c>
      <c r="C515">
        <v>8</v>
      </c>
      <c r="D515" t="s">
        <v>796</v>
      </c>
      <c r="E515" t="s">
        <v>634</v>
      </c>
      <c r="F515" t="s">
        <v>30</v>
      </c>
      <c r="G515" t="s">
        <v>796</v>
      </c>
      <c r="H515" s="4" t="s">
        <v>952</v>
      </c>
      <c r="I515" t="s">
        <v>635</v>
      </c>
      <c r="J515" t="s">
        <v>796</v>
      </c>
      <c r="L515" s="4"/>
      <c r="M515" s="3" t="b">
        <f>LEFT(E515,3)="udf"</f>
        <v>0</v>
      </c>
      <c r="N515" s="3" t="str">
        <f>VLOOKUP(B515,TableMap,3,FALSE)</f>
        <v>Visits</v>
      </c>
      <c r="O515" s="3" t="str">
        <f>IF(OR(F515="varchar", F515=""),"varchar("&amp;G515&amp;")", F515) &amp; IF(LEN(TRIM(D515))&gt;0," not null ","")</f>
        <v>date</v>
      </c>
      <c r="Q515" s="3" t="str">
        <f>IF(ISBLANK(P515),O515,P515)</f>
        <v>date</v>
      </c>
      <c r="R515" s="3" t="str">
        <f>"alter table "&amp;SchemaName&amp;"."&amp;N515&amp;" add "&amp;E515&amp;" "&amp;Q515</f>
        <v>alter table deerwalk.Visits add mbr_end_date date</v>
      </c>
      <c r="S515" s="3" t="str">
        <f>IF(LEN(TRIM(I515))&gt;0,"exec db.ColumnPropertySet '"&amp;$N515&amp;"', '"&amp;$E515&amp;"', '"&amp;I515&amp;"', @tableSchema='"&amp;SchemaName&amp;"'","")</f>
        <v>exec db.ColumnPropertySet 'Visits', 'mbr_end_date', 'Date when the visit ended', @tableSchema='deerwalk'</v>
      </c>
      <c r="T515" s="3" t="str">
        <f>IF(LEN(TRIM(J515))=0,"","exec db.ColumnPropertySet '"&amp;$N515&amp;"', '"&amp;$E515&amp;"', '"&amp;J515&amp;"', @propertyName='SampleData', @tableSchema='"&amp;SchemaName&amp;"'")</f>
        <v/>
      </c>
      <c r="U515" s="3" t="str">
        <f>IF(M515,"exec db.ColumnPropertySet '"&amp;$N515&amp;"', '"&amp;$E515&amp;"', 'UserDefinedData', @propertyName='CustomAttribute', @tableSchema='"&amp;SchemaName&amp;"'", "")</f>
        <v/>
      </c>
      <c r="V515" s="3" t="str">
        <f>IF(LEN(TRIM(" "&amp;I515))&gt;0,"/// &lt;summary&gt;"&amp;I515&amp;"&lt;/summary&gt;
"&amp;"[Description("""&amp;I515&amp;""")]
","")&amp;IF(F515="date","[DataType(DataType.Date)]
","")&amp;IF(D515="1","[Required]
","")&amp;"[Column("""&amp;E515&amp;""")]
"&amp;IF(LEN(TRIM(" "&amp;J515))&gt;0,"[SampleData("""&amp;J515&amp;""")]
","")&amp;IF(LEN(TRIM(" "&amp;G515))&gt;0,"[MaxLength("&amp;G515&amp;")]
","")&amp;"public "&amp;IF(F515="","string",VLOOKUP(F515,TypeMap,2,FALSE))&amp;" "&amp;E515&amp;" { get; set; }
"</f>
        <v xml:space="preserve">/// &lt;summary&gt;Date when the visit ended&lt;/summary&gt;
[Description("Date when the visit ended")]
[DataType(DataType.Date)]
[Column("mbr_end_date")]
public DateTime mbr_end_date { get; set; }
</v>
      </c>
      <c r="W515" s="5" t="str">
        <f>"@Html.DescriptionListElement(model =&gt; model."&amp;E515&amp;")"</f>
        <v>@Html.DescriptionListElement(model =&gt; model.mbr_end_date)</v>
      </c>
      <c r="X515" s="3" t="str">
        <f>SUBSTITUTE(SUBSTITUTE(PROPER(SUBSTITUTE(E515,"_"," "))&amp;" ", "Id ", "ID"), " ", "")</f>
        <v>MbrEndDate</v>
      </c>
      <c r="Y515" s="3" t="str">
        <f>IF(F515="date","alter table "&amp;SchemaName&amp;"."&amp;N515&amp;" add "&amp;X515&amp;"DateDimId int null references DateDimensions(DateDimensionId);  exec db.ColumnPropertySet '"&amp;$N515&amp;"', '"&amp;$X515&amp;"DateDimId', '"&amp;$E515&amp;"', @propertyName='BaseField', @tableSchema='"&amp;SchemaName&amp;"'","")</f>
        <v>alter table deerwalk.Visits add MbrEndDateDateDimId int null references DateDimensions(DateDimensionId);  exec db.ColumnPropertySet 'Visits', 'MbrEndDateDateDimId', 'mbr_end_date', @propertyName='BaseField', @tableSchema='deerwalk'</v>
      </c>
      <c r="Z515" t="str">
        <f>"update dw set "&amp;X515&amp;"DateDimId=dd.DateDimensionId from deerwalk."&amp;N515&amp;" dw inner join dbo.datedimensions dd on dw."&amp;E515&amp;"=dd.calendardate and dd.TenantId=@tenantId where dw."&amp;X515&amp;"DateDimId is null and dw."&amp;E515&amp;" is not null;
exec db.PrintNow 'Updated {n0} deerwalk."&amp;N515&amp;"."&amp;X515&amp;"DateDimId fields', @@rowcount;
"</f>
        <v xml:space="preserve">update dw set MbrEndDateDateDimId=dd.DateDimensionId from deerwalk.Visits dw inner join dbo.datedimensions dd on dw.mbr_end_date=dd.calendardate and dd.TenantId=@tenantId where dw.MbrEndDateDateDimId is null and dw.mbr_end_date is not null;
exec db.PrintNow 'Updated {n0} deerwalk.Visits.MbrEndDateDateDimId fields', @@rowcount;
</v>
      </c>
      <c r="AA515" s="3" t="str">
        <f>IF(LEN(TRIM(H515))=0,"","exec db.ColumnPropertySet '"&amp;$N515&amp;"', '"&amp;$E515&amp;"', '"&amp;H515&amp;"', @propertyName='DisplayName', @tableSchema='"&amp;SchemaName&amp;"'")</f>
        <v>exec db.ColumnPropertySet 'Visits', 'mbr_end_date', 'Date when', @propertyName='DisplayName', @tableSchema='deerwalk'</v>
      </c>
    </row>
    <row r="516" spans="1:27" ht="14.25" customHeight="1" x14ac:dyDescent="0.45">
      <c r="A516" s="3" t="str">
        <f>N516&amp;"."&amp;E516</f>
        <v>Visits.value</v>
      </c>
      <c r="B516" t="s">
        <v>628</v>
      </c>
      <c r="C516">
        <v>9</v>
      </c>
      <c r="D516" t="s">
        <v>796</v>
      </c>
      <c r="E516" t="s">
        <v>636</v>
      </c>
      <c r="F516" t="s">
        <v>7</v>
      </c>
      <c r="G516" t="s">
        <v>821</v>
      </c>
      <c r="H516" s="4" t="s">
        <v>1119</v>
      </c>
      <c r="I516" t="s">
        <v>637</v>
      </c>
      <c r="J516" t="s">
        <v>821</v>
      </c>
      <c r="L516" s="4"/>
      <c r="M516" s="3" t="b">
        <f>LEFT(E516,3)="udf"</f>
        <v>0</v>
      </c>
      <c r="N516" s="3" t="str">
        <f>VLOOKUP(B516,TableMap,3,FALSE)</f>
        <v>Visits</v>
      </c>
      <c r="O516" s="3" t="str">
        <f>IF(OR(F516="varchar", F516=""),"varchar("&amp;G516&amp;")", F516) &amp; IF(LEN(TRIM(D516))&gt;0," not null ","")</f>
        <v>varchar(20)</v>
      </c>
      <c r="Q516" s="3" t="str">
        <f>IF(ISBLANK(P516),O516,P516)</f>
        <v>varchar(20)</v>
      </c>
      <c r="R516" s="3" t="str">
        <f>"alter table "&amp;SchemaName&amp;"."&amp;N516&amp;" add "&amp;E516&amp;" "&amp;Q516</f>
        <v>alter table deerwalk.Visits add value varchar(20)</v>
      </c>
      <c r="S516" s="3" t="str">
        <f>IF(LEN(TRIM(I516))&gt;0,"exec db.ColumnPropertySet '"&amp;$N516&amp;"', '"&amp;$E516&amp;"', '"&amp;I516&amp;"', @tableSchema='"&amp;SchemaName&amp;"'","")</f>
        <v>exec db.ColumnPropertySet 'Visits', 'value', 'Units of the visit', @tableSchema='deerwalk'</v>
      </c>
      <c r="T516" s="3" t="str">
        <f>IF(LEN(TRIM(J516))=0,"","exec db.ColumnPropertySet '"&amp;$N516&amp;"', '"&amp;$E516&amp;"', '"&amp;J516&amp;"', @propertyName='SampleData', @tableSchema='"&amp;SchemaName&amp;"'")</f>
        <v>exec db.ColumnPropertySet 'Visits', 'value', '20', @propertyName='SampleData', @tableSchema='deerwalk'</v>
      </c>
      <c r="U516" s="3" t="str">
        <f>IF(M516,"exec db.ColumnPropertySet '"&amp;$N516&amp;"', '"&amp;$E516&amp;"', 'UserDefinedData', @propertyName='CustomAttribute', @tableSchema='"&amp;SchemaName&amp;"'", "")</f>
        <v/>
      </c>
      <c r="V516" s="3" t="str">
        <f>IF(LEN(TRIM(" "&amp;I516))&gt;0,"/// &lt;summary&gt;"&amp;I516&amp;"&lt;/summary&gt;
"&amp;"[Description("""&amp;I516&amp;""")]
","")&amp;IF(F516="date","[DataType(DataType.Date)]
","")&amp;IF(D516="1","[Required]
","")&amp;"[Column("""&amp;E516&amp;""")]
"&amp;IF(LEN(TRIM(" "&amp;J516))&gt;0,"[SampleData("""&amp;J516&amp;""")]
","")&amp;IF(LEN(TRIM(" "&amp;G516))&gt;0,"[MaxLength("&amp;G516&amp;")]
","")&amp;"public "&amp;IF(F516="","string",VLOOKUP(F516,TypeMap,2,FALSE))&amp;" "&amp;E516&amp;" { get; set; }
"</f>
        <v xml:space="preserve">/// &lt;summary&gt;Units of the visit&lt;/summary&gt;
[Description("Units of the visit")]
[Column("value")]
[SampleData("20")]
[MaxLength(20)]
public string value { get; set; }
</v>
      </c>
      <c r="W516" s="5" t="str">
        <f>"@Html.DescriptionListElement(model =&gt; model."&amp;E516&amp;")"</f>
        <v>@Html.DescriptionListElement(model =&gt; model.value)</v>
      </c>
      <c r="X516" s="3" t="str">
        <f>SUBSTITUTE(SUBSTITUTE(PROPER(SUBSTITUTE(E516,"_"," "))&amp;" ", "Id ", "ID"), " ", "")</f>
        <v>Value</v>
      </c>
      <c r="Y516" s="3" t="str">
        <f>IF(F516="date","alter table "&amp;SchemaName&amp;"."&amp;N516&amp;" add "&amp;X516&amp;"DateDimId int null references DateDimensions(DateDimensionId);  exec db.ColumnPropertySet '"&amp;$N516&amp;"', '"&amp;$X516&amp;"DateDimId', '"&amp;$E516&amp;"', @propertyName='BaseField', @tableSchema='"&amp;SchemaName&amp;"'","")</f>
        <v/>
      </c>
      <c r="AA516" s="3" t="str">
        <f>IF(LEN(TRIM(H516))=0,"","exec db.ColumnPropertySet '"&amp;$N516&amp;"', '"&amp;$E516&amp;"', '"&amp;H516&amp;"', @propertyName='DisplayName', @tableSchema='"&amp;SchemaName&amp;"'")</f>
        <v>exec db.ColumnPropertySet 'Visits', 'value', 'Units', @propertyName='DisplayName', @tableSchema='deerwalk'</v>
      </c>
    </row>
    <row r="517" spans="1:27" ht="14.25" customHeight="1" x14ac:dyDescent="0.45">
      <c r="A517" s="3" t="str">
        <f>N517&amp;"."&amp;E517</f>
        <v>Visits.admission_type</v>
      </c>
      <c r="B517" t="s">
        <v>628</v>
      </c>
      <c r="C517">
        <v>10</v>
      </c>
      <c r="D517" t="s">
        <v>796</v>
      </c>
      <c r="E517" t="s">
        <v>638</v>
      </c>
      <c r="F517" t="s">
        <v>7</v>
      </c>
      <c r="G517" t="s">
        <v>875</v>
      </c>
      <c r="H517" s="4" t="s">
        <v>639</v>
      </c>
      <c r="I517" t="s">
        <v>639</v>
      </c>
      <c r="J517" t="s">
        <v>640</v>
      </c>
      <c r="L517" s="4"/>
      <c r="M517" s="3" t="b">
        <f>LEFT(E517,3)="udf"</f>
        <v>0</v>
      </c>
      <c r="N517" s="3" t="str">
        <f>VLOOKUP(B517,TableMap,3,FALSE)</f>
        <v>Visits</v>
      </c>
      <c r="O517" s="3" t="str">
        <f>IF(OR(F517="varchar", F517=""),"varchar("&amp;G517&amp;")", F517) &amp; IF(LEN(TRIM(D517))&gt;0," not null ","")</f>
        <v>varchar(55)</v>
      </c>
      <c r="Q517" s="3" t="str">
        <f>IF(ISBLANK(P517),O517,P517)</f>
        <v>varchar(55)</v>
      </c>
      <c r="R517" s="3" t="str">
        <f>"alter table "&amp;SchemaName&amp;"."&amp;N517&amp;" add "&amp;E517&amp;" "&amp;Q517</f>
        <v>alter table deerwalk.Visits add admission_type varchar(55)</v>
      </c>
      <c r="S517" s="3" t="str">
        <f>IF(LEN(TRIM(I517))&gt;0,"exec db.ColumnPropertySet '"&amp;$N517&amp;"', '"&amp;$E517&amp;"', '"&amp;I517&amp;"', @tableSchema='"&amp;SchemaName&amp;"'","")</f>
        <v>exec db.ColumnPropertySet 'Visits', 'admission_type', 'Admission type', @tableSchema='deerwalk'</v>
      </c>
      <c r="T517" s="3" t="str">
        <f>IF(LEN(TRIM(J517))=0,"","exec db.ColumnPropertySet '"&amp;$N517&amp;"', '"&amp;$E517&amp;"', '"&amp;J517&amp;"', @propertyName='SampleData', @tableSchema='"&amp;SchemaName&amp;"'")</f>
        <v>exec db.ColumnPropertySet 'Visits', 'admission_type', 'Maternity, Medical', @propertyName='SampleData', @tableSchema='deerwalk'</v>
      </c>
      <c r="U517" s="3" t="str">
        <f>IF(M517,"exec db.ColumnPropertySet '"&amp;$N517&amp;"', '"&amp;$E517&amp;"', 'UserDefinedData', @propertyName='CustomAttribute', @tableSchema='"&amp;SchemaName&amp;"'", "")</f>
        <v/>
      </c>
      <c r="V517" s="3" t="str">
        <f>IF(LEN(TRIM(" "&amp;I517))&gt;0,"/// &lt;summary&gt;"&amp;I517&amp;"&lt;/summary&gt;
"&amp;"[Description("""&amp;I517&amp;""")]
","")&amp;IF(F517="date","[DataType(DataType.Date)]
","")&amp;IF(D517="1","[Required]
","")&amp;"[Column("""&amp;E517&amp;""")]
"&amp;IF(LEN(TRIM(" "&amp;J517))&gt;0,"[SampleData("""&amp;J517&amp;""")]
","")&amp;IF(LEN(TRIM(" "&amp;G517))&gt;0,"[MaxLength("&amp;G517&amp;")]
","")&amp;"public "&amp;IF(F517="","string",VLOOKUP(F517,TypeMap,2,FALSE))&amp;" "&amp;E517&amp;" { get; set; }
"</f>
        <v xml:space="preserve">/// &lt;summary&gt;Admission type&lt;/summary&gt;
[Description("Admission type")]
[Column("admission_type")]
[SampleData("Maternity, Medical")]
[MaxLength(55)]
public string admission_type { get; set; }
</v>
      </c>
      <c r="W517" s="5" t="str">
        <f>"@Html.DescriptionListElement(model =&gt; model."&amp;E517&amp;")"</f>
        <v>@Html.DescriptionListElement(model =&gt; model.admission_type)</v>
      </c>
      <c r="X517" s="3" t="str">
        <f>SUBSTITUTE(SUBSTITUTE(PROPER(SUBSTITUTE(E517,"_"," "))&amp;" ", "Id ", "ID"), " ", "")</f>
        <v>AdmissionType</v>
      </c>
      <c r="Y517" s="3" t="str">
        <f>IF(F517="date","alter table "&amp;SchemaName&amp;"."&amp;N517&amp;" add "&amp;X517&amp;"DateDimId int null references DateDimensions(DateDimensionId);  exec db.ColumnPropertySet '"&amp;$N517&amp;"', '"&amp;$X517&amp;"DateDimId', '"&amp;$E517&amp;"', @propertyName='BaseField', @tableSchema='"&amp;SchemaName&amp;"'","")</f>
        <v/>
      </c>
      <c r="AA517" s="3" t="str">
        <f>IF(LEN(TRIM(H517))=0,"","exec db.ColumnPropertySet '"&amp;$N517&amp;"', '"&amp;$E517&amp;"', '"&amp;H517&amp;"', @propertyName='DisplayName', @tableSchema='"&amp;SchemaName&amp;"'")</f>
        <v>exec db.ColumnPropertySet 'Visits', 'admission_type', 'Admission type', @propertyName='DisplayName', @tableSchema='deerwalk'</v>
      </c>
    </row>
    <row r="518" spans="1:27" ht="14.25" customHeight="1" x14ac:dyDescent="0.45">
      <c r="A518" s="3" t="str">
        <f>N518&amp;"."&amp;E518</f>
        <v>Visits.ip_days</v>
      </c>
      <c r="B518" t="s">
        <v>628</v>
      </c>
      <c r="C518">
        <v>11</v>
      </c>
      <c r="D518" t="s">
        <v>796</v>
      </c>
      <c r="E518" t="s">
        <v>641</v>
      </c>
      <c r="F518" t="s">
        <v>290</v>
      </c>
      <c r="G518" t="s">
        <v>796</v>
      </c>
      <c r="H518" s="4" t="s">
        <v>1045</v>
      </c>
      <c r="I518" t="s">
        <v>642</v>
      </c>
      <c r="J518" t="s">
        <v>796</v>
      </c>
      <c r="L518" s="4"/>
      <c r="M518" s="3" t="b">
        <f>LEFT(E518,3)="udf"</f>
        <v>0</v>
      </c>
      <c r="N518" s="3" t="str">
        <f>VLOOKUP(B518,TableMap,3,FALSE)</f>
        <v>Visits</v>
      </c>
      <c r="O518" s="3" t="str">
        <f>IF(OR(F518="varchar", F518=""),"varchar("&amp;G518&amp;")", F518) &amp; IF(LEN(TRIM(D518))&gt;0," not null ","")</f>
        <v>numeric</v>
      </c>
      <c r="Q518" s="3" t="str">
        <f>IF(ISBLANK(P518),O518,P518)</f>
        <v>numeric</v>
      </c>
      <c r="R518" s="3" t="str">
        <f>"alter table "&amp;SchemaName&amp;"."&amp;N518&amp;" add "&amp;E518&amp;" "&amp;Q518</f>
        <v>alter table deerwalk.Visits add ip_days numeric</v>
      </c>
      <c r="S518" s="3" t="str">
        <f>IF(LEN(TRIM(I518))&gt;0,"exec db.ColumnPropertySet '"&amp;$N518&amp;"', '"&amp;$E518&amp;"', '"&amp;I518&amp;"', @tableSchema='"&amp;SchemaName&amp;"'","")</f>
        <v>exec db.ColumnPropertySet 'Visits', 'ip_days', 'Inpatient days', @tableSchema='deerwalk'</v>
      </c>
      <c r="T518" s="3" t="str">
        <f>IF(LEN(TRIM(J518))=0,"","exec db.ColumnPropertySet '"&amp;$N518&amp;"', '"&amp;$E518&amp;"', '"&amp;J518&amp;"', @propertyName='SampleData', @tableSchema='"&amp;SchemaName&amp;"'")</f>
        <v/>
      </c>
      <c r="U518" s="3" t="str">
        <f>IF(M518,"exec db.ColumnPropertySet '"&amp;$N518&amp;"', '"&amp;$E518&amp;"', 'UserDefinedData', @propertyName='CustomAttribute', @tableSchema='"&amp;SchemaName&amp;"'", "")</f>
        <v/>
      </c>
      <c r="V518" s="3" t="str">
        <f>IF(LEN(TRIM(" "&amp;I518))&gt;0,"/// &lt;summary&gt;"&amp;I518&amp;"&lt;/summary&gt;
"&amp;"[Description("""&amp;I518&amp;""")]
","")&amp;IF(F518="date","[DataType(DataType.Date)]
","")&amp;IF(D518="1","[Required]
","")&amp;"[Column("""&amp;E518&amp;""")]
"&amp;IF(LEN(TRIM(" "&amp;J518))&gt;0,"[SampleData("""&amp;J518&amp;""")]
","")&amp;IF(LEN(TRIM(" "&amp;G518))&gt;0,"[MaxLength("&amp;G518&amp;")]
","")&amp;"public "&amp;IF(F518="","string",VLOOKUP(F518,TypeMap,2,FALSE))&amp;" "&amp;E518&amp;" { get; set; }
"</f>
        <v xml:space="preserve">/// &lt;summary&gt;Inpatient days&lt;/summary&gt;
[Description("Inpatient days")]
[Column("ip_days")]
public double ip_days { get; set; }
</v>
      </c>
      <c r="W518" s="5" t="str">
        <f>"@Html.DescriptionListElement(model =&gt; model."&amp;E518&amp;")"</f>
        <v>@Html.DescriptionListElement(model =&gt; model.ip_days)</v>
      </c>
      <c r="X518" s="3" t="str">
        <f>SUBSTITUTE(SUBSTITUTE(PROPER(SUBSTITUTE(E518,"_"," "))&amp;" ", "Id ", "ID"), " ", "")</f>
        <v>IpDays</v>
      </c>
      <c r="Y518" s="3" t="str">
        <f>IF(F518="date","alter table "&amp;SchemaName&amp;"."&amp;N518&amp;" add "&amp;X518&amp;"DateDimId int null references DateDimensions(DateDimensionId);  exec db.ColumnPropertySet '"&amp;$N518&amp;"', '"&amp;$X518&amp;"DateDimId', '"&amp;$E518&amp;"', @propertyName='BaseField', @tableSchema='"&amp;SchemaName&amp;"'","")</f>
        <v/>
      </c>
      <c r="AA518" s="3" t="str">
        <f>IF(LEN(TRIM(H518))=0,"","exec db.ColumnPropertySet '"&amp;$N518&amp;"', '"&amp;$E518&amp;"', '"&amp;H518&amp;"', @propertyName='DisplayName', @tableSchema='"&amp;SchemaName&amp;"'")</f>
        <v>exec db.ColumnPropertySet 'Visits', 'ip_days', 'Inpatient Days', @propertyName='DisplayName', @tableSchema='deerwalk'</v>
      </c>
    </row>
    <row r="519" spans="1:27" ht="14.25" customHeight="1" x14ac:dyDescent="0.45">
      <c r="A519" s="3" t="str">
        <f>N519&amp;"."&amp;E519</f>
        <v>Visits.admission_from_er</v>
      </c>
      <c r="B519" t="s">
        <v>628</v>
      </c>
      <c r="C519">
        <v>12</v>
      </c>
      <c r="D519" t="s">
        <v>796</v>
      </c>
      <c r="E519" t="s">
        <v>643</v>
      </c>
      <c r="F519" t="s">
        <v>7</v>
      </c>
      <c r="G519" t="s">
        <v>801</v>
      </c>
      <c r="H519" s="4" t="s">
        <v>953</v>
      </c>
      <c r="I519" t="s">
        <v>644</v>
      </c>
      <c r="J519" t="s">
        <v>273</v>
      </c>
      <c r="L519" s="4"/>
      <c r="M519" s="3" t="b">
        <f>LEFT(E519,3)="udf"</f>
        <v>0</v>
      </c>
      <c r="N519" s="3" t="str">
        <f>VLOOKUP(B519,TableMap,3,FALSE)</f>
        <v>Visits</v>
      </c>
      <c r="O519" s="3" t="str">
        <f>IF(OR(F519="varchar", F519=""),"varchar("&amp;G519&amp;")", F519) &amp; IF(LEN(TRIM(D519))&gt;0," not null ","")</f>
        <v>varchar(1)</v>
      </c>
      <c r="Q519" s="3" t="str">
        <f>IF(ISBLANK(P519),O519,P519)</f>
        <v>varchar(1)</v>
      </c>
      <c r="R519" s="3" t="str">
        <f>"alter table "&amp;SchemaName&amp;"."&amp;N519&amp;" add "&amp;E519&amp;" "&amp;Q519</f>
        <v>alter table deerwalk.Visits add admission_from_er varchar(1)</v>
      </c>
      <c r="S519" s="3" t="str">
        <f>IF(LEN(TRIM(I519))&gt;0,"exec db.ColumnPropertySet '"&amp;$N519&amp;"', '"&amp;$E519&amp;"', '"&amp;I519&amp;"', @tableSchema='"&amp;SchemaName&amp;"'","")</f>
        <v>exec db.ColumnPropertySet 'Visits', 'admission_from_er', 'Yes or no on admissions from ER (Options : Y/N)', @tableSchema='deerwalk'</v>
      </c>
      <c r="T519" s="3" t="str">
        <f>IF(LEN(TRIM(J519))=0,"","exec db.ColumnPropertySet '"&amp;$N519&amp;"', '"&amp;$E519&amp;"', '"&amp;J519&amp;"', @propertyName='SampleData', @tableSchema='"&amp;SchemaName&amp;"'")</f>
        <v>exec db.ColumnPropertySet 'Visits', 'admission_from_er', 'Y', @propertyName='SampleData', @tableSchema='deerwalk'</v>
      </c>
      <c r="U519" s="3" t="str">
        <f>IF(M519,"exec db.ColumnPropertySet '"&amp;$N519&amp;"', '"&amp;$E519&amp;"', 'UserDefinedData', @propertyName='CustomAttribute', @tableSchema='"&amp;SchemaName&amp;"'", "")</f>
        <v/>
      </c>
      <c r="V519" s="3" t="str">
        <f>IF(LEN(TRIM(" "&amp;I519))&gt;0,"/// &lt;summary&gt;"&amp;I519&amp;"&lt;/summary&gt;
"&amp;"[Description("""&amp;I519&amp;""")]
","")&amp;IF(F519="date","[DataType(DataType.Date)]
","")&amp;IF(D519="1","[Required]
","")&amp;"[Column("""&amp;E519&amp;""")]
"&amp;IF(LEN(TRIM(" "&amp;J519))&gt;0,"[SampleData("""&amp;J519&amp;""")]
","")&amp;IF(LEN(TRIM(" "&amp;G519))&gt;0,"[MaxLength("&amp;G519&amp;")]
","")&amp;"public "&amp;IF(F519="","string",VLOOKUP(F519,TypeMap,2,FALSE))&amp;" "&amp;E519&amp;" { get; set; }
"</f>
        <v xml:space="preserve">/// &lt;summary&gt;Yes or no on admissions from ER (Options : Y/N)&lt;/summary&gt;
[Description("Yes or no on admissions from ER (Options : Y/N)")]
[Column("admission_from_er")]
[SampleData("Y")]
[MaxLength(1)]
public string admission_from_er { get; set; }
</v>
      </c>
      <c r="W519" s="5" t="str">
        <f>"@Html.DescriptionListElement(model =&gt; model."&amp;E519&amp;")"</f>
        <v>@Html.DescriptionListElement(model =&gt; model.admission_from_er)</v>
      </c>
      <c r="X519" s="3" t="str">
        <f>SUBSTITUTE(SUBSTITUTE(PROPER(SUBSTITUTE(E519,"_"," "))&amp;" ", "Id ", "ID"), " ", "")</f>
        <v>AdmissionFromEr</v>
      </c>
      <c r="Y519" s="3" t="str">
        <f>IF(F519="date","alter table "&amp;SchemaName&amp;"."&amp;N519&amp;" add "&amp;X519&amp;"DateDimId int null references DateDimensions(DateDimensionId);  exec db.ColumnPropertySet '"&amp;$N519&amp;"', '"&amp;$X519&amp;"DateDimId', '"&amp;$E519&amp;"', @propertyName='BaseField', @tableSchema='"&amp;SchemaName&amp;"'","")</f>
        <v/>
      </c>
      <c r="AA519" s="3" t="str">
        <f>IF(LEN(TRIM(H519))=0,"","exec db.ColumnPropertySet '"&amp;$N519&amp;"', '"&amp;$E519&amp;"', '"&amp;H519&amp;"', @propertyName='DisplayName', @tableSchema='"&amp;SchemaName&amp;"'")</f>
        <v>exec db.ColumnPropertySet 'Visits', 'admission_from_er', 'Yes or', @propertyName='DisplayName', @tableSchema='deerwalk'</v>
      </c>
    </row>
    <row r="520" spans="1:27" ht="14.25" customHeight="1" x14ac:dyDescent="0.45">
      <c r="A520" s="3" t="str">
        <f>N520&amp;"."&amp;E520</f>
        <v>MemberPCP.dw_record_id</v>
      </c>
      <c r="B520" t="s">
        <v>650</v>
      </c>
      <c r="C520">
        <v>1</v>
      </c>
      <c r="D520" t="s">
        <v>796</v>
      </c>
      <c r="E520" t="s">
        <v>619</v>
      </c>
      <c r="F520" t="s">
        <v>263</v>
      </c>
      <c r="G520" t="s">
        <v>796</v>
      </c>
      <c r="H520" s="4" t="s">
        <v>1034</v>
      </c>
      <c r="I520" t="s">
        <v>620</v>
      </c>
      <c r="J520" t="s">
        <v>801</v>
      </c>
      <c r="L520" s="4"/>
      <c r="M520" s="3" t="b">
        <f>LEFT(E520,3)="udf"</f>
        <v>0</v>
      </c>
      <c r="N520" s="3" t="str">
        <f>VLOOKUP(B520,TableMap,3,FALSE)</f>
        <v>MemberPCP</v>
      </c>
      <c r="O520" s="3" t="str">
        <f>IF(OR(F520="varchar", F520=""),"varchar("&amp;G520&amp;")", F520) &amp; IF(LEN(TRIM(D520))&gt;0," not null ","")</f>
        <v>int</v>
      </c>
      <c r="Q520" s="3" t="str">
        <f>IF(ISBLANK(P520),O520,P520)</f>
        <v>int</v>
      </c>
      <c r="R520" s="3" t="str">
        <f>"alter table "&amp;SchemaName&amp;"."&amp;N520&amp;" add "&amp;E520&amp;" "&amp;Q520</f>
        <v>alter table deerwalk.MemberPCP add dw_record_id int</v>
      </c>
      <c r="S520" s="3" t="str">
        <f>IF(LEN(TRIM(I520))&gt;0,"exec db.ColumnPropertySet '"&amp;$N520&amp;"', '"&amp;$E520&amp;"', '"&amp;I520&amp;"', @tableSchema='"&amp;SchemaName&amp;"'","")</f>
        <v>exec db.ColumnPropertySet 'MemberPCP', 'dw_record_id', 'Auto-increment number-a unique identifier for Makalu engine', @tableSchema='deerwalk'</v>
      </c>
      <c r="T520" s="3" t="str">
        <f>IF(LEN(TRIM(J520))=0,"","exec db.ColumnPropertySet '"&amp;$N520&amp;"', '"&amp;$E520&amp;"', '"&amp;J520&amp;"', @propertyName='SampleData', @tableSchema='"&amp;SchemaName&amp;"'")</f>
        <v>exec db.ColumnPropertySet 'MemberPCP', 'dw_record_id', '1', @propertyName='SampleData', @tableSchema='deerwalk'</v>
      </c>
      <c r="U520" s="3" t="str">
        <f>IF(M520,"exec db.ColumnPropertySet '"&amp;$N520&amp;"', '"&amp;$E520&amp;"', 'UserDefinedData', @propertyName='CustomAttribute', @tableSchema='"&amp;SchemaName&amp;"'", "")</f>
        <v/>
      </c>
      <c r="V520" s="3" t="str">
        <f>IF(LEN(TRIM(" "&amp;I520))&gt;0,"/// &lt;summary&gt;"&amp;I520&amp;"&lt;/summary&gt;
"&amp;"[Description("""&amp;I520&amp;""")]
","")&amp;IF(F520="date","[DataType(DataType.Date)]
","")&amp;IF(D520="1","[Required]
","")&amp;"[Column("""&amp;E520&amp;""")]
"&amp;IF(LEN(TRIM(" "&amp;J520))&gt;0,"[SampleData("""&amp;J520&amp;""")]
","")&amp;IF(LEN(TRIM(" "&amp;G520))&gt;0,"[MaxLength("&amp;G520&amp;")]
","")&amp;"public "&amp;IF(F520="","string",VLOOKUP(F520,TypeMap,2,FALSE))&amp;" "&amp;E520&amp;" { get; set; }
"</f>
        <v xml:space="preserve">/// &lt;summary&gt;Auto-increment number-a unique identifier for Makalu engine&lt;/summary&gt;
[Description("Auto-increment number-a unique identifier for Makalu engine")]
[Column("dw_record_id")]
[SampleData("1")]
public int dw_record_id { get; set; }
</v>
      </c>
      <c r="W520" s="5" t="str">
        <f>"@Html.DescriptionListElement(model =&gt; model."&amp;E520&amp;")"</f>
        <v>@Html.DescriptionListElement(model =&gt; model.dw_record_id)</v>
      </c>
      <c r="X520" s="3" t="str">
        <f>SUBSTITUTE(SUBSTITUTE(PROPER(SUBSTITUTE(E520,"_"," "))&amp;" ", "Id ", "ID"), " ", "")</f>
        <v>DwRecordID</v>
      </c>
      <c r="Y520" s="3" t="str">
        <f>IF(F520="date","alter table "&amp;SchemaName&amp;"."&amp;N520&amp;" add "&amp;X520&amp;"DateDimId int null references DateDimensions(DateDimensionId);  exec db.ColumnPropertySet '"&amp;$N520&amp;"', '"&amp;$X520&amp;"DateDimId', '"&amp;$E520&amp;"', @propertyName='BaseField', @tableSchema='"&amp;SchemaName&amp;"'","")</f>
        <v/>
      </c>
      <c r="AA520" s="3" t="str">
        <f>IF(LEN(TRIM(H520))=0,"","exec db.ColumnPropertySet '"&amp;$N520&amp;"', '"&amp;$E520&amp;"', '"&amp;H520&amp;"', @propertyName='DisplayName', @tableSchema='"&amp;SchemaName&amp;"'")</f>
        <v>exec db.ColumnPropertySet 'MemberPCP', 'dw_record_id', 'Member PCP RID', @propertyName='DisplayName', @tableSchema='deerwalk'</v>
      </c>
    </row>
    <row r="521" spans="1:27" ht="14.25" customHeight="1" x14ac:dyDescent="0.45">
      <c r="A521" s="3" t="str">
        <f>N521&amp;"."&amp;E521</f>
        <v>MemberPCP.dw_account_id</v>
      </c>
      <c r="B521" t="s">
        <v>650</v>
      </c>
      <c r="C521">
        <v>2</v>
      </c>
      <c r="D521" t="s">
        <v>796</v>
      </c>
      <c r="E521" t="s">
        <v>621</v>
      </c>
      <c r="F521" t="s">
        <v>7</v>
      </c>
      <c r="G521" t="s">
        <v>861</v>
      </c>
      <c r="H521" s="4" t="s">
        <v>622</v>
      </c>
      <c r="I521" t="s">
        <v>622</v>
      </c>
      <c r="J521" t="s">
        <v>851</v>
      </c>
      <c r="L521" s="4"/>
      <c r="M521" s="3" t="b">
        <f>LEFT(E521,3)="udf"</f>
        <v>0</v>
      </c>
      <c r="N521" s="3" t="str">
        <f>VLOOKUP(B521,TableMap,3,FALSE)</f>
        <v>MemberPCP</v>
      </c>
      <c r="O521" s="3" t="str">
        <f>IF(OR(F521="varchar", F521=""),"varchar("&amp;G521&amp;")", F521) &amp; IF(LEN(TRIM(D521))&gt;0," not null ","")</f>
        <v>varchar(50)</v>
      </c>
      <c r="Q521" s="3" t="str">
        <f>IF(ISBLANK(P521),O521,P521)</f>
        <v>varchar(50)</v>
      </c>
      <c r="R521" s="3" t="str">
        <f>"alter table "&amp;SchemaName&amp;"."&amp;N521&amp;" add "&amp;E521&amp;" "&amp;Q521</f>
        <v>alter table deerwalk.MemberPCP add dw_account_id varchar(50)</v>
      </c>
      <c r="S521" s="3" t="str">
        <f>IF(LEN(TRIM(I521))&gt;0,"exec db.ColumnPropertySet '"&amp;$N521&amp;"', '"&amp;$E521&amp;"', '"&amp;I521&amp;"', @tableSchema='"&amp;SchemaName&amp;"'","")</f>
        <v>exec db.ColumnPropertySet 'MemberPCP', 'dw_account_id', 'Account id', @tableSchema='deerwalk'</v>
      </c>
      <c r="T521" s="3" t="str">
        <f>IF(LEN(TRIM(J521))=0,"","exec db.ColumnPropertySet '"&amp;$N521&amp;"', '"&amp;$E521&amp;"', '"&amp;J521&amp;"', @propertyName='SampleData', @tableSchema='"&amp;SchemaName&amp;"'")</f>
        <v>exec db.ColumnPropertySet 'MemberPCP', 'dw_account_id', '1027', @propertyName='SampleData', @tableSchema='deerwalk'</v>
      </c>
      <c r="U521" s="3" t="str">
        <f>IF(M521,"exec db.ColumnPropertySet '"&amp;$N521&amp;"', '"&amp;$E521&amp;"', 'UserDefinedData', @propertyName='CustomAttribute', @tableSchema='"&amp;SchemaName&amp;"'", "")</f>
        <v/>
      </c>
      <c r="V521" s="3" t="str">
        <f>IF(LEN(TRIM(" "&amp;I521))&gt;0,"/// &lt;summary&gt;"&amp;I521&amp;"&lt;/summary&gt;
"&amp;"[Description("""&amp;I521&amp;""")]
","")&amp;IF(F521="date","[DataType(DataType.Date)]
","")&amp;IF(D521="1","[Required]
","")&amp;"[Column("""&amp;E521&amp;""")]
"&amp;IF(LEN(TRIM(" "&amp;J521))&gt;0,"[SampleData("""&amp;J521&amp;""")]
","")&amp;IF(LEN(TRIM(" "&amp;G521))&gt;0,"[MaxLength("&amp;G521&amp;")]
","")&amp;"public "&amp;IF(F521="","string",VLOOKUP(F521,TypeMap,2,FALSE))&amp;" "&amp;E521&amp;" { get; set; }
"</f>
        <v xml:space="preserve">/// &lt;summary&gt;Account id&lt;/summary&gt;
[Description("Account id")]
[Column("dw_account_id")]
[SampleData("1027")]
[MaxLength(50)]
public string dw_account_id { get; set; }
</v>
      </c>
      <c r="W521" s="5" t="str">
        <f>"@Html.DescriptionListElement(model =&gt; model."&amp;E521&amp;")"</f>
        <v>@Html.DescriptionListElement(model =&gt; model.dw_account_id)</v>
      </c>
      <c r="X521" s="3" t="str">
        <f>SUBSTITUTE(SUBSTITUTE(PROPER(SUBSTITUTE(E521,"_"," "))&amp;" ", "Id ", "ID"), " ", "")</f>
        <v>DwAccountID</v>
      </c>
      <c r="Y521" s="3" t="str">
        <f>IF(F521="date","alter table "&amp;SchemaName&amp;"."&amp;N521&amp;" add "&amp;X521&amp;"DateDimId int null references DateDimensions(DateDimensionId);  exec db.ColumnPropertySet '"&amp;$N521&amp;"', '"&amp;$X521&amp;"DateDimId', '"&amp;$E521&amp;"', @propertyName='BaseField', @tableSchema='"&amp;SchemaName&amp;"'","")</f>
        <v/>
      </c>
      <c r="AA521" s="3" t="str">
        <f>IF(LEN(TRIM(H521))=0,"","exec db.ColumnPropertySet '"&amp;$N521&amp;"', '"&amp;$E521&amp;"', '"&amp;H521&amp;"', @propertyName='DisplayName', @tableSchema='"&amp;SchemaName&amp;"'")</f>
        <v>exec db.ColumnPropertySet 'MemberPCP', 'dw_account_id', 'Account id', @propertyName='DisplayName', @tableSchema='deerwalk'</v>
      </c>
    </row>
    <row r="522" spans="1:27" ht="14.25" customHeight="1" x14ac:dyDescent="0.45">
      <c r="A522" s="3" t="str">
        <f>N522&amp;"."&amp;E522</f>
        <v>MemberPCP.dw_client_id</v>
      </c>
      <c r="B522" t="s">
        <v>650</v>
      </c>
      <c r="C522">
        <v>3</v>
      </c>
      <c r="D522" t="s">
        <v>796</v>
      </c>
      <c r="E522" t="s">
        <v>623</v>
      </c>
      <c r="F522" t="s">
        <v>7</v>
      </c>
      <c r="G522" t="s">
        <v>817</v>
      </c>
      <c r="H522" s="4" t="s">
        <v>1157</v>
      </c>
      <c r="I522" t="s">
        <v>624</v>
      </c>
      <c r="J522" t="s">
        <v>801</v>
      </c>
      <c r="L522" s="4"/>
      <c r="M522" s="3" t="b">
        <f>LEFT(E522,3)="udf"</f>
        <v>0</v>
      </c>
      <c r="N522" s="3" t="str">
        <f>VLOOKUP(B522,TableMap,3,FALSE)</f>
        <v>MemberPCP</v>
      </c>
      <c r="O522" s="3" t="str">
        <f>IF(OR(F522="varchar", F522=""),"varchar("&amp;G522&amp;")", F522) &amp; IF(LEN(TRIM(D522))&gt;0," not null ","")</f>
        <v>varchar(10)</v>
      </c>
      <c r="Q522" s="3" t="str">
        <f>IF(ISBLANK(P522),O522,P522)</f>
        <v>varchar(10)</v>
      </c>
      <c r="R522" s="3" t="str">
        <f>"alter table "&amp;SchemaName&amp;"."&amp;N522&amp;" add "&amp;E522&amp;" "&amp;Q522</f>
        <v>alter table deerwalk.MemberPCP add dw_client_id varchar(10)</v>
      </c>
      <c r="S522" s="3" t="str">
        <f>IF(LEN(TRIM(I522))&gt;0,"exec db.ColumnPropertySet '"&amp;$N522&amp;"', '"&amp;$E522&amp;"', '"&amp;I522&amp;"', @tableSchema='"&amp;SchemaName&amp;"'","")</f>
        <v>exec db.ColumnPropertySet 'MemberPCP', 'dw_client_id', 'Clientid', @tableSchema='deerwalk'</v>
      </c>
      <c r="T522" s="3" t="str">
        <f>IF(LEN(TRIM(J522))=0,"","exec db.ColumnPropertySet '"&amp;$N522&amp;"', '"&amp;$E522&amp;"', '"&amp;J522&amp;"', @propertyName='SampleData', @tableSchema='"&amp;SchemaName&amp;"'")</f>
        <v>exec db.ColumnPropertySet 'MemberPCP', 'dw_client_id', '1', @propertyName='SampleData', @tableSchema='deerwalk'</v>
      </c>
      <c r="U522" s="3" t="str">
        <f>IF(M522,"exec db.ColumnPropertySet '"&amp;$N522&amp;"', '"&amp;$E522&amp;"', 'UserDefinedData', @propertyName='CustomAttribute', @tableSchema='"&amp;SchemaName&amp;"'", "")</f>
        <v/>
      </c>
      <c r="V522" s="3" t="str">
        <f>IF(LEN(TRIM(" "&amp;I522))&gt;0,"/// &lt;summary&gt;"&amp;I522&amp;"&lt;/summary&gt;
"&amp;"[Description("""&amp;I522&amp;""")]
","")&amp;IF(F522="date","[DataType(DataType.Date)]
","")&amp;IF(D522="1","[Required]
","")&amp;"[Column("""&amp;E522&amp;""")]
"&amp;IF(LEN(TRIM(" "&amp;J522))&gt;0,"[SampleData("""&amp;J522&amp;""")]
","")&amp;IF(LEN(TRIM(" "&amp;G522))&gt;0,"[MaxLength("&amp;G522&amp;")]
","")&amp;"public "&amp;IF(F522="","string",VLOOKUP(F522,TypeMap,2,FALSE))&amp;" "&amp;E522&amp;" { get; set; }
"</f>
        <v xml:space="preserve">/// &lt;summary&gt;Clientid&lt;/summary&gt;
[Description("Clientid")]
[Column("dw_client_id")]
[SampleData("1")]
[MaxLength(10)]
public string dw_client_id { get; set; }
</v>
      </c>
      <c r="W522" s="5" t="str">
        <f>"@Html.DescriptionListElement(model =&gt; model."&amp;E522&amp;")"</f>
        <v>@Html.DescriptionListElement(model =&gt; model.dw_client_id)</v>
      </c>
      <c r="X522" s="3" t="str">
        <f>SUBSTITUTE(SUBSTITUTE(PROPER(SUBSTITUTE(E522,"_"," "))&amp;" ", "Id ", "ID"), " ", "")</f>
        <v>DwClientID</v>
      </c>
      <c r="Y522" s="3" t="str">
        <f>IF(F522="date","alter table "&amp;SchemaName&amp;"."&amp;N522&amp;" add "&amp;X522&amp;"DateDimId int null references DateDimensions(DateDimensionId);  exec db.ColumnPropertySet '"&amp;$N522&amp;"', '"&amp;$X522&amp;"DateDimId', '"&amp;$E522&amp;"', @propertyName='BaseField', @tableSchema='"&amp;SchemaName&amp;"'","")</f>
        <v/>
      </c>
      <c r="AA522" s="3" t="str">
        <f>IF(LEN(TRIM(H522))=0,"","exec db.ColumnPropertySet '"&amp;$N522&amp;"', '"&amp;$E522&amp;"', '"&amp;H522&amp;"', @propertyName='DisplayName', @tableSchema='"&amp;SchemaName&amp;"'")</f>
        <v>exec db.ColumnPropertySet 'MemberPCP', 'dw_client_id', 'Client ID', @propertyName='DisplayName', @tableSchema='deerwalk'</v>
      </c>
    </row>
    <row r="523" spans="1:27" ht="14.25" customHeight="1" x14ac:dyDescent="0.45">
      <c r="A523" s="3" t="str">
        <f>N523&amp;"."&amp;E523</f>
        <v>MemberPCP.dw_member_id</v>
      </c>
      <c r="B523" t="s">
        <v>650</v>
      </c>
      <c r="C523">
        <v>4</v>
      </c>
      <c r="D523" t="s">
        <v>796</v>
      </c>
      <c r="E523" t="s">
        <v>175</v>
      </c>
      <c r="F523" t="s">
        <v>7</v>
      </c>
      <c r="G523" t="s">
        <v>861</v>
      </c>
      <c r="H523" s="4" t="s">
        <v>176</v>
      </c>
      <c r="I523" t="s">
        <v>176</v>
      </c>
      <c r="J523" t="s">
        <v>177</v>
      </c>
      <c r="L523" s="4"/>
      <c r="M523" s="3" t="b">
        <f>LEFT(E523,3)="udf"</f>
        <v>0</v>
      </c>
      <c r="N523" s="3" t="str">
        <f>VLOOKUP(B523,TableMap,3,FALSE)</f>
        <v>MemberPCP</v>
      </c>
      <c r="O523" s="3" t="str">
        <f>IF(OR(F523="varchar", F523=""),"varchar("&amp;G523&amp;")", F523) &amp; IF(LEN(TRIM(D523))&gt;0," not null ","")</f>
        <v>varchar(50)</v>
      </c>
      <c r="Q523" s="3" t="str">
        <f>IF(ISBLANK(P523),O523,P523)</f>
        <v>varchar(50)</v>
      </c>
      <c r="R523" s="3" t="str">
        <f>"alter table "&amp;SchemaName&amp;"."&amp;N523&amp;" add "&amp;E523&amp;" "&amp;Q523</f>
        <v>alter table deerwalk.MemberPCP add dw_member_id varchar(50)</v>
      </c>
      <c r="S523" s="3" t="str">
        <f>IF(LEN(TRIM(I523))&gt;0,"exec db.ColumnPropertySet '"&amp;$N523&amp;"', '"&amp;$E523&amp;"', '"&amp;I523&amp;"', @tableSchema='"&amp;SchemaName&amp;"'","")</f>
        <v>exec db.ColumnPropertySet 'MemberPCP', 'dw_member_id', 'Member ID', @tableSchema='deerwalk'</v>
      </c>
      <c r="T523" s="3" t="str">
        <f>IF(LEN(TRIM(J523))=0,"","exec db.ColumnPropertySet '"&amp;$N523&amp;"', '"&amp;$E523&amp;"', '"&amp;J523&amp;"', @propertyName='SampleData', @tableSchema='"&amp;SchemaName&amp;"'")</f>
        <v>exec db.ColumnPropertySet 'MemberPCP', 'dw_member_id', 'Hash Encrypted', @propertyName='SampleData', @tableSchema='deerwalk'</v>
      </c>
      <c r="U523" s="3" t="str">
        <f>IF(M523,"exec db.ColumnPropertySet '"&amp;$N523&amp;"', '"&amp;$E523&amp;"', 'UserDefinedData', @propertyName='CustomAttribute', @tableSchema='"&amp;SchemaName&amp;"'", "")</f>
        <v/>
      </c>
      <c r="V523" s="3" t="str">
        <f>IF(LEN(TRIM(" "&amp;I523))&gt;0,"/// &lt;summary&gt;"&amp;I523&amp;"&lt;/summary&gt;
"&amp;"[Description("""&amp;I523&amp;""")]
","")&amp;IF(F523="date","[DataType(DataType.Date)]
","")&amp;IF(D523="1","[Required]
","")&amp;"[Column("""&amp;E523&amp;""")]
"&amp;IF(LEN(TRIM(" "&amp;J523))&gt;0,"[SampleData("""&amp;J523&amp;""")]
","")&amp;IF(LEN(TRIM(" "&amp;G523))&gt;0,"[MaxLength("&amp;G523&amp;")]
","")&amp;"public "&amp;IF(F523="","string",VLOOKUP(F523,TypeMap,2,FALSE))&amp;" "&amp;E523&amp;" { get; set; }
"</f>
        <v xml:space="preserve">/// &lt;summary&gt;Member ID&lt;/summary&gt;
[Description("Member ID")]
[Column("dw_member_id")]
[SampleData("Hash Encrypted")]
[MaxLength(50)]
public string dw_member_id { get; set; }
</v>
      </c>
      <c r="W523" s="5" t="str">
        <f>"@Html.DescriptionListElement(model =&gt; model."&amp;E523&amp;")"</f>
        <v>@Html.DescriptionListElement(model =&gt; model.dw_member_id)</v>
      </c>
      <c r="X523" s="3" t="str">
        <f>SUBSTITUTE(SUBSTITUTE(PROPER(SUBSTITUTE(E523,"_"," "))&amp;" ", "Id ", "ID"), " ", "")</f>
        <v>DwMemberID</v>
      </c>
      <c r="Y523" s="3" t="str">
        <f>IF(F523="date","alter table "&amp;SchemaName&amp;"."&amp;N523&amp;" add "&amp;X523&amp;"DateDimId int null references DateDimensions(DateDimensionId);  exec db.ColumnPropertySet '"&amp;$N523&amp;"', '"&amp;$X523&amp;"DateDimId', '"&amp;$E523&amp;"', @propertyName='BaseField', @tableSchema='"&amp;SchemaName&amp;"'","")</f>
        <v/>
      </c>
      <c r="AA523" s="3" t="str">
        <f>IF(LEN(TRIM(H523))=0,"","exec db.ColumnPropertySet '"&amp;$N523&amp;"', '"&amp;$E523&amp;"', '"&amp;H523&amp;"', @propertyName='DisplayName', @tableSchema='"&amp;SchemaName&amp;"'")</f>
        <v>exec db.ColumnPropertySet 'MemberPCP', 'dw_member_id', 'Member ID', @propertyName='DisplayName', @tableSchema='deerwalk'</v>
      </c>
    </row>
    <row r="524" spans="1:27" ht="14.25" customHeight="1" x14ac:dyDescent="0.45">
      <c r="A524" s="3" t="str">
        <f>N524&amp;"."&amp;E524</f>
        <v>MemberPCP.mbr_id</v>
      </c>
      <c r="B524" t="s">
        <v>650</v>
      </c>
      <c r="C524">
        <v>5</v>
      </c>
      <c r="D524" t="s">
        <v>801</v>
      </c>
      <c r="E524" t="s">
        <v>6</v>
      </c>
      <c r="F524" t="s">
        <v>7</v>
      </c>
      <c r="G524">
        <v>50</v>
      </c>
      <c r="H524" s="4" t="s">
        <v>176</v>
      </c>
      <c r="I524" t="s">
        <v>8</v>
      </c>
      <c r="J524" t="s">
        <v>795</v>
      </c>
      <c r="L524" s="4"/>
      <c r="M524" s="3" t="b">
        <f>LEFT(E524,3)="udf"</f>
        <v>0</v>
      </c>
      <c r="N524" s="3" t="str">
        <f>VLOOKUP(B524,TableMap,3,FALSE)</f>
        <v>MemberPCP</v>
      </c>
      <c r="O524" s="3" t="str">
        <f>IF(OR(F524="varchar", F524=""),"varchar("&amp;G524&amp;")", F524) &amp; IF(LEN(TRIM(D524))&gt;0," not null ","")</f>
        <v xml:space="preserve">varchar(50) not null </v>
      </c>
      <c r="Q524" s="3" t="str">
        <f>IF(ISBLANK(P524),O524,P524)</f>
        <v xml:space="preserve">varchar(50) not null </v>
      </c>
      <c r="R524" s="3" t="str">
        <f>"alter table "&amp;SchemaName&amp;"."&amp;N524&amp;" add "&amp;E524&amp;" "&amp;Q524</f>
        <v xml:space="preserve">alter table deerwalk.MemberPCP add mbr_id varchar(50) not null </v>
      </c>
      <c r="S524" s="3" t="str">
        <f>IF(LEN(TRIM(I524))&gt;0,"exec db.ColumnPropertySet '"&amp;$N524&amp;"', '"&amp;$E524&amp;"', '"&amp;I524&amp;"', @tableSchema='"&amp;SchemaName&amp;"'","")</f>
        <v>exec db.ColumnPropertySet 'MemberPCP', 'mbr_id', 'Member ID to display on the application, as sent by client', @tableSchema='deerwalk'</v>
      </c>
      <c r="T524" s="3" t="str">
        <f>IF(LEN(TRIM(J524))=0,"","exec db.ColumnPropertySet '"&amp;$N524&amp;"', '"&amp;$E524&amp;"', '"&amp;J524&amp;"', @propertyName='SampleData', @tableSchema='"&amp;SchemaName&amp;"'")</f>
        <v>exec db.ColumnPropertySet 'MemberPCP', 'mbr_id', '9916897', @propertyName='SampleData', @tableSchema='deerwalk'</v>
      </c>
      <c r="U524" s="3" t="str">
        <f>IF(M524,"exec db.ColumnPropertySet '"&amp;$N524&amp;"', '"&amp;$E524&amp;"', 'UserDefinedData', @propertyName='CustomAttribute', @tableSchema='"&amp;SchemaName&amp;"'", "")</f>
        <v/>
      </c>
      <c r="V524" s="3" t="str">
        <f>IF(LEN(TRIM(" "&amp;I524))&gt;0,"/// &lt;summary&gt;"&amp;I524&amp;"&lt;/summary&gt;
"&amp;"[Description("""&amp;I524&amp;""")]
","")&amp;IF(F524="date","[DataType(DataType.Date)]
","")&amp;IF(D524="1","[Required]
","")&amp;"[Column("""&amp;E524&amp;""")]
"&amp;IF(LEN(TRIM(" "&amp;J524))&gt;0,"[SampleData("""&amp;J524&amp;""")]
","")&amp;IF(LEN(TRIM(" "&amp;G524))&gt;0,"[MaxLength("&amp;G524&amp;")]
","")&amp;"public "&amp;IF(F524="","string",VLOOKUP(F524,TypeMap,2,FALSE))&amp;" "&amp;E524&amp;" { get; set; }
"</f>
        <v xml:space="preserve">/// &lt;summary&gt;Member ID to display on the application, as sent by client&lt;/summary&gt;
[Description("Member ID to display on the application, as sent by client")]
[Required]
[Column("mbr_id")]
[SampleData("9916897")]
[MaxLength(50)]
public string mbr_id { get; set; }
</v>
      </c>
      <c r="W524" s="5" t="str">
        <f>"@Html.DescriptionListElement(model =&gt; model."&amp;E524&amp;")"</f>
        <v>@Html.DescriptionListElement(model =&gt; model.mbr_id)</v>
      </c>
      <c r="X524" s="3" t="str">
        <f>SUBSTITUTE(SUBSTITUTE(PROPER(SUBSTITUTE(E524,"_"," "))&amp;" ", "Id ", "ID"), " ", "")</f>
        <v>MbrID</v>
      </c>
      <c r="Y524" s="3" t="str">
        <f>IF(F524="date","alter table "&amp;SchemaName&amp;"."&amp;N524&amp;" add "&amp;X524&amp;"DateDimId int null references DateDimensions(DateDimensionId);  exec db.ColumnPropertySet '"&amp;$N524&amp;"', '"&amp;$X524&amp;"DateDimId', '"&amp;$E524&amp;"', @propertyName='BaseField', @tableSchema='"&amp;SchemaName&amp;"'","")</f>
        <v/>
      </c>
      <c r="AA524" s="3" t="str">
        <f>IF(LEN(TRIM(H524))=0,"","exec db.ColumnPropertySet '"&amp;$N524&amp;"', '"&amp;$E524&amp;"', '"&amp;H524&amp;"', @propertyName='DisplayName', @tableSchema='"&amp;SchemaName&amp;"'")</f>
        <v>exec db.ColumnPropertySet 'MemberPCP', 'mbr_id', 'Member ID', @propertyName='DisplayName', @tableSchema='deerwalk'</v>
      </c>
    </row>
    <row r="525" spans="1:27" ht="14.25" customHeight="1" x14ac:dyDescent="0.45">
      <c r="A525" s="3" t="str">
        <f>N525&amp;"."&amp;E525</f>
        <v>MemberPCP.pcp_name</v>
      </c>
      <c r="B525" t="s">
        <v>650</v>
      </c>
      <c r="C525">
        <v>6</v>
      </c>
      <c r="D525" t="s">
        <v>796</v>
      </c>
      <c r="E525" t="s">
        <v>645</v>
      </c>
      <c r="F525" t="s">
        <v>7</v>
      </c>
      <c r="G525" t="s">
        <v>836</v>
      </c>
      <c r="H525" s="4" t="s">
        <v>1051</v>
      </c>
      <c r="J525" t="s">
        <v>796</v>
      </c>
      <c r="L525" s="4"/>
      <c r="M525" s="3" t="b">
        <f>LEFT(E525,3)="udf"</f>
        <v>0</v>
      </c>
      <c r="N525" s="3" t="str">
        <f>VLOOKUP(B525,TableMap,3,FALSE)</f>
        <v>MemberPCP</v>
      </c>
      <c r="O525" s="3" t="str">
        <f>IF(OR(F525="varchar", F525=""),"varchar("&amp;G525&amp;")", F525) &amp; IF(LEN(TRIM(D525))&gt;0," not null ","")</f>
        <v>varchar(100)</v>
      </c>
      <c r="Q525" s="3" t="str">
        <f>IF(ISBLANK(P525),O525,P525)</f>
        <v>varchar(100)</v>
      </c>
      <c r="R525" s="3" t="str">
        <f>"alter table "&amp;SchemaName&amp;"."&amp;N525&amp;" add "&amp;E525&amp;" "&amp;Q525</f>
        <v>alter table deerwalk.MemberPCP add pcp_name varchar(100)</v>
      </c>
      <c r="S525" s="3" t="str">
        <f>IF(LEN(TRIM(I525))&gt;0,"exec db.ColumnPropertySet '"&amp;$N525&amp;"', '"&amp;$E525&amp;"', '"&amp;I525&amp;"', @tableSchema='"&amp;SchemaName&amp;"'","")</f>
        <v/>
      </c>
      <c r="T525" s="3" t="str">
        <f>IF(LEN(TRIM(J525))=0,"","exec db.ColumnPropertySet '"&amp;$N525&amp;"', '"&amp;$E525&amp;"', '"&amp;J525&amp;"', @propertyName='SampleData', @tableSchema='"&amp;SchemaName&amp;"'")</f>
        <v/>
      </c>
      <c r="U525" s="3" t="str">
        <f>IF(M525,"exec db.ColumnPropertySet '"&amp;$N525&amp;"', '"&amp;$E525&amp;"', 'UserDefinedData', @propertyName='CustomAttribute', @tableSchema='"&amp;SchemaName&amp;"'", "")</f>
        <v/>
      </c>
      <c r="V525" s="3" t="str">
        <f>IF(LEN(TRIM(" "&amp;I525))&gt;0,"/// &lt;summary&gt;"&amp;I525&amp;"&lt;/summary&gt;
"&amp;"[Description("""&amp;I525&amp;""")]
","")&amp;IF(F525="date","[DataType(DataType.Date)]
","")&amp;IF(D525="1","[Required]
","")&amp;"[Column("""&amp;E525&amp;""")]
"&amp;IF(LEN(TRIM(" "&amp;J525))&gt;0,"[SampleData("""&amp;J525&amp;""")]
","")&amp;IF(LEN(TRIM(" "&amp;G525))&gt;0,"[MaxLength("&amp;G525&amp;")]
","")&amp;"public "&amp;IF(F525="","string",VLOOKUP(F525,TypeMap,2,FALSE))&amp;" "&amp;E525&amp;" { get; set; }
"</f>
        <v xml:space="preserve">[Column("pcp_name")]
[MaxLength(100)]
public string pcp_name { get; set; }
</v>
      </c>
      <c r="W525" s="5" t="str">
        <f>"@Html.DescriptionListElement(model =&gt; model."&amp;E525&amp;")"</f>
        <v>@Html.DescriptionListElement(model =&gt; model.pcp_name)</v>
      </c>
      <c r="X525" s="3" t="str">
        <f>SUBSTITUTE(SUBSTITUTE(PROPER(SUBSTITUTE(E525,"_"," "))&amp;" ", "Id ", "ID"), " ", "")</f>
        <v>PcpName</v>
      </c>
      <c r="Y525" s="3" t="str">
        <f>IF(F525="date","alter table "&amp;SchemaName&amp;"."&amp;N525&amp;" add "&amp;X525&amp;"DateDimId int null references DateDimensions(DateDimensionId);  exec db.ColumnPropertySet '"&amp;$N525&amp;"', '"&amp;$X525&amp;"DateDimId', '"&amp;$E525&amp;"', @propertyName='BaseField', @tableSchema='"&amp;SchemaName&amp;"'","")</f>
        <v/>
      </c>
      <c r="AA525" s="3" t="str">
        <f>IF(LEN(TRIM(H525))=0,"","exec db.ColumnPropertySet '"&amp;$N525&amp;"', '"&amp;$E525&amp;"', '"&amp;H525&amp;"', @propertyName='DisplayName', @tableSchema='"&amp;SchemaName&amp;"'")</f>
        <v>exec db.ColumnPropertySet 'MemberPCP', 'pcp_name', 'PCP Name', @propertyName='DisplayName', @tableSchema='deerwalk'</v>
      </c>
    </row>
    <row r="526" spans="1:27" ht="14.25" customHeight="1" x14ac:dyDescent="0.45">
      <c r="A526" s="3" t="str">
        <f>N526&amp;"."&amp;E526</f>
        <v>MemberPCP.pcp_npi</v>
      </c>
      <c r="B526" t="s">
        <v>650</v>
      </c>
      <c r="C526">
        <v>7</v>
      </c>
      <c r="D526" t="s">
        <v>796</v>
      </c>
      <c r="E526" t="s">
        <v>646</v>
      </c>
      <c r="F526" t="s">
        <v>7</v>
      </c>
      <c r="G526" t="s">
        <v>836</v>
      </c>
      <c r="H526" s="4" t="s">
        <v>954</v>
      </c>
      <c r="I526" t="s">
        <v>647</v>
      </c>
      <c r="J526" t="s">
        <v>796</v>
      </c>
      <c r="L526" s="4"/>
      <c r="M526" s="3" t="b">
        <f>LEFT(E526,3)="udf"</f>
        <v>0</v>
      </c>
      <c r="N526" s="3" t="str">
        <f>VLOOKUP(B526,TableMap,3,FALSE)</f>
        <v>MemberPCP</v>
      </c>
      <c r="O526" s="3" t="str">
        <f>IF(OR(F526="varchar", F526=""),"varchar("&amp;G526&amp;")", F526) &amp; IF(LEN(TRIM(D526))&gt;0," not null ","")</f>
        <v>varchar(100)</v>
      </c>
      <c r="Q526" s="3" t="str">
        <f>IF(ISBLANK(P526),O526,P526)</f>
        <v>varchar(100)</v>
      </c>
      <c r="R526" s="3" t="str">
        <f>"alter table "&amp;SchemaName&amp;"."&amp;N526&amp;" add "&amp;E526&amp;" "&amp;Q526</f>
        <v>alter table deerwalk.MemberPCP add pcp_npi varchar(100)</v>
      </c>
      <c r="S526" s="3" t="str">
        <f>IF(LEN(TRIM(I526))&gt;0,"exec db.ColumnPropertySet '"&amp;$N526&amp;"', '"&amp;$E526&amp;"', '"&amp;I526&amp;"', @tableSchema='"&amp;SchemaName&amp;"'","")</f>
        <v>exec db.ColumnPropertySet 'MemberPCP', 'pcp_npi', 'May be null', @tableSchema='deerwalk'</v>
      </c>
      <c r="T526" s="3" t="str">
        <f>IF(LEN(TRIM(J526))=0,"","exec db.ColumnPropertySet '"&amp;$N526&amp;"', '"&amp;$E526&amp;"', '"&amp;J526&amp;"', @propertyName='SampleData', @tableSchema='"&amp;SchemaName&amp;"'")</f>
        <v/>
      </c>
      <c r="U526" s="3" t="str">
        <f>IF(M526,"exec db.ColumnPropertySet '"&amp;$N526&amp;"', '"&amp;$E526&amp;"', 'UserDefinedData', @propertyName='CustomAttribute', @tableSchema='"&amp;SchemaName&amp;"'", "")</f>
        <v/>
      </c>
      <c r="V526" s="3" t="str">
        <f>IF(LEN(TRIM(" "&amp;I526))&gt;0,"/// &lt;summary&gt;"&amp;I526&amp;"&lt;/summary&gt;
"&amp;"[Description("""&amp;I526&amp;""")]
","")&amp;IF(F526="date","[DataType(DataType.Date)]
","")&amp;IF(D526="1","[Required]
","")&amp;"[Column("""&amp;E526&amp;""")]
"&amp;IF(LEN(TRIM(" "&amp;J526))&gt;0,"[SampleData("""&amp;J526&amp;""")]
","")&amp;IF(LEN(TRIM(" "&amp;G526))&gt;0,"[MaxLength("&amp;G526&amp;")]
","")&amp;"public "&amp;IF(F526="","string",VLOOKUP(F526,TypeMap,2,FALSE))&amp;" "&amp;E526&amp;" { get; set; }
"</f>
        <v xml:space="preserve">/// &lt;summary&gt;May be null&lt;/summary&gt;
[Description("May be null")]
[Column("pcp_npi")]
[MaxLength(100)]
public string pcp_npi { get; set; }
</v>
      </c>
      <c r="W526" s="5" t="str">
        <f>"@Html.DescriptionListElement(model =&gt; model."&amp;E526&amp;")"</f>
        <v>@Html.DescriptionListElement(model =&gt; model.pcp_npi)</v>
      </c>
      <c r="X526" s="3" t="str">
        <f>SUBSTITUTE(SUBSTITUTE(PROPER(SUBSTITUTE(E526,"_"," "))&amp;" ", "Id ", "ID"), " ", "")</f>
        <v>PcpNpi</v>
      </c>
      <c r="Y526" s="3" t="str">
        <f>IF(F526="date","alter table "&amp;SchemaName&amp;"."&amp;N526&amp;" add "&amp;X526&amp;"DateDimId int null references DateDimensions(DateDimensionId);  exec db.ColumnPropertySet '"&amp;$N526&amp;"', '"&amp;$X526&amp;"DateDimId', '"&amp;$E526&amp;"', @propertyName='BaseField', @tableSchema='"&amp;SchemaName&amp;"'","")</f>
        <v/>
      </c>
      <c r="AA526" s="3" t="str">
        <f>IF(LEN(TRIM(H526))=0,"","exec db.ColumnPropertySet '"&amp;$N526&amp;"', '"&amp;$E526&amp;"', '"&amp;H526&amp;"', @propertyName='DisplayName', @tableSchema='"&amp;SchemaName&amp;"'")</f>
        <v>exec db.ColumnPropertySet 'MemberPCP', 'pcp_npi', 'May be', @propertyName='DisplayName', @tableSchema='deerwalk'</v>
      </c>
    </row>
    <row r="527" spans="1:27" ht="14.25" customHeight="1" x14ac:dyDescent="0.45">
      <c r="A527" s="3" t="str">
        <f>N527&amp;"."&amp;E527</f>
        <v>MemberPCP.start_date</v>
      </c>
      <c r="B527" t="s">
        <v>650</v>
      </c>
      <c r="C527">
        <v>8</v>
      </c>
      <c r="D527" t="s">
        <v>796</v>
      </c>
      <c r="E527" t="s">
        <v>648</v>
      </c>
      <c r="F527" t="s">
        <v>30</v>
      </c>
      <c r="G527" t="s">
        <v>796</v>
      </c>
      <c r="H527" s="4" t="s">
        <v>954</v>
      </c>
      <c r="I527" t="s">
        <v>647</v>
      </c>
      <c r="J527" t="s">
        <v>796</v>
      </c>
      <c r="L527" s="4"/>
      <c r="M527" s="3" t="b">
        <f>LEFT(E527,3)="udf"</f>
        <v>0</v>
      </c>
      <c r="N527" s="3" t="str">
        <f>VLOOKUP(B527,TableMap,3,FALSE)</f>
        <v>MemberPCP</v>
      </c>
      <c r="O527" s="3" t="str">
        <f>IF(OR(F527="varchar", F527=""),"varchar("&amp;G527&amp;")", F527) &amp; IF(LEN(TRIM(D527))&gt;0," not null ","")</f>
        <v>date</v>
      </c>
      <c r="Q527" s="3" t="str">
        <f>IF(ISBLANK(P527),O527,P527)</f>
        <v>date</v>
      </c>
      <c r="R527" s="3" t="str">
        <f>"alter table "&amp;SchemaName&amp;"."&amp;N527&amp;" add "&amp;E527&amp;" "&amp;Q527</f>
        <v>alter table deerwalk.MemberPCP add start_date date</v>
      </c>
      <c r="S527" s="3" t="str">
        <f>IF(LEN(TRIM(I527))&gt;0,"exec db.ColumnPropertySet '"&amp;$N527&amp;"', '"&amp;$E527&amp;"', '"&amp;I527&amp;"', @tableSchema='"&amp;SchemaName&amp;"'","")</f>
        <v>exec db.ColumnPropertySet 'MemberPCP', 'start_date', 'May be null', @tableSchema='deerwalk'</v>
      </c>
      <c r="T527" s="3" t="str">
        <f>IF(LEN(TRIM(J527))=0,"","exec db.ColumnPropertySet '"&amp;$N527&amp;"', '"&amp;$E527&amp;"', '"&amp;J527&amp;"', @propertyName='SampleData', @tableSchema='"&amp;SchemaName&amp;"'")</f>
        <v/>
      </c>
      <c r="U527" s="3" t="str">
        <f>IF(M527,"exec db.ColumnPropertySet '"&amp;$N527&amp;"', '"&amp;$E527&amp;"', 'UserDefinedData', @propertyName='CustomAttribute', @tableSchema='"&amp;SchemaName&amp;"'", "")</f>
        <v/>
      </c>
      <c r="V527" s="3" t="str">
        <f>IF(LEN(TRIM(" "&amp;I527))&gt;0,"/// &lt;summary&gt;"&amp;I527&amp;"&lt;/summary&gt;
"&amp;"[Description("""&amp;I527&amp;""")]
","")&amp;IF(F527="date","[DataType(DataType.Date)]
","")&amp;IF(D527="1","[Required]
","")&amp;"[Column("""&amp;E527&amp;""")]
"&amp;IF(LEN(TRIM(" "&amp;J527))&gt;0,"[SampleData("""&amp;J527&amp;""")]
","")&amp;IF(LEN(TRIM(" "&amp;G527))&gt;0,"[MaxLength("&amp;G527&amp;")]
","")&amp;"public "&amp;IF(F527="","string",VLOOKUP(F527,TypeMap,2,FALSE))&amp;" "&amp;E527&amp;" { get; set; }
"</f>
        <v xml:space="preserve">/// &lt;summary&gt;May be null&lt;/summary&gt;
[Description("May be null")]
[DataType(DataType.Date)]
[Column("start_date")]
public DateTime start_date { get; set; }
</v>
      </c>
      <c r="W527" s="5" t="str">
        <f>"@Html.DescriptionListElement(model =&gt; model."&amp;E527&amp;")"</f>
        <v>@Html.DescriptionListElement(model =&gt; model.start_date)</v>
      </c>
      <c r="X527" s="3" t="str">
        <f>SUBSTITUTE(SUBSTITUTE(PROPER(SUBSTITUTE(E527,"_"," "))&amp;" ", "Id ", "ID"), " ", "")</f>
        <v>StartDate</v>
      </c>
      <c r="Y527" s="3" t="str">
        <f>IF(F527="date","alter table "&amp;SchemaName&amp;"."&amp;N527&amp;" add "&amp;X527&amp;"DateDimId int null references DateDimensions(DateDimensionId);  exec db.ColumnPropertySet '"&amp;$N527&amp;"', '"&amp;$X527&amp;"DateDimId', '"&amp;$E527&amp;"', @propertyName='BaseField', @tableSchema='"&amp;SchemaName&amp;"'","")</f>
        <v>alter table deerwalk.MemberPCP add StartDateDateDimId int null references DateDimensions(DateDimensionId);  exec db.ColumnPropertySet 'MemberPCP', 'StartDateDateDimId', 'start_date', @propertyName='BaseField', @tableSchema='deerwalk'</v>
      </c>
      <c r="Z527" t="str">
        <f>"update dw set "&amp;X527&amp;"DateDimId=dd.DateDimensionId from deerwalk."&amp;N527&amp;" dw inner join dbo.datedimensions dd on dw."&amp;E527&amp;"=dd.calendardate and dd.TenantId=@tenantId where dw."&amp;X527&amp;"DateDimId is null and dw."&amp;E527&amp;" is not null;
exec db.PrintNow 'Updated {n0} deerwalk."&amp;N527&amp;"."&amp;X527&amp;"DateDimId fields', @@rowcount;
"</f>
        <v xml:space="preserve">update dw set StartDateDateDimId=dd.DateDimensionId from deerwalk.MemberPCP dw inner join dbo.datedimensions dd on dw.start_date=dd.calendardate and dd.TenantId=@tenantId where dw.StartDateDateDimId is null and dw.start_date is not null;
exec db.PrintNow 'Updated {n0} deerwalk.MemberPCP.StartDateDateDimId fields', @@rowcount;
</v>
      </c>
      <c r="AA527" s="3" t="str">
        <f>IF(LEN(TRIM(H527))=0,"","exec db.ColumnPropertySet '"&amp;$N527&amp;"', '"&amp;$E527&amp;"', '"&amp;H527&amp;"', @propertyName='DisplayName', @tableSchema='"&amp;SchemaName&amp;"'")</f>
        <v>exec db.ColumnPropertySet 'MemberPCP', 'start_date', 'May be', @propertyName='DisplayName', @tableSchema='deerwalk'</v>
      </c>
    </row>
    <row r="528" spans="1:27" ht="14.25" customHeight="1" x14ac:dyDescent="0.45">
      <c r="A528" s="3" t="str">
        <f>N528&amp;"."&amp;E528</f>
        <v>MemberPCP.end_date</v>
      </c>
      <c r="B528" t="s">
        <v>650</v>
      </c>
      <c r="C528">
        <v>9</v>
      </c>
      <c r="D528" t="s">
        <v>796</v>
      </c>
      <c r="E528" t="s">
        <v>649</v>
      </c>
      <c r="F528" t="s">
        <v>30</v>
      </c>
      <c r="G528" t="s">
        <v>796</v>
      </c>
      <c r="H528" s="4" t="s">
        <v>954</v>
      </c>
      <c r="I528" t="s">
        <v>647</v>
      </c>
      <c r="J528" t="s">
        <v>796</v>
      </c>
      <c r="L528" s="4"/>
      <c r="M528" s="3" t="b">
        <f>LEFT(E528,3)="udf"</f>
        <v>0</v>
      </c>
      <c r="N528" s="3" t="str">
        <f>VLOOKUP(B528,TableMap,3,FALSE)</f>
        <v>MemberPCP</v>
      </c>
      <c r="O528" s="3" t="str">
        <f>IF(OR(F528="varchar", F528=""),"varchar("&amp;G528&amp;")", F528) &amp; IF(LEN(TRIM(D528))&gt;0," not null ","")</f>
        <v>date</v>
      </c>
      <c r="Q528" s="3" t="str">
        <f>IF(ISBLANK(P528),O528,P528)</f>
        <v>date</v>
      </c>
      <c r="R528" s="3" t="str">
        <f>"alter table "&amp;SchemaName&amp;"."&amp;N528&amp;" add "&amp;E528&amp;" "&amp;Q528</f>
        <v>alter table deerwalk.MemberPCP add end_date date</v>
      </c>
      <c r="S528" s="3" t="str">
        <f>IF(LEN(TRIM(I528))&gt;0,"exec db.ColumnPropertySet '"&amp;$N528&amp;"', '"&amp;$E528&amp;"', '"&amp;I528&amp;"', @tableSchema='"&amp;SchemaName&amp;"'","")</f>
        <v>exec db.ColumnPropertySet 'MemberPCP', 'end_date', 'May be null', @tableSchema='deerwalk'</v>
      </c>
      <c r="T528" s="3" t="str">
        <f>IF(LEN(TRIM(J528))=0,"","exec db.ColumnPropertySet '"&amp;$N528&amp;"', '"&amp;$E528&amp;"', '"&amp;J528&amp;"', @propertyName='SampleData', @tableSchema='"&amp;SchemaName&amp;"'")</f>
        <v/>
      </c>
      <c r="U528" s="3" t="str">
        <f>IF(M528,"exec db.ColumnPropertySet '"&amp;$N528&amp;"', '"&amp;$E528&amp;"', 'UserDefinedData', @propertyName='CustomAttribute', @tableSchema='"&amp;SchemaName&amp;"'", "")</f>
        <v/>
      </c>
      <c r="V528" s="3" t="str">
        <f>IF(LEN(TRIM(" "&amp;I528))&gt;0,"/// &lt;summary&gt;"&amp;I528&amp;"&lt;/summary&gt;
"&amp;"[Description("""&amp;I528&amp;""")]
","")&amp;IF(F528="date","[DataType(DataType.Date)]
","")&amp;IF(D528="1","[Required]
","")&amp;"[Column("""&amp;E528&amp;""")]
"&amp;IF(LEN(TRIM(" "&amp;J528))&gt;0,"[SampleData("""&amp;J528&amp;""")]
","")&amp;IF(LEN(TRIM(" "&amp;G528))&gt;0,"[MaxLength("&amp;G528&amp;")]
","")&amp;"public "&amp;IF(F528="","string",VLOOKUP(F528,TypeMap,2,FALSE))&amp;" "&amp;E528&amp;" { get; set; }
"</f>
        <v xml:space="preserve">/// &lt;summary&gt;May be null&lt;/summary&gt;
[Description("May be null")]
[DataType(DataType.Date)]
[Column("end_date")]
public DateTime end_date { get; set; }
</v>
      </c>
      <c r="W528" s="5" t="str">
        <f>"@Html.DescriptionListElement(model =&gt; model."&amp;E528&amp;")"</f>
        <v>@Html.DescriptionListElement(model =&gt; model.end_date)</v>
      </c>
      <c r="X528" s="3" t="str">
        <f>SUBSTITUTE(SUBSTITUTE(PROPER(SUBSTITUTE(E528,"_"," "))&amp;" ", "Id ", "ID"), " ", "")</f>
        <v>EndDate</v>
      </c>
      <c r="Y528" s="3" t="str">
        <f>IF(F528="date","alter table "&amp;SchemaName&amp;"."&amp;N528&amp;" add "&amp;X528&amp;"DateDimId int null references DateDimensions(DateDimensionId);  exec db.ColumnPropertySet '"&amp;$N528&amp;"', '"&amp;$X528&amp;"DateDimId', '"&amp;$E528&amp;"', @propertyName='BaseField', @tableSchema='"&amp;SchemaName&amp;"'","")</f>
        <v>alter table deerwalk.MemberPCP add EndDateDateDimId int null references DateDimensions(DateDimensionId);  exec db.ColumnPropertySet 'MemberPCP', 'EndDateDateDimId', 'end_date', @propertyName='BaseField', @tableSchema='deerwalk'</v>
      </c>
      <c r="Z528" t="str">
        <f>"update dw set "&amp;X528&amp;"DateDimId=dd.DateDimensionId from deerwalk."&amp;N528&amp;" dw inner join dbo.datedimensions dd on dw."&amp;E528&amp;"=dd.calendardate and dd.TenantId=@tenantId where dw."&amp;X528&amp;"DateDimId is null and dw."&amp;E528&amp;" is not null;
exec db.PrintNow 'Updated {n0} deerwalk."&amp;N528&amp;"."&amp;X528&amp;"DateDimId fields', @@rowcount;
"</f>
        <v xml:space="preserve">update dw set EndDateDateDimId=dd.DateDimensionId from deerwalk.MemberPCP dw inner join dbo.datedimensions dd on dw.end_date=dd.calendardate and dd.TenantId=@tenantId where dw.EndDateDateDimId is null and dw.end_date is not null;
exec db.PrintNow 'Updated {n0} deerwalk.MemberPCP.EndDateDateDimId fields', @@rowcount;
</v>
      </c>
      <c r="AA528" s="3" t="str">
        <f>IF(LEN(TRIM(H528))=0,"","exec db.ColumnPropertySet '"&amp;$N528&amp;"', '"&amp;$E528&amp;"', '"&amp;H528&amp;"', @propertyName='DisplayName', @tableSchema='"&amp;SchemaName&amp;"'")</f>
        <v>exec db.ColumnPropertySet 'MemberPCP', 'end_date', 'May be', @propertyName='DisplayName', @tableSchema='deerwalk'</v>
      </c>
    </row>
    <row r="529" spans="1:27" ht="14.25" customHeight="1" x14ac:dyDescent="0.45">
      <c r="A529" s="3" t="str">
        <f>N529&amp;"."&amp;E529</f>
        <v>Scores.dw_record_id</v>
      </c>
      <c r="B529" t="s">
        <v>677</v>
      </c>
      <c r="C529">
        <v>1</v>
      </c>
      <c r="D529" t="s">
        <v>796</v>
      </c>
      <c r="E529" t="s">
        <v>619</v>
      </c>
      <c r="F529" t="s">
        <v>263</v>
      </c>
      <c r="G529" t="s">
        <v>796</v>
      </c>
      <c r="H529" s="4" t="s">
        <v>1035</v>
      </c>
      <c r="I529" t="s">
        <v>620</v>
      </c>
      <c r="J529" t="s">
        <v>801</v>
      </c>
      <c r="L529" s="4"/>
      <c r="M529" s="3" t="b">
        <f>LEFT(E529,3)="udf"</f>
        <v>0</v>
      </c>
      <c r="N529" s="3" t="str">
        <f>VLOOKUP(B529,TableMap,3,FALSE)</f>
        <v>Scores</v>
      </c>
      <c r="O529" s="3" t="str">
        <f>IF(OR(F529="varchar", F529=""),"varchar("&amp;G529&amp;")", F529) &amp; IF(LEN(TRIM(D529))&gt;0," not null ","")</f>
        <v>int</v>
      </c>
      <c r="Q529" s="3" t="str">
        <f>IF(ISBLANK(P529),O529,P529)</f>
        <v>int</v>
      </c>
      <c r="R529" s="3" t="str">
        <f>"alter table "&amp;SchemaName&amp;"."&amp;N529&amp;" add "&amp;E529&amp;" "&amp;Q529</f>
        <v>alter table deerwalk.Scores add dw_record_id int</v>
      </c>
      <c r="S529" s="3" t="str">
        <f>IF(LEN(TRIM(I529))&gt;0,"exec db.ColumnPropertySet '"&amp;$N529&amp;"', '"&amp;$E529&amp;"', '"&amp;I529&amp;"', @tableSchema='"&amp;SchemaName&amp;"'","")</f>
        <v>exec db.ColumnPropertySet 'Scores', 'dw_record_id', 'Auto-increment number-a unique identifier for Makalu engine', @tableSchema='deerwalk'</v>
      </c>
      <c r="T529" s="3" t="str">
        <f>IF(LEN(TRIM(J529))=0,"","exec db.ColumnPropertySet '"&amp;$N529&amp;"', '"&amp;$E529&amp;"', '"&amp;J529&amp;"', @propertyName='SampleData', @tableSchema='"&amp;SchemaName&amp;"'")</f>
        <v>exec db.ColumnPropertySet 'Scores', 'dw_record_id', '1', @propertyName='SampleData', @tableSchema='deerwalk'</v>
      </c>
      <c r="U529" s="3" t="str">
        <f>IF(M529,"exec db.ColumnPropertySet '"&amp;$N529&amp;"', '"&amp;$E529&amp;"', 'UserDefinedData', @propertyName='CustomAttribute', @tableSchema='"&amp;SchemaName&amp;"'", "")</f>
        <v/>
      </c>
      <c r="V529" s="3" t="str">
        <f>IF(LEN(TRIM(" "&amp;I529))&gt;0,"/// &lt;summary&gt;"&amp;I529&amp;"&lt;/summary&gt;
"&amp;"[Description("""&amp;I529&amp;""")]
","")&amp;IF(F529="date","[DataType(DataType.Date)]
","")&amp;IF(D529="1","[Required]
","")&amp;"[Column("""&amp;E529&amp;""")]
"&amp;IF(LEN(TRIM(" "&amp;J529))&gt;0,"[SampleData("""&amp;J529&amp;""")]
","")&amp;IF(LEN(TRIM(" "&amp;G529))&gt;0,"[MaxLength("&amp;G529&amp;")]
","")&amp;"public "&amp;IF(F529="","string",VLOOKUP(F529,TypeMap,2,FALSE))&amp;" "&amp;E529&amp;" { get; set; }
"</f>
        <v xml:space="preserve">/// &lt;summary&gt;Auto-increment number-a unique identifier for Makalu engine&lt;/summary&gt;
[Description("Auto-increment number-a unique identifier for Makalu engine")]
[Column("dw_record_id")]
[SampleData("1")]
public int dw_record_id { get; set; }
</v>
      </c>
      <c r="W529" s="5" t="str">
        <f>"@Html.DescriptionListElement(model =&gt; model."&amp;E529&amp;")"</f>
        <v>@Html.DescriptionListElement(model =&gt; model.dw_record_id)</v>
      </c>
      <c r="X529" s="3" t="str">
        <f>SUBSTITUTE(SUBSTITUTE(PROPER(SUBSTITUTE(E529,"_"," "))&amp;" ", "Id ", "ID"), " ", "")</f>
        <v>DwRecordID</v>
      </c>
      <c r="Y529" s="3" t="str">
        <f>IF(F529="date","alter table "&amp;SchemaName&amp;"."&amp;N529&amp;" add "&amp;X529&amp;"DateDimId int null references DateDimensions(DateDimensionId);  exec db.ColumnPropertySet '"&amp;$N529&amp;"', '"&amp;$X529&amp;"DateDimId', '"&amp;$E529&amp;"', @propertyName='BaseField', @tableSchema='"&amp;SchemaName&amp;"'","")</f>
        <v/>
      </c>
      <c r="AA529" s="3" t="str">
        <f>IF(LEN(TRIM(H529))=0,"","exec db.ColumnPropertySet '"&amp;$N529&amp;"', '"&amp;$E529&amp;"', '"&amp;H529&amp;"', @propertyName='DisplayName', @tableSchema='"&amp;SchemaName&amp;"'")</f>
        <v>exec db.ColumnPropertySet 'Scores', 'dw_record_id', 'Score RID', @propertyName='DisplayName', @tableSchema='deerwalk'</v>
      </c>
    </row>
    <row r="530" spans="1:27" ht="14.25" customHeight="1" x14ac:dyDescent="0.45">
      <c r="A530" s="3" t="str">
        <f>N530&amp;"."&amp;E530</f>
        <v>Scores.dw_account_id</v>
      </c>
      <c r="B530" t="s">
        <v>677</v>
      </c>
      <c r="C530">
        <v>2</v>
      </c>
      <c r="D530" t="s">
        <v>796</v>
      </c>
      <c r="E530" t="s">
        <v>621</v>
      </c>
      <c r="F530" t="s">
        <v>7</v>
      </c>
      <c r="G530" t="s">
        <v>861</v>
      </c>
      <c r="H530" s="4" t="s">
        <v>622</v>
      </c>
      <c r="I530" t="s">
        <v>622</v>
      </c>
      <c r="J530" t="s">
        <v>851</v>
      </c>
      <c r="L530" s="4"/>
      <c r="M530" s="3" t="b">
        <f>LEFT(E530,3)="udf"</f>
        <v>0</v>
      </c>
      <c r="N530" s="3" t="str">
        <f>VLOOKUP(B530,TableMap,3,FALSE)</f>
        <v>Scores</v>
      </c>
      <c r="O530" s="3" t="str">
        <f>IF(OR(F530="varchar", F530=""),"varchar("&amp;G530&amp;")", F530) &amp; IF(LEN(TRIM(D530))&gt;0," not null ","")</f>
        <v>varchar(50)</v>
      </c>
      <c r="Q530" s="3" t="str">
        <f>IF(ISBLANK(P530),O530,P530)</f>
        <v>varchar(50)</v>
      </c>
      <c r="R530" s="3" t="str">
        <f>"alter table "&amp;SchemaName&amp;"."&amp;N530&amp;" add "&amp;E530&amp;" "&amp;Q530</f>
        <v>alter table deerwalk.Scores add dw_account_id varchar(50)</v>
      </c>
      <c r="S530" s="3" t="str">
        <f>IF(LEN(TRIM(I530))&gt;0,"exec db.ColumnPropertySet '"&amp;$N530&amp;"', '"&amp;$E530&amp;"', '"&amp;I530&amp;"', @tableSchema='"&amp;SchemaName&amp;"'","")</f>
        <v>exec db.ColumnPropertySet 'Scores', 'dw_account_id', 'Account id', @tableSchema='deerwalk'</v>
      </c>
      <c r="T530" s="3" t="str">
        <f>IF(LEN(TRIM(J530))=0,"","exec db.ColumnPropertySet '"&amp;$N530&amp;"', '"&amp;$E530&amp;"', '"&amp;J530&amp;"', @propertyName='SampleData', @tableSchema='"&amp;SchemaName&amp;"'")</f>
        <v>exec db.ColumnPropertySet 'Scores', 'dw_account_id', '1027', @propertyName='SampleData', @tableSchema='deerwalk'</v>
      </c>
      <c r="U530" s="3" t="str">
        <f>IF(M530,"exec db.ColumnPropertySet '"&amp;$N530&amp;"', '"&amp;$E530&amp;"', 'UserDefinedData', @propertyName='CustomAttribute', @tableSchema='"&amp;SchemaName&amp;"'", "")</f>
        <v/>
      </c>
      <c r="V530" s="3" t="str">
        <f>IF(LEN(TRIM(" "&amp;I530))&gt;0,"/// &lt;summary&gt;"&amp;I530&amp;"&lt;/summary&gt;
"&amp;"[Description("""&amp;I530&amp;""")]
","")&amp;IF(F530="date","[DataType(DataType.Date)]
","")&amp;IF(D530="1","[Required]
","")&amp;"[Column("""&amp;E530&amp;""")]
"&amp;IF(LEN(TRIM(" "&amp;J530))&gt;0,"[SampleData("""&amp;J530&amp;""")]
","")&amp;IF(LEN(TRIM(" "&amp;G530))&gt;0,"[MaxLength("&amp;G530&amp;")]
","")&amp;"public "&amp;IF(F530="","string",VLOOKUP(F530,TypeMap,2,FALSE))&amp;" "&amp;E530&amp;" { get; set; }
"</f>
        <v xml:space="preserve">/// &lt;summary&gt;Account id&lt;/summary&gt;
[Description("Account id")]
[Column("dw_account_id")]
[SampleData("1027")]
[MaxLength(50)]
public string dw_account_id { get; set; }
</v>
      </c>
      <c r="W530" s="5" t="str">
        <f>"@Html.DescriptionListElement(model =&gt; model."&amp;E530&amp;")"</f>
        <v>@Html.DescriptionListElement(model =&gt; model.dw_account_id)</v>
      </c>
      <c r="X530" s="3" t="str">
        <f>SUBSTITUTE(SUBSTITUTE(PROPER(SUBSTITUTE(E530,"_"," "))&amp;" ", "Id ", "ID"), " ", "")</f>
        <v>DwAccountID</v>
      </c>
      <c r="Y530" s="3" t="str">
        <f>IF(F530="date","alter table "&amp;SchemaName&amp;"."&amp;N530&amp;" add "&amp;X530&amp;"DateDimId int null references DateDimensions(DateDimensionId);  exec db.ColumnPropertySet '"&amp;$N530&amp;"', '"&amp;$X530&amp;"DateDimId', '"&amp;$E530&amp;"', @propertyName='BaseField', @tableSchema='"&amp;SchemaName&amp;"'","")</f>
        <v/>
      </c>
      <c r="AA530" s="3" t="str">
        <f>IF(LEN(TRIM(H530))=0,"","exec db.ColumnPropertySet '"&amp;$N530&amp;"', '"&amp;$E530&amp;"', '"&amp;H530&amp;"', @propertyName='DisplayName', @tableSchema='"&amp;SchemaName&amp;"'")</f>
        <v>exec db.ColumnPropertySet 'Scores', 'dw_account_id', 'Account id', @propertyName='DisplayName', @tableSchema='deerwalk'</v>
      </c>
    </row>
    <row r="531" spans="1:27" ht="14.25" customHeight="1" x14ac:dyDescent="0.45">
      <c r="A531" s="3" t="str">
        <f>N531&amp;"."&amp;E531</f>
        <v>Scores.dw_client_id</v>
      </c>
      <c r="B531" t="s">
        <v>677</v>
      </c>
      <c r="C531">
        <v>3</v>
      </c>
      <c r="D531" t="s">
        <v>796</v>
      </c>
      <c r="E531" t="s">
        <v>623</v>
      </c>
      <c r="F531" t="s">
        <v>7</v>
      </c>
      <c r="G531" t="s">
        <v>861</v>
      </c>
      <c r="H531" s="4" t="s">
        <v>1157</v>
      </c>
      <c r="I531" t="s">
        <v>624</v>
      </c>
      <c r="J531" t="s">
        <v>801</v>
      </c>
      <c r="L531" s="4"/>
      <c r="M531" s="3" t="b">
        <f>LEFT(E531,3)="udf"</f>
        <v>0</v>
      </c>
      <c r="N531" s="3" t="str">
        <f>VLOOKUP(B531,TableMap,3,FALSE)</f>
        <v>Scores</v>
      </c>
      <c r="O531" s="3" t="str">
        <f>IF(OR(F531="varchar", F531=""),"varchar("&amp;G531&amp;")", F531) &amp; IF(LEN(TRIM(D531))&gt;0," not null ","")</f>
        <v>varchar(50)</v>
      </c>
      <c r="Q531" s="3" t="str">
        <f>IF(ISBLANK(P531),O531,P531)</f>
        <v>varchar(50)</v>
      </c>
      <c r="R531" s="3" t="str">
        <f>"alter table "&amp;SchemaName&amp;"."&amp;N531&amp;" add "&amp;E531&amp;" "&amp;Q531</f>
        <v>alter table deerwalk.Scores add dw_client_id varchar(50)</v>
      </c>
      <c r="S531" s="3" t="str">
        <f>IF(LEN(TRIM(I531))&gt;0,"exec db.ColumnPropertySet '"&amp;$N531&amp;"', '"&amp;$E531&amp;"', '"&amp;I531&amp;"', @tableSchema='"&amp;SchemaName&amp;"'","")</f>
        <v>exec db.ColumnPropertySet 'Scores', 'dw_client_id', 'Clientid', @tableSchema='deerwalk'</v>
      </c>
      <c r="T531" s="3" t="str">
        <f>IF(LEN(TRIM(J531))=0,"","exec db.ColumnPropertySet '"&amp;$N531&amp;"', '"&amp;$E531&amp;"', '"&amp;J531&amp;"', @propertyName='SampleData', @tableSchema='"&amp;SchemaName&amp;"'")</f>
        <v>exec db.ColumnPropertySet 'Scores', 'dw_client_id', '1', @propertyName='SampleData', @tableSchema='deerwalk'</v>
      </c>
      <c r="U531" s="3" t="str">
        <f>IF(M531,"exec db.ColumnPropertySet '"&amp;$N531&amp;"', '"&amp;$E531&amp;"', 'UserDefinedData', @propertyName='CustomAttribute', @tableSchema='"&amp;SchemaName&amp;"'", "")</f>
        <v/>
      </c>
      <c r="V531" s="3" t="str">
        <f>IF(LEN(TRIM(" "&amp;I531))&gt;0,"/// &lt;summary&gt;"&amp;I531&amp;"&lt;/summary&gt;
"&amp;"[Description("""&amp;I531&amp;""")]
","")&amp;IF(F531="date","[DataType(DataType.Date)]
","")&amp;IF(D531="1","[Required]
","")&amp;"[Column("""&amp;E531&amp;""")]
"&amp;IF(LEN(TRIM(" "&amp;J531))&gt;0,"[SampleData("""&amp;J531&amp;""")]
","")&amp;IF(LEN(TRIM(" "&amp;G531))&gt;0,"[MaxLength("&amp;G531&amp;")]
","")&amp;"public "&amp;IF(F531="","string",VLOOKUP(F531,TypeMap,2,FALSE))&amp;" "&amp;E531&amp;" { get; set; }
"</f>
        <v xml:space="preserve">/// &lt;summary&gt;Clientid&lt;/summary&gt;
[Description("Clientid")]
[Column("dw_client_id")]
[SampleData("1")]
[MaxLength(50)]
public string dw_client_id { get; set; }
</v>
      </c>
      <c r="W531" s="5" t="str">
        <f>"@Html.DescriptionListElement(model =&gt; model."&amp;E531&amp;")"</f>
        <v>@Html.DescriptionListElement(model =&gt; model.dw_client_id)</v>
      </c>
      <c r="X531" s="3" t="str">
        <f>SUBSTITUTE(SUBSTITUTE(PROPER(SUBSTITUTE(E531,"_"," "))&amp;" ", "Id ", "ID"), " ", "")</f>
        <v>DwClientID</v>
      </c>
      <c r="Y531" s="3" t="str">
        <f>IF(F531="date","alter table "&amp;SchemaName&amp;"."&amp;N531&amp;" add "&amp;X531&amp;"DateDimId int null references DateDimensions(DateDimensionId);  exec db.ColumnPropertySet '"&amp;$N531&amp;"', '"&amp;$X531&amp;"DateDimId', '"&amp;$E531&amp;"', @propertyName='BaseField', @tableSchema='"&amp;SchemaName&amp;"'","")</f>
        <v/>
      </c>
      <c r="AA531" s="3" t="str">
        <f>IF(LEN(TRIM(H531))=0,"","exec db.ColumnPropertySet '"&amp;$N531&amp;"', '"&amp;$E531&amp;"', '"&amp;H531&amp;"', @propertyName='DisplayName', @tableSchema='"&amp;SchemaName&amp;"'")</f>
        <v>exec db.ColumnPropertySet 'Scores', 'dw_client_id', 'Client ID', @propertyName='DisplayName', @tableSchema='deerwalk'</v>
      </c>
    </row>
    <row r="532" spans="1:27" ht="14.25" customHeight="1" x14ac:dyDescent="0.45">
      <c r="A532" s="3" t="str">
        <f>N532&amp;"."&amp;E532</f>
        <v>Scores.dw_member_id</v>
      </c>
      <c r="B532" t="s">
        <v>677</v>
      </c>
      <c r="C532">
        <v>4</v>
      </c>
      <c r="D532" t="s">
        <v>796</v>
      </c>
      <c r="E532" t="s">
        <v>175</v>
      </c>
      <c r="F532" t="s">
        <v>7</v>
      </c>
      <c r="G532" t="s">
        <v>861</v>
      </c>
      <c r="H532" s="4" t="s">
        <v>176</v>
      </c>
      <c r="I532" t="s">
        <v>176</v>
      </c>
      <c r="J532" t="s">
        <v>177</v>
      </c>
      <c r="L532" s="4"/>
      <c r="M532" s="3" t="b">
        <f>LEFT(E532,3)="udf"</f>
        <v>0</v>
      </c>
      <c r="N532" s="3" t="str">
        <f>VLOOKUP(B532,TableMap,3,FALSE)</f>
        <v>Scores</v>
      </c>
      <c r="O532" s="3" t="str">
        <f>IF(OR(F532="varchar", F532=""),"varchar("&amp;G532&amp;")", F532) &amp; IF(LEN(TRIM(D532))&gt;0," not null ","")</f>
        <v>varchar(50)</v>
      </c>
      <c r="Q532" s="3" t="str">
        <f>IF(ISBLANK(P532),O532,P532)</f>
        <v>varchar(50)</v>
      </c>
      <c r="R532" s="3" t="str">
        <f>"alter table "&amp;SchemaName&amp;"."&amp;N532&amp;" add "&amp;E532&amp;" "&amp;Q532</f>
        <v>alter table deerwalk.Scores add dw_member_id varchar(50)</v>
      </c>
      <c r="S532" s="3" t="str">
        <f>IF(LEN(TRIM(I532))&gt;0,"exec db.ColumnPropertySet '"&amp;$N532&amp;"', '"&amp;$E532&amp;"', '"&amp;I532&amp;"', @tableSchema='"&amp;SchemaName&amp;"'","")</f>
        <v>exec db.ColumnPropertySet 'Scores', 'dw_member_id', 'Member ID', @tableSchema='deerwalk'</v>
      </c>
      <c r="T532" s="3" t="str">
        <f>IF(LEN(TRIM(J532))=0,"","exec db.ColumnPropertySet '"&amp;$N532&amp;"', '"&amp;$E532&amp;"', '"&amp;J532&amp;"', @propertyName='SampleData', @tableSchema='"&amp;SchemaName&amp;"'")</f>
        <v>exec db.ColumnPropertySet 'Scores', 'dw_member_id', 'Hash Encrypted', @propertyName='SampleData', @tableSchema='deerwalk'</v>
      </c>
      <c r="U532" s="3" t="str">
        <f>IF(M532,"exec db.ColumnPropertySet '"&amp;$N532&amp;"', '"&amp;$E532&amp;"', 'UserDefinedData', @propertyName='CustomAttribute', @tableSchema='"&amp;SchemaName&amp;"'", "")</f>
        <v/>
      </c>
      <c r="V532" s="3" t="str">
        <f>IF(LEN(TRIM(" "&amp;I532))&gt;0,"/// &lt;summary&gt;"&amp;I532&amp;"&lt;/summary&gt;
"&amp;"[Description("""&amp;I532&amp;""")]
","")&amp;IF(F532="date","[DataType(DataType.Date)]
","")&amp;IF(D532="1","[Required]
","")&amp;"[Column("""&amp;E532&amp;""")]
"&amp;IF(LEN(TRIM(" "&amp;J532))&gt;0,"[SampleData("""&amp;J532&amp;""")]
","")&amp;IF(LEN(TRIM(" "&amp;G532))&gt;0,"[MaxLength("&amp;G532&amp;")]
","")&amp;"public "&amp;IF(F532="","string",VLOOKUP(F532,TypeMap,2,FALSE))&amp;" "&amp;E532&amp;" { get; set; }
"</f>
        <v xml:space="preserve">/// &lt;summary&gt;Member ID&lt;/summary&gt;
[Description("Member ID")]
[Column("dw_member_id")]
[SampleData("Hash Encrypted")]
[MaxLength(50)]
public string dw_member_id { get; set; }
</v>
      </c>
      <c r="W532" s="5" t="str">
        <f>"@Html.DescriptionListElement(model =&gt; model."&amp;E532&amp;")"</f>
        <v>@Html.DescriptionListElement(model =&gt; model.dw_member_id)</v>
      </c>
      <c r="X532" s="3" t="str">
        <f>SUBSTITUTE(SUBSTITUTE(PROPER(SUBSTITUTE(E532,"_"," "))&amp;" ", "Id ", "ID"), " ", "")</f>
        <v>DwMemberID</v>
      </c>
      <c r="Y532" s="3" t="str">
        <f>IF(F532="date","alter table "&amp;SchemaName&amp;"."&amp;N532&amp;" add "&amp;X532&amp;"DateDimId int null references DateDimensions(DateDimensionId);  exec db.ColumnPropertySet '"&amp;$N532&amp;"', '"&amp;$X532&amp;"DateDimId', '"&amp;$E532&amp;"', @propertyName='BaseField', @tableSchema='"&amp;SchemaName&amp;"'","")</f>
        <v/>
      </c>
      <c r="AA532" s="3" t="str">
        <f>IF(LEN(TRIM(H532))=0,"","exec db.ColumnPropertySet '"&amp;$N532&amp;"', '"&amp;$E532&amp;"', '"&amp;H532&amp;"', @propertyName='DisplayName', @tableSchema='"&amp;SchemaName&amp;"'")</f>
        <v>exec db.ColumnPropertySet 'Scores', 'dw_member_id', 'Member ID', @propertyName='DisplayName', @tableSchema='deerwalk'</v>
      </c>
    </row>
    <row r="533" spans="1:27" ht="14.25" customHeight="1" x14ac:dyDescent="0.45">
      <c r="A533" s="3" t="str">
        <f>N533&amp;"."&amp;E533</f>
        <v>Scores.mbr_id</v>
      </c>
      <c r="B533" t="s">
        <v>677</v>
      </c>
      <c r="C533">
        <v>5</v>
      </c>
      <c r="D533" t="s">
        <v>801</v>
      </c>
      <c r="E533" t="s">
        <v>6</v>
      </c>
      <c r="F533" t="s">
        <v>7</v>
      </c>
      <c r="G533">
        <v>50</v>
      </c>
      <c r="H533" s="4" t="s">
        <v>176</v>
      </c>
      <c r="I533" t="s">
        <v>8</v>
      </c>
      <c r="J533" t="s">
        <v>795</v>
      </c>
      <c r="L533" s="4"/>
      <c r="M533" s="3" t="b">
        <f>LEFT(E533,3)="udf"</f>
        <v>0</v>
      </c>
      <c r="N533" s="3" t="str">
        <f>VLOOKUP(B533,TableMap,3,FALSE)</f>
        <v>Scores</v>
      </c>
      <c r="O533" s="3" t="str">
        <f>IF(OR(F533="varchar", F533=""),"varchar("&amp;G533&amp;")", F533) &amp; IF(LEN(TRIM(D533))&gt;0," not null ","")</f>
        <v xml:space="preserve">varchar(50) not null </v>
      </c>
      <c r="Q533" s="3" t="str">
        <f>IF(ISBLANK(P533),O533,P533)</f>
        <v xml:space="preserve">varchar(50) not null </v>
      </c>
      <c r="R533" s="3" t="str">
        <f>"alter table "&amp;SchemaName&amp;"."&amp;N533&amp;" add "&amp;E533&amp;" "&amp;Q533</f>
        <v xml:space="preserve">alter table deerwalk.Scores add mbr_id varchar(50) not null </v>
      </c>
      <c r="S533" s="3" t="str">
        <f>IF(LEN(TRIM(I533))&gt;0,"exec db.ColumnPropertySet '"&amp;$N533&amp;"', '"&amp;$E533&amp;"', '"&amp;I533&amp;"', @tableSchema='"&amp;SchemaName&amp;"'","")</f>
        <v>exec db.ColumnPropertySet 'Scores', 'mbr_id', 'Member ID to display on the application, as sent by client', @tableSchema='deerwalk'</v>
      </c>
      <c r="T533" s="3" t="str">
        <f>IF(LEN(TRIM(J533))=0,"","exec db.ColumnPropertySet '"&amp;$N533&amp;"', '"&amp;$E533&amp;"', '"&amp;J533&amp;"', @propertyName='SampleData', @tableSchema='"&amp;SchemaName&amp;"'")</f>
        <v>exec db.ColumnPropertySet 'Scores', 'mbr_id', '9916897', @propertyName='SampleData', @tableSchema='deerwalk'</v>
      </c>
      <c r="U533" s="3" t="str">
        <f>IF(M533,"exec db.ColumnPropertySet '"&amp;$N533&amp;"', '"&amp;$E533&amp;"', 'UserDefinedData', @propertyName='CustomAttribute', @tableSchema='"&amp;SchemaName&amp;"'", "")</f>
        <v/>
      </c>
      <c r="V533" s="3" t="str">
        <f>IF(LEN(TRIM(" "&amp;I533))&gt;0,"/// &lt;summary&gt;"&amp;I533&amp;"&lt;/summary&gt;
"&amp;"[Description("""&amp;I533&amp;""")]
","")&amp;IF(F533="date","[DataType(DataType.Date)]
","")&amp;IF(D533="1","[Required]
","")&amp;"[Column("""&amp;E533&amp;""")]
"&amp;IF(LEN(TRIM(" "&amp;J533))&gt;0,"[SampleData("""&amp;J533&amp;""")]
","")&amp;IF(LEN(TRIM(" "&amp;G533))&gt;0,"[MaxLength("&amp;G533&amp;")]
","")&amp;"public "&amp;IF(F533="","string",VLOOKUP(F533,TypeMap,2,FALSE))&amp;" "&amp;E533&amp;" { get; set; }
"</f>
        <v xml:space="preserve">/// &lt;summary&gt;Member ID to display on the application, as sent by client&lt;/summary&gt;
[Description("Member ID to display on the application, as sent by client")]
[Required]
[Column("mbr_id")]
[SampleData("9916897")]
[MaxLength(50)]
public string mbr_id { get; set; }
</v>
      </c>
      <c r="W533" s="5" t="str">
        <f>"@Html.DescriptionListElement(model =&gt; model."&amp;E533&amp;")"</f>
        <v>@Html.DescriptionListElement(model =&gt; model.mbr_id)</v>
      </c>
      <c r="X533" s="3" t="str">
        <f>SUBSTITUTE(SUBSTITUTE(PROPER(SUBSTITUTE(E533,"_"," "))&amp;" ", "Id ", "ID"), " ", "")</f>
        <v>MbrID</v>
      </c>
      <c r="Y533" s="3" t="str">
        <f>IF(F533="date","alter table "&amp;SchemaName&amp;"."&amp;N533&amp;" add "&amp;X533&amp;"DateDimId int null references DateDimensions(DateDimensionId);  exec db.ColumnPropertySet '"&amp;$N533&amp;"', '"&amp;$X533&amp;"DateDimId', '"&amp;$E533&amp;"', @propertyName='BaseField', @tableSchema='"&amp;SchemaName&amp;"'","")</f>
        <v/>
      </c>
      <c r="AA533" s="3" t="str">
        <f>IF(LEN(TRIM(H533))=0,"","exec db.ColumnPropertySet '"&amp;$N533&amp;"', '"&amp;$E533&amp;"', '"&amp;H533&amp;"', @propertyName='DisplayName', @tableSchema='"&amp;SchemaName&amp;"'")</f>
        <v>exec db.ColumnPropertySet 'Scores', 'mbr_id', 'Member ID', @propertyName='DisplayName', @tableSchema='deerwalk'</v>
      </c>
    </row>
    <row r="534" spans="1:27" ht="14.25" customHeight="1" x14ac:dyDescent="0.45">
      <c r="A534" s="3" t="str">
        <f>N534&amp;"."&amp;E534</f>
        <v>Scores.score_type</v>
      </c>
      <c r="B534" t="s">
        <v>677</v>
      </c>
      <c r="C534">
        <v>6</v>
      </c>
      <c r="E534" t="s">
        <v>651</v>
      </c>
      <c r="F534" t="s">
        <v>7</v>
      </c>
      <c r="G534" t="s">
        <v>861</v>
      </c>
      <c r="H534" s="4" t="s">
        <v>1083</v>
      </c>
      <c r="I534" t="s">
        <v>652</v>
      </c>
      <c r="J534" t="s">
        <v>653</v>
      </c>
      <c r="L534" s="4"/>
      <c r="M534" s="3" t="b">
        <f>LEFT(E534,3)="udf"</f>
        <v>0</v>
      </c>
      <c r="N534" s="3" t="str">
        <f>VLOOKUP(B534,TableMap,3,FALSE)</f>
        <v>Scores</v>
      </c>
      <c r="O534" s="3" t="str">
        <f>IF(OR(F534="varchar", F534=""),"varchar("&amp;G534&amp;")", F534) &amp; IF(LEN(TRIM(D534))&gt;0," not null ","")</f>
        <v>varchar(50)</v>
      </c>
      <c r="Q534" s="3" t="str">
        <f>IF(ISBLANK(P534),O534,P534)</f>
        <v>varchar(50)</v>
      </c>
      <c r="R534" s="3" t="str">
        <f>"alter table "&amp;SchemaName&amp;"."&amp;N534&amp;" add "&amp;E534&amp;" "&amp;Q534</f>
        <v>alter table deerwalk.Scores add score_type varchar(50)</v>
      </c>
      <c r="S534" s="3" t="str">
        <f>IF(LEN(TRIM(I534))&gt;0,"exec db.ColumnPropertySet '"&amp;$N534&amp;"', '"&amp;$E534&amp;"', '"&amp;I534&amp;"', @tableSchema='"&amp;SchemaName&amp;"'","")</f>
        <v>exec db.ColumnPropertySet 'Scores', 'score_type', 'Score scope ', @tableSchema='deerwalk'</v>
      </c>
      <c r="T534" s="3" t="str">
        <f>IF(LEN(TRIM(J534))=0,"","exec db.ColumnPropertySet '"&amp;$N534&amp;"', '"&amp;$E534&amp;"', '"&amp;J534&amp;"', @propertyName='SampleData', @tableSchema='"&amp;SchemaName&amp;"'")</f>
        <v>exec db.ColumnPropertySet 'Scores', 'score_type', 'Group ID, ALL', @propertyName='SampleData', @tableSchema='deerwalk'</v>
      </c>
      <c r="U534" s="3" t="str">
        <f>IF(M534,"exec db.ColumnPropertySet '"&amp;$N534&amp;"', '"&amp;$E534&amp;"', 'UserDefinedData', @propertyName='CustomAttribute', @tableSchema='"&amp;SchemaName&amp;"'", "")</f>
        <v/>
      </c>
      <c r="V534" s="3" t="str">
        <f>IF(LEN(TRIM(" "&amp;I534))&gt;0,"/// &lt;summary&gt;"&amp;I534&amp;"&lt;/summary&gt;
"&amp;"[Description("""&amp;I534&amp;""")]
","")&amp;IF(F534="date","[DataType(DataType.Date)]
","")&amp;IF(D534="1","[Required]
","")&amp;"[Column("""&amp;E534&amp;""")]
"&amp;IF(LEN(TRIM(" "&amp;J534))&gt;0,"[SampleData("""&amp;J534&amp;""")]
","")&amp;IF(LEN(TRIM(" "&amp;G534))&gt;0,"[MaxLength("&amp;G534&amp;")]
","")&amp;"public "&amp;IF(F534="","string",VLOOKUP(F534,TypeMap,2,FALSE))&amp;" "&amp;E534&amp;" { get; set; }
"</f>
        <v xml:space="preserve">/// &lt;summary&gt;Score scope &lt;/summary&gt;
[Description("Score scope ")]
[Column("score_type")]
[SampleData("Group ID, ALL")]
[MaxLength(50)]
public string score_type { get; set; }
</v>
      </c>
      <c r="W534" s="5" t="str">
        <f>"@Html.DescriptionListElement(model =&gt; model."&amp;E534&amp;")"</f>
        <v>@Html.DescriptionListElement(model =&gt; model.score_type)</v>
      </c>
      <c r="X534" s="3" t="str">
        <f>SUBSTITUTE(SUBSTITUTE(PROPER(SUBSTITUTE(E534,"_"," "))&amp;" ", "Id ", "ID"), " ", "")</f>
        <v>ScoreType</v>
      </c>
      <c r="Y534" s="3" t="str">
        <f>IF(F534="date","alter table "&amp;SchemaName&amp;"."&amp;N534&amp;" add "&amp;X534&amp;"DateDimId int null references DateDimensions(DateDimensionId);  exec db.ColumnPropertySet '"&amp;$N534&amp;"', '"&amp;$X534&amp;"DateDimId', '"&amp;$E534&amp;"', @propertyName='BaseField', @tableSchema='"&amp;SchemaName&amp;"'","")</f>
        <v/>
      </c>
      <c r="AA534" s="3" t="str">
        <f>IF(LEN(TRIM(H534))=0,"","exec db.ColumnPropertySet '"&amp;$N534&amp;"', '"&amp;$E534&amp;"', '"&amp;H534&amp;"', @propertyName='DisplayName', @tableSchema='"&amp;SchemaName&amp;"'")</f>
        <v>exec db.ColumnPropertySet 'Scores', 'score_type', 'Score Scope', @propertyName='DisplayName', @tableSchema='deerwalk'</v>
      </c>
    </row>
    <row r="535" spans="1:27" ht="14.25" customHeight="1" x14ac:dyDescent="0.45">
      <c r="A535" s="3" t="str">
        <f>N535&amp;"."&amp;E535</f>
        <v>Scores.score_start_date</v>
      </c>
      <c r="B535" t="s">
        <v>677</v>
      </c>
      <c r="C535">
        <v>7</v>
      </c>
      <c r="D535" t="s">
        <v>796</v>
      </c>
      <c r="E535" t="s">
        <v>654</v>
      </c>
      <c r="F535" t="s">
        <v>30</v>
      </c>
      <c r="G535" t="s">
        <v>796</v>
      </c>
      <c r="H535" s="4" t="s">
        <v>1082</v>
      </c>
      <c r="I535" t="s">
        <v>655</v>
      </c>
      <c r="J535" t="s">
        <v>796</v>
      </c>
      <c r="L535" s="4"/>
      <c r="M535" s="3" t="b">
        <f>LEFT(E535,3)="udf"</f>
        <v>0</v>
      </c>
      <c r="N535" s="3" t="str">
        <f>VLOOKUP(B535,TableMap,3,FALSE)</f>
        <v>Scores</v>
      </c>
      <c r="O535" s="3" t="str">
        <f>IF(OR(F535="varchar", F535=""),"varchar("&amp;G535&amp;")", F535) &amp; IF(LEN(TRIM(D535))&gt;0," not null ","")</f>
        <v>date</v>
      </c>
      <c r="Q535" s="3" t="str">
        <f>IF(ISBLANK(P535),O535,P535)</f>
        <v>date</v>
      </c>
      <c r="R535" s="3" t="str">
        <f>"alter table "&amp;SchemaName&amp;"."&amp;N535&amp;" add "&amp;E535&amp;" "&amp;Q535</f>
        <v>alter table deerwalk.Scores add score_start_date date</v>
      </c>
      <c r="S535" s="3" t="str">
        <f>IF(LEN(TRIM(I535))&gt;0,"exec db.ColumnPropertySet '"&amp;$N535&amp;"', '"&amp;$E535&amp;"', '"&amp;I535&amp;"', @tableSchema='"&amp;SchemaName&amp;"'","")</f>
        <v>exec db.ColumnPropertySet 'Scores', 'score_start_date', 'Risk calculation start date', @tableSchema='deerwalk'</v>
      </c>
      <c r="T535" s="3" t="str">
        <f>IF(LEN(TRIM(J535))=0,"","exec db.ColumnPropertySet '"&amp;$N535&amp;"', '"&amp;$E535&amp;"', '"&amp;J535&amp;"', @propertyName='SampleData', @tableSchema='"&amp;SchemaName&amp;"'")</f>
        <v/>
      </c>
      <c r="U535" s="3" t="str">
        <f>IF(M535,"exec db.ColumnPropertySet '"&amp;$N535&amp;"', '"&amp;$E535&amp;"', 'UserDefinedData', @propertyName='CustomAttribute', @tableSchema='"&amp;SchemaName&amp;"'", "")</f>
        <v/>
      </c>
      <c r="V535" s="3" t="str">
        <f>IF(LEN(TRIM(" "&amp;I535))&gt;0,"/// &lt;summary&gt;"&amp;I535&amp;"&lt;/summary&gt;
"&amp;"[Description("""&amp;I535&amp;""")]
","")&amp;IF(F535="date","[DataType(DataType.Date)]
","")&amp;IF(D535="1","[Required]
","")&amp;"[Column("""&amp;E535&amp;""")]
"&amp;IF(LEN(TRIM(" "&amp;J535))&gt;0,"[SampleData("""&amp;J535&amp;""")]
","")&amp;IF(LEN(TRIM(" "&amp;G535))&gt;0,"[MaxLength("&amp;G535&amp;")]
","")&amp;"public "&amp;IF(F535="","string",VLOOKUP(F535,TypeMap,2,FALSE))&amp;" "&amp;E535&amp;" { get; set; }
"</f>
        <v xml:space="preserve">/// &lt;summary&gt;Risk calculation start date&lt;/summary&gt;
[Description("Risk calculation start date")]
[DataType(DataType.Date)]
[Column("score_start_date")]
public DateTime score_start_date { get; set; }
</v>
      </c>
      <c r="W535" s="5" t="str">
        <f>"@Html.DescriptionListElement(model =&gt; model."&amp;E535&amp;")"</f>
        <v>@Html.DescriptionListElement(model =&gt; model.score_start_date)</v>
      </c>
      <c r="X535" s="3" t="str">
        <f>SUBSTITUTE(SUBSTITUTE(PROPER(SUBSTITUTE(E535,"_"," "))&amp;" ", "Id ", "ID"), " ", "")</f>
        <v>ScoreStartDate</v>
      </c>
      <c r="Y535" s="3" t="str">
        <f>IF(F535="date","alter table "&amp;SchemaName&amp;"."&amp;N535&amp;" add "&amp;X535&amp;"DateDimId int null references DateDimensions(DateDimensionId);  exec db.ColumnPropertySet '"&amp;$N535&amp;"', '"&amp;$X535&amp;"DateDimId', '"&amp;$E535&amp;"', @propertyName='BaseField', @tableSchema='"&amp;SchemaName&amp;"'","")</f>
        <v>alter table deerwalk.Scores add ScoreStartDateDateDimId int null references DateDimensions(DateDimensionId);  exec db.ColumnPropertySet 'Scores', 'ScoreStartDateDateDimId', 'score_start_date', @propertyName='BaseField', @tableSchema='deerwalk'</v>
      </c>
      <c r="Z535" t="str">
        <f>"update dw set "&amp;X535&amp;"DateDimId=dd.DateDimensionId from deerwalk."&amp;N535&amp;" dw inner join dbo.datedimensions dd on dw."&amp;E535&amp;"=dd.calendardate and dd.TenantId=@tenantId where dw."&amp;X535&amp;"DateDimId is null and dw."&amp;E535&amp;" is not null;
exec db.PrintNow 'Updated {n0} deerwalk."&amp;N535&amp;"."&amp;X535&amp;"DateDimId fields', @@rowcount;
"</f>
        <v xml:space="preserve">update dw set ScoreStartDateDateDimId=dd.DateDimensionId from deerwalk.Scores dw inner join dbo.datedimensions dd on dw.score_start_date=dd.calendardate and dd.TenantId=@tenantId where dw.ScoreStartDateDateDimId is null and dw.score_start_date is not null;
exec db.PrintNow 'Updated {n0} deerwalk.Scores.ScoreStartDateDateDimId fields', @@rowcount;
</v>
      </c>
      <c r="AA535" s="3" t="str">
        <f>IF(LEN(TRIM(H535))=0,"","exec db.ColumnPropertySet '"&amp;$N535&amp;"', '"&amp;$E535&amp;"', '"&amp;H535&amp;"', @propertyName='DisplayName', @tableSchema='"&amp;SchemaName&amp;"'")</f>
        <v>exec db.ColumnPropertySet 'Scores', 'score_start_date', 'Score Start Date', @propertyName='DisplayName', @tableSchema='deerwalk'</v>
      </c>
    </row>
    <row r="536" spans="1:27" ht="14.25" customHeight="1" x14ac:dyDescent="0.45">
      <c r="A536" s="3" t="str">
        <f>N536&amp;"."&amp;E536</f>
        <v>Scores.score_end_date</v>
      </c>
      <c r="B536" t="s">
        <v>677</v>
      </c>
      <c r="C536">
        <v>8</v>
      </c>
      <c r="D536" t="s">
        <v>796</v>
      </c>
      <c r="E536" t="s">
        <v>656</v>
      </c>
      <c r="F536" t="s">
        <v>30</v>
      </c>
      <c r="G536" t="s">
        <v>796</v>
      </c>
      <c r="H536" s="4" t="s">
        <v>1081</v>
      </c>
      <c r="I536" t="s">
        <v>657</v>
      </c>
      <c r="J536" t="s">
        <v>796</v>
      </c>
      <c r="L536" s="4"/>
      <c r="M536" s="3" t="b">
        <f>LEFT(E536,3)="udf"</f>
        <v>0</v>
      </c>
      <c r="N536" s="3" t="str">
        <f>VLOOKUP(B536,TableMap,3,FALSE)</f>
        <v>Scores</v>
      </c>
      <c r="O536" s="3" t="str">
        <f>IF(OR(F536="varchar", F536=""),"varchar("&amp;G536&amp;")", F536) &amp; IF(LEN(TRIM(D536))&gt;0," not null ","")</f>
        <v>date</v>
      </c>
      <c r="Q536" s="3" t="str">
        <f>IF(ISBLANK(P536),O536,P536)</f>
        <v>date</v>
      </c>
      <c r="R536" s="3" t="str">
        <f>"alter table "&amp;SchemaName&amp;"."&amp;N536&amp;" add "&amp;E536&amp;" "&amp;Q536</f>
        <v>alter table deerwalk.Scores add score_end_date date</v>
      </c>
      <c r="S536" s="3" t="str">
        <f>IF(LEN(TRIM(I536))&gt;0,"exec db.ColumnPropertySet '"&amp;$N536&amp;"', '"&amp;$E536&amp;"', '"&amp;I536&amp;"', @tableSchema='"&amp;SchemaName&amp;"'","")</f>
        <v>exec db.ColumnPropertySet 'Scores', 'score_end_date', 'Risk calculation end  date', @tableSchema='deerwalk'</v>
      </c>
      <c r="T536" s="3" t="str">
        <f>IF(LEN(TRIM(J536))=0,"","exec db.ColumnPropertySet '"&amp;$N536&amp;"', '"&amp;$E536&amp;"', '"&amp;J536&amp;"', @propertyName='SampleData', @tableSchema='"&amp;SchemaName&amp;"'")</f>
        <v/>
      </c>
      <c r="U536" s="3" t="str">
        <f>IF(M536,"exec db.ColumnPropertySet '"&amp;$N536&amp;"', '"&amp;$E536&amp;"', 'UserDefinedData', @propertyName='CustomAttribute', @tableSchema='"&amp;SchemaName&amp;"'", "")</f>
        <v/>
      </c>
      <c r="V536" s="3" t="str">
        <f>IF(LEN(TRIM(" "&amp;I536))&gt;0,"/// &lt;summary&gt;"&amp;I536&amp;"&lt;/summary&gt;
"&amp;"[Description("""&amp;I536&amp;""")]
","")&amp;IF(F536="date","[DataType(DataType.Date)]
","")&amp;IF(D536="1","[Required]
","")&amp;"[Column("""&amp;E536&amp;""")]
"&amp;IF(LEN(TRIM(" "&amp;J536))&gt;0,"[SampleData("""&amp;J536&amp;""")]
","")&amp;IF(LEN(TRIM(" "&amp;G536))&gt;0,"[MaxLength("&amp;G536&amp;")]
","")&amp;"public "&amp;IF(F536="","string",VLOOKUP(F536,TypeMap,2,FALSE))&amp;" "&amp;E536&amp;" { get; set; }
"</f>
        <v xml:space="preserve">/// &lt;summary&gt;Risk calculation end  date&lt;/summary&gt;
[Description("Risk calculation end  date")]
[DataType(DataType.Date)]
[Column("score_end_date")]
public DateTime score_end_date { get; set; }
</v>
      </c>
      <c r="W536" s="5" t="str">
        <f>"@Html.DescriptionListElement(model =&gt; model."&amp;E536&amp;")"</f>
        <v>@Html.DescriptionListElement(model =&gt; model.score_end_date)</v>
      </c>
      <c r="X536" s="3" t="str">
        <f>SUBSTITUTE(SUBSTITUTE(PROPER(SUBSTITUTE(E536,"_"," "))&amp;" ", "Id ", "ID"), " ", "")</f>
        <v>ScoreEndDate</v>
      </c>
      <c r="Y536" s="3" t="str">
        <f>IF(F536="date","alter table "&amp;SchemaName&amp;"."&amp;N536&amp;" add "&amp;X536&amp;"DateDimId int null references DateDimensions(DateDimensionId);  exec db.ColumnPropertySet '"&amp;$N536&amp;"', '"&amp;$X536&amp;"DateDimId', '"&amp;$E536&amp;"', @propertyName='BaseField', @tableSchema='"&amp;SchemaName&amp;"'","")</f>
        <v>alter table deerwalk.Scores add ScoreEndDateDateDimId int null references DateDimensions(DateDimensionId);  exec db.ColumnPropertySet 'Scores', 'ScoreEndDateDateDimId', 'score_end_date', @propertyName='BaseField', @tableSchema='deerwalk'</v>
      </c>
      <c r="Z536" t="str">
        <f>"update dw set "&amp;X536&amp;"DateDimId=dd.DateDimensionId from deerwalk."&amp;N536&amp;" dw inner join dbo.datedimensions dd on dw."&amp;E536&amp;"=dd.calendardate and dd.TenantId=@tenantId where dw."&amp;X536&amp;"DateDimId is null and dw."&amp;E536&amp;" is not null;
exec db.PrintNow 'Updated {n0} deerwalk."&amp;N536&amp;"."&amp;X536&amp;"DateDimId fields', @@rowcount;
"</f>
        <v xml:space="preserve">update dw set ScoreEndDateDateDimId=dd.DateDimensionId from deerwalk.Scores dw inner join dbo.datedimensions dd on dw.score_end_date=dd.calendardate and dd.TenantId=@tenantId where dw.ScoreEndDateDateDimId is null and dw.score_end_date is not null;
exec db.PrintNow 'Updated {n0} deerwalk.Scores.ScoreEndDateDateDimId fields', @@rowcount;
</v>
      </c>
      <c r="AA536" s="3" t="str">
        <f>IF(LEN(TRIM(H536))=0,"","exec db.ColumnPropertySet '"&amp;$N536&amp;"', '"&amp;$E536&amp;"', '"&amp;H536&amp;"', @propertyName='DisplayName', @tableSchema='"&amp;SchemaName&amp;"'")</f>
        <v>exec db.ColumnPropertySet 'Scores', 'score_end_date', 'Score End Date', @propertyName='DisplayName', @tableSchema='deerwalk'</v>
      </c>
    </row>
    <row r="537" spans="1:27" ht="14.25" customHeight="1" x14ac:dyDescent="0.45">
      <c r="A537" s="3" t="str">
        <f>N537&amp;"."&amp;E537</f>
        <v>Scores.ip_score</v>
      </c>
      <c r="B537" t="s">
        <v>677</v>
      </c>
      <c r="C537">
        <v>9</v>
      </c>
      <c r="D537" t="s">
        <v>796</v>
      </c>
      <c r="E537" t="s">
        <v>658</v>
      </c>
      <c r="F537" t="s">
        <v>7</v>
      </c>
      <c r="G537" t="s">
        <v>861</v>
      </c>
      <c r="J537" t="s">
        <v>796</v>
      </c>
      <c r="L537" s="4"/>
      <c r="M537" s="3" t="b">
        <f>LEFT(E537,3)="udf"</f>
        <v>0</v>
      </c>
      <c r="N537" s="3" t="str">
        <f>VLOOKUP(B537,TableMap,3,FALSE)</f>
        <v>Scores</v>
      </c>
      <c r="O537" s="3" t="str">
        <f>IF(OR(F537="varchar", F537=""),"varchar("&amp;G537&amp;")", F537) &amp; IF(LEN(TRIM(D537))&gt;0," not null ","")</f>
        <v>varchar(50)</v>
      </c>
      <c r="P537" s="4" t="s">
        <v>886</v>
      </c>
      <c r="Q537" s="3" t="str">
        <f>IF(ISBLANK(P537),O537,P537)</f>
        <v>float</v>
      </c>
      <c r="R537" s="3" t="str">
        <f>"alter table "&amp;SchemaName&amp;"."&amp;N537&amp;" add "&amp;E537&amp;" "&amp;Q537</f>
        <v>alter table deerwalk.Scores add ip_score float</v>
      </c>
      <c r="S537" s="3" t="str">
        <f>IF(LEN(TRIM(I537))&gt;0,"exec db.ColumnPropertySet '"&amp;$N537&amp;"', '"&amp;$E537&amp;"', '"&amp;I537&amp;"', @tableSchema='"&amp;SchemaName&amp;"'","")</f>
        <v/>
      </c>
      <c r="T537" s="3" t="str">
        <f>IF(LEN(TRIM(J537))=0,"","exec db.ColumnPropertySet '"&amp;$N537&amp;"', '"&amp;$E537&amp;"', '"&amp;J537&amp;"', @propertyName='SampleData', @tableSchema='"&amp;SchemaName&amp;"'")</f>
        <v/>
      </c>
      <c r="U537" s="3" t="str">
        <f>IF(M537,"exec db.ColumnPropertySet '"&amp;$N537&amp;"', '"&amp;$E537&amp;"', 'UserDefinedData', @propertyName='CustomAttribute', @tableSchema='"&amp;SchemaName&amp;"'", "")</f>
        <v/>
      </c>
      <c r="V537" s="3" t="str">
        <f>IF(LEN(TRIM(" "&amp;I537))&gt;0,"/// &lt;summary&gt;"&amp;I537&amp;"&lt;/summary&gt;
"&amp;"[Description("""&amp;I537&amp;""")]
","")&amp;IF(F537="date","[DataType(DataType.Date)]
","")&amp;IF(D537="1","[Required]
","")&amp;"[Column("""&amp;E537&amp;""")]
"&amp;IF(LEN(TRIM(" "&amp;J537))&gt;0,"[SampleData("""&amp;J537&amp;""")]
","")&amp;IF(LEN(TRIM(" "&amp;G537))&gt;0,"[MaxLength("&amp;G537&amp;")]
","")&amp;"public "&amp;IF(F537="","string",VLOOKUP(F537,TypeMap,2,FALSE))&amp;" "&amp;E537&amp;" { get; set; }
"</f>
        <v xml:space="preserve">[Column("ip_score")]
[MaxLength(50)]
public string ip_score { get; set; }
</v>
      </c>
      <c r="W537" s="5" t="str">
        <f>"@Html.DescriptionListElement(model =&gt; model."&amp;E537&amp;")"</f>
        <v>@Html.DescriptionListElement(model =&gt; model.ip_score)</v>
      </c>
      <c r="X537" s="3" t="str">
        <f>SUBSTITUTE(SUBSTITUTE(PROPER(SUBSTITUTE(E537,"_"," "))&amp;" ", "Id ", "ID"), " ", "")</f>
        <v>IpScore</v>
      </c>
      <c r="Y537" s="3" t="str">
        <f>IF(F537="date","alter table "&amp;SchemaName&amp;"."&amp;N537&amp;" add "&amp;X537&amp;"DateDimId int null references DateDimensions(DateDimensionId);  exec db.ColumnPropertySet '"&amp;$N537&amp;"', '"&amp;$X537&amp;"DateDimId', '"&amp;$E537&amp;"', @propertyName='BaseField', @tableSchema='"&amp;SchemaName&amp;"'","")</f>
        <v/>
      </c>
      <c r="AA537" s="3" t="str">
        <f>IF(LEN(TRIM(H537))=0,"","exec db.ColumnPropertySet '"&amp;$N537&amp;"', '"&amp;$E537&amp;"', '"&amp;H537&amp;"', @propertyName='DisplayName', @tableSchema='"&amp;SchemaName&amp;"'")</f>
        <v/>
      </c>
    </row>
    <row r="538" spans="1:27" ht="14.25" customHeight="1" x14ac:dyDescent="0.45">
      <c r="A538" s="3" t="str">
        <f>N538&amp;"."&amp;E538</f>
        <v>Scores.op_score</v>
      </c>
      <c r="B538" t="s">
        <v>677</v>
      </c>
      <c r="C538">
        <v>10</v>
      </c>
      <c r="D538" t="s">
        <v>796</v>
      </c>
      <c r="E538" t="s">
        <v>659</v>
      </c>
      <c r="F538" t="s">
        <v>7</v>
      </c>
      <c r="G538" t="s">
        <v>861</v>
      </c>
      <c r="J538" t="s">
        <v>796</v>
      </c>
      <c r="L538" s="4"/>
      <c r="M538" s="3" t="b">
        <f>LEFT(E538,3)="udf"</f>
        <v>0</v>
      </c>
      <c r="N538" s="3" t="str">
        <f>VLOOKUP(B538,TableMap,3,FALSE)</f>
        <v>Scores</v>
      </c>
      <c r="O538" s="3" t="str">
        <f>IF(OR(F538="varchar", F538=""),"varchar("&amp;G538&amp;")", F538) &amp; IF(LEN(TRIM(D538))&gt;0," not null ","")</f>
        <v>varchar(50)</v>
      </c>
      <c r="P538" s="4" t="s">
        <v>886</v>
      </c>
      <c r="Q538" s="3" t="str">
        <f>IF(ISBLANK(P538),O538,P538)</f>
        <v>float</v>
      </c>
      <c r="R538" s="3" t="str">
        <f>"alter table "&amp;SchemaName&amp;"."&amp;N538&amp;" add "&amp;E538&amp;" "&amp;Q538</f>
        <v>alter table deerwalk.Scores add op_score float</v>
      </c>
      <c r="S538" s="3" t="str">
        <f>IF(LEN(TRIM(I538))&gt;0,"exec db.ColumnPropertySet '"&amp;$N538&amp;"', '"&amp;$E538&amp;"', '"&amp;I538&amp;"', @tableSchema='"&amp;SchemaName&amp;"'","")</f>
        <v/>
      </c>
      <c r="T538" s="3" t="str">
        <f>IF(LEN(TRIM(J538))=0,"","exec db.ColumnPropertySet '"&amp;$N538&amp;"', '"&amp;$E538&amp;"', '"&amp;J538&amp;"', @propertyName='SampleData', @tableSchema='"&amp;SchemaName&amp;"'")</f>
        <v/>
      </c>
      <c r="U538" s="3" t="str">
        <f>IF(M538,"exec db.ColumnPropertySet '"&amp;$N538&amp;"', '"&amp;$E538&amp;"', 'UserDefinedData', @propertyName='CustomAttribute', @tableSchema='"&amp;SchemaName&amp;"'", "")</f>
        <v/>
      </c>
      <c r="V538" s="3" t="str">
        <f>IF(LEN(TRIM(" "&amp;I538))&gt;0,"/// &lt;summary&gt;"&amp;I538&amp;"&lt;/summary&gt;
"&amp;"[Description("""&amp;I538&amp;""")]
","")&amp;IF(F538="date","[DataType(DataType.Date)]
","")&amp;IF(D538="1","[Required]
","")&amp;"[Column("""&amp;E538&amp;""")]
"&amp;IF(LEN(TRIM(" "&amp;J538))&gt;0,"[SampleData("""&amp;J538&amp;""")]
","")&amp;IF(LEN(TRIM(" "&amp;G538))&gt;0,"[MaxLength("&amp;G538&amp;")]
","")&amp;"public "&amp;IF(F538="","string",VLOOKUP(F538,TypeMap,2,FALSE))&amp;" "&amp;E538&amp;" { get; set; }
"</f>
        <v xml:space="preserve">[Column("op_score")]
[MaxLength(50)]
public string op_score { get; set; }
</v>
      </c>
      <c r="W538" s="5" t="str">
        <f>"@Html.DescriptionListElement(model =&gt; model."&amp;E538&amp;")"</f>
        <v>@Html.DescriptionListElement(model =&gt; model.op_score)</v>
      </c>
      <c r="X538" s="3" t="str">
        <f>SUBSTITUTE(SUBSTITUTE(PROPER(SUBSTITUTE(E538,"_"," "))&amp;" ", "Id ", "ID"), " ", "")</f>
        <v>OpScore</v>
      </c>
      <c r="Y538" s="3" t="str">
        <f>IF(F538="date","alter table "&amp;SchemaName&amp;"."&amp;N538&amp;" add "&amp;X538&amp;"DateDimId int null references DateDimensions(DateDimensionId);  exec db.ColumnPropertySet '"&amp;$N538&amp;"', '"&amp;$X538&amp;"DateDimId', '"&amp;$E538&amp;"', @propertyName='BaseField', @tableSchema='"&amp;SchemaName&amp;"'","")</f>
        <v/>
      </c>
      <c r="AA538" s="3" t="str">
        <f>IF(LEN(TRIM(H538))=0,"","exec db.ColumnPropertySet '"&amp;$N538&amp;"', '"&amp;$E538&amp;"', '"&amp;H538&amp;"', @propertyName='DisplayName', @tableSchema='"&amp;SchemaName&amp;"'")</f>
        <v/>
      </c>
    </row>
    <row r="539" spans="1:27" ht="14.25" customHeight="1" x14ac:dyDescent="0.45">
      <c r="A539" s="3" t="str">
        <f>N539&amp;"."&amp;E539</f>
        <v>Scores.phy_score</v>
      </c>
      <c r="B539" t="s">
        <v>677</v>
      </c>
      <c r="C539">
        <v>11</v>
      </c>
      <c r="D539" t="s">
        <v>796</v>
      </c>
      <c r="E539" t="s">
        <v>660</v>
      </c>
      <c r="F539" t="s">
        <v>7</v>
      </c>
      <c r="G539" t="s">
        <v>861</v>
      </c>
      <c r="J539" t="s">
        <v>796</v>
      </c>
      <c r="L539" s="4"/>
      <c r="M539" s="3" t="b">
        <f>LEFT(E539,3)="udf"</f>
        <v>0</v>
      </c>
      <c r="N539" s="3" t="str">
        <f>VLOOKUP(B539,TableMap,3,FALSE)</f>
        <v>Scores</v>
      </c>
      <c r="O539" s="3" t="str">
        <f>IF(OR(F539="varchar", F539=""),"varchar("&amp;G539&amp;")", F539) &amp; IF(LEN(TRIM(D539))&gt;0," not null ","")</f>
        <v>varchar(50)</v>
      </c>
      <c r="P539" s="4" t="s">
        <v>886</v>
      </c>
      <c r="Q539" s="3" t="str">
        <f>IF(ISBLANK(P539),O539,P539)</f>
        <v>float</v>
      </c>
      <c r="R539" s="3" t="str">
        <f>"alter table "&amp;SchemaName&amp;"."&amp;N539&amp;" add "&amp;E539&amp;" "&amp;Q539</f>
        <v>alter table deerwalk.Scores add phy_score float</v>
      </c>
      <c r="S539" s="3" t="str">
        <f>IF(LEN(TRIM(I539))&gt;0,"exec db.ColumnPropertySet '"&amp;$N539&amp;"', '"&amp;$E539&amp;"', '"&amp;I539&amp;"', @tableSchema='"&amp;SchemaName&amp;"'","")</f>
        <v/>
      </c>
      <c r="T539" s="3" t="str">
        <f>IF(LEN(TRIM(J539))=0,"","exec db.ColumnPropertySet '"&amp;$N539&amp;"', '"&amp;$E539&amp;"', '"&amp;J539&amp;"', @propertyName='SampleData', @tableSchema='"&amp;SchemaName&amp;"'")</f>
        <v/>
      </c>
      <c r="U539" s="3" t="str">
        <f>IF(M539,"exec db.ColumnPropertySet '"&amp;$N539&amp;"', '"&amp;$E539&amp;"', 'UserDefinedData', @propertyName='CustomAttribute', @tableSchema='"&amp;SchemaName&amp;"'", "")</f>
        <v/>
      </c>
      <c r="V539" s="3" t="str">
        <f>IF(LEN(TRIM(" "&amp;I539))&gt;0,"/// &lt;summary&gt;"&amp;I539&amp;"&lt;/summary&gt;
"&amp;"[Description("""&amp;I539&amp;""")]
","")&amp;IF(F539="date","[DataType(DataType.Date)]
","")&amp;IF(D539="1","[Required]
","")&amp;"[Column("""&amp;E539&amp;""")]
"&amp;IF(LEN(TRIM(" "&amp;J539))&gt;0,"[SampleData("""&amp;J539&amp;""")]
","")&amp;IF(LEN(TRIM(" "&amp;G539))&gt;0,"[MaxLength("&amp;G539&amp;")]
","")&amp;"public "&amp;IF(F539="","string",VLOOKUP(F539,TypeMap,2,FALSE))&amp;" "&amp;E539&amp;" { get; set; }
"</f>
        <v xml:space="preserve">[Column("phy_score")]
[MaxLength(50)]
public string phy_score { get; set; }
</v>
      </c>
      <c r="W539" s="5" t="str">
        <f>"@Html.DescriptionListElement(model =&gt; model."&amp;E539&amp;")"</f>
        <v>@Html.DescriptionListElement(model =&gt; model.phy_score)</v>
      </c>
      <c r="X539" s="3" t="str">
        <f>SUBSTITUTE(SUBSTITUTE(PROPER(SUBSTITUTE(E539,"_"," "))&amp;" ", "Id ", "ID"), " ", "")</f>
        <v>PhyScore</v>
      </c>
      <c r="Y539" s="3" t="str">
        <f>IF(F539="date","alter table "&amp;SchemaName&amp;"."&amp;N539&amp;" add "&amp;X539&amp;"DateDimId int null references DateDimensions(DateDimensionId);  exec db.ColumnPropertySet '"&amp;$N539&amp;"', '"&amp;$X539&amp;"DateDimId', '"&amp;$E539&amp;"', @propertyName='BaseField', @tableSchema='"&amp;SchemaName&amp;"'","")</f>
        <v/>
      </c>
      <c r="AA539" s="3" t="str">
        <f>IF(LEN(TRIM(H539))=0,"","exec db.ColumnPropertySet '"&amp;$N539&amp;"', '"&amp;$E539&amp;"', '"&amp;H539&amp;"', @propertyName='DisplayName', @tableSchema='"&amp;SchemaName&amp;"'")</f>
        <v/>
      </c>
    </row>
    <row r="540" spans="1:27" ht="14.25" customHeight="1" x14ac:dyDescent="0.45">
      <c r="A540" s="3" t="str">
        <f>N540&amp;"."&amp;E540</f>
        <v>Scores.rx_score</v>
      </c>
      <c r="B540" t="s">
        <v>677</v>
      </c>
      <c r="C540">
        <v>12</v>
      </c>
      <c r="D540" t="s">
        <v>796</v>
      </c>
      <c r="E540" t="s">
        <v>661</v>
      </c>
      <c r="F540" t="s">
        <v>7</v>
      </c>
      <c r="G540" t="s">
        <v>861</v>
      </c>
      <c r="J540" t="s">
        <v>796</v>
      </c>
      <c r="L540" s="4"/>
      <c r="M540" s="3" t="b">
        <f>LEFT(E540,3)="udf"</f>
        <v>0</v>
      </c>
      <c r="N540" s="3" t="str">
        <f>VLOOKUP(B540,TableMap,3,FALSE)</f>
        <v>Scores</v>
      </c>
      <c r="O540" s="3" t="str">
        <f>IF(OR(F540="varchar", F540=""),"varchar("&amp;G540&amp;")", F540) &amp; IF(LEN(TRIM(D540))&gt;0," not null ","")</f>
        <v>varchar(50)</v>
      </c>
      <c r="P540" s="4" t="s">
        <v>886</v>
      </c>
      <c r="Q540" s="3" t="str">
        <f>IF(ISBLANK(P540),O540,P540)</f>
        <v>float</v>
      </c>
      <c r="R540" s="3" t="str">
        <f>"alter table "&amp;SchemaName&amp;"."&amp;N540&amp;" add "&amp;E540&amp;" "&amp;Q540</f>
        <v>alter table deerwalk.Scores add rx_score float</v>
      </c>
      <c r="S540" s="3" t="str">
        <f>IF(LEN(TRIM(I540))&gt;0,"exec db.ColumnPropertySet '"&amp;$N540&amp;"', '"&amp;$E540&amp;"', '"&amp;I540&amp;"', @tableSchema='"&amp;SchemaName&amp;"'","")</f>
        <v/>
      </c>
      <c r="T540" s="3" t="str">
        <f>IF(LEN(TRIM(J540))=0,"","exec db.ColumnPropertySet '"&amp;$N540&amp;"', '"&amp;$E540&amp;"', '"&amp;J540&amp;"', @propertyName='SampleData', @tableSchema='"&amp;SchemaName&amp;"'")</f>
        <v/>
      </c>
      <c r="U540" s="3" t="str">
        <f>IF(M540,"exec db.ColumnPropertySet '"&amp;$N540&amp;"', '"&amp;$E540&amp;"', 'UserDefinedData', @propertyName='CustomAttribute', @tableSchema='"&amp;SchemaName&amp;"'", "")</f>
        <v/>
      </c>
      <c r="V540" s="3" t="str">
        <f>IF(LEN(TRIM(" "&amp;I540))&gt;0,"/// &lt;summary&gt;"&amp;I540&amp;"&lt;/summary&gt;
"&amp;"[Description("""&amp;I540&amp;""")]
","")&amp;IF(F540="date","[DataType(DataType.Date)]
","")&amp;IF(D540="1","[Required]
","")&amp;"[Column("""&amp;E540&amp;""")]
"&amp;IF(LEN(TRIM(" "&amp;J540))&gt;0,"[SampleData("""&amp;J540&amp;""")]
","")&amp;IF(LEN(TRIM(" "&amp;G540))&gt;0,"[MaxLength("&amp;G540&amp;")]
","")&amp;"public "&amp;IF(F540="","string",VLOOKUP(F540,TypeMap,2,FALSE))&amp;" "&amp;E540&amp;" { get; set; }
"</f>
        <v xml:space="preserve">[Column("rx_score")]
[MaxLength(50)]
public string rx_score { get; set; }
</v>
      </c>
      <c r="W540" s="5" t="str">
        <f>"@Html.DescriptionListElement(model =&gt; model."&amp;E540&amp;")"</f>
        <v>@Html.DescriptionListElement(model =&gt; model.rx_score)</v>
      </c>
      <c r="X540" s="3" t="str">
        <f>SUBSTITUTE(SUBSTITUTE(PROPER(SUBSTITUTE(E540,"_"," "))&amp;" ", "Id ", "ID"), " ", "")</f>
        <v>RxScore</v>
      </c>
      <c r="Y540" s="3" t="str">
        <f>IF(F540="date","alter table "&amp;SchemaName&amp;"."&amp;N540&amp;" add "&amp;X540&amp;"DateDimId int null references DateDimensions(DateDimensionId);  exec db.ColumnPropertySet '"&amp;$N540&amp;"', '"&amp;$X540&amp;"DateDimId', '"&amp;$E540&amp;"', @propertyName='BaseField', @tableSchema='"&amp;SchemaName&amp;"'","")</f>
        <v/>
      </c>
      <c r="AA540" s="3" t="str">
        <f>IF(LEN(TRIM(H540))=0,"","exec db.ColumnPropertySet '"&amp;$N540&amp;"', '"&amp;$E540&amp;"', '"&amp;H540&amp;"', @propertyName='DisplayName', @tableSchema='"&amp;SchemaName&amp;"'")</f>
        <v/>
      </c>
    </row>
    <row r="541" spans="1:27" ht="14.25" customHeight="1" x14ac:dyDescent="0.45">
      <c r="A541" s="3" t="str">
        <f>N541&amp;"."&amp;E541</f>
        <v>Scores.med_score</v>
      </c>
      <c r="B541" t="s">
        <v>677</v>
      </c>
      <c r="C541">
        <v>13</v>
      </c>
      <c r="D541" t="s">
        <v>796</v>
      </c>
      <c r="E541" t="s">
        <v>662</v>
      </c>
      <c r="F541" t="s">
        <v>7</v>
      </c>
      <c r="G541" t="s">
        <v>861</v>
      </c>
      <c r="H541" s="4" t="s">
        <v>955</v>
      </c>
      <c r="I541" t="s">
        <v>663</v>
      </c>
      <c r="J541" t="s">
        <v>796</v>
      </c>
      <c r="L541" s="4"/>
      <c r="M541" s="3" t="b">
        <f>LEFT(E541,3)="udf"</f>
        <v>0</v>
      </c>
      <c r="N541" s="3" t="str">
        <f>VLOOKUP(B541,TableMap,3,FALSE)</f>
        <v>Scores</v>
      </c>
      <c r="O541" s="3" t="str">
        <f>IF(OR(F541="varchar", F541=""),"varchar("&amp;G541&amp;")", F541) &amp; IF(LEN(TRIM(D541))&gt;0," not null ","")</f>
        <v>varchar(50)</v>
      </c>
      <c r="P541" s="4" t="s">
        <v>886</v>
      </c>
      <c r="Q541" s="3" t="str">
        <f>IF(ISBLANK(P541),O541,P541)</f>
        <v>float</v>
      </c>
      <c r="R541" s="3" t="str">
        <f>"alter table "&amp;SchemaName&amp;"."&amp;N541&amp;" add "&amp;E541&amp;" "&amp;Q541</f>
        <v>alter table deerwalk.Scores add med_score float</v>
      </c>
      <c r="S541" s="3" t="str">
        <f>IF(LEN(TRIM(I541))&gt;0,"exec db.ColumnPropertySet '"&amp;$N541&amp;"', '"&amp;$E541&amp;"', '"&amp;I541&amp;"', @tableSchema='"&amp;SchemaName&amp;"'","")</f>
        <v>exec db.ColumnPropertySet 'Scores', 'med_score', 'IP+OP+PHY', @tableSchema='deerwalk'</v>
      </c>
      <c r="T541" s="3" t="str">
        <f>IF(LEN(TRIM(J541))=0,"","exec db.ColumnPropertySet '"&amp;$N541&amp;"', '"&amp;$E541&amp;"', '"&amp;J541&amp;"', @propertyName='SampleData', @tableSchema='"&amp;SchemaName&amp;"'")</f>
        <v/>
      </c>
      <c r="U541" s="3" t="str">
        <f>IF(M541,"exec db.ColumnPropertySet '"&amp;$N541&amp;"', '"&amp;$E541&amp;"', 'UserDefinedData', @propertyName='CustomAttribute', @tableSchema='"&amp;SchemaName&amp;"'", "")</f>
        <v/>
      </c>
      <c r="V541" s="3" t="str">
        <f>IF(LEN(TRIM(" "&amp;I541))&gt;0,"/// &lt;summary&gt;"&amp;I541&amp;"&lt;/summary&gt;
"&amp;"[Description("""&amp;I541&amp;""")]
","")&amp;IF(F541="date","[DataType(DataType.Date)]
","")&amp;IF(D541="1","[Required]
","")&amp;"[Column("""&amp;E541&amp;""")]
"&amp;IF(LEN(TRIM(" "&amp;J541))&gt;0,"[SampleData("""&amp;J541&amp;""")]
","")&amp;IF(LEN(TRIM(" "&amp;G541))&gt;0,"[MaxLength("&amp;G541&amp;")]
","")&amp;"public "&amp;IF(F541="","string",VLOOKUP(F541,TypeMap,2,FALSE))&amp;" "&amp;E541&amp;" { get; set; }
"</f>
        <v xml:space="preserve">/// &lt;summary&gt;IP+OP+PHY&lt;/summary&gt;
[Description("IP+OP+PHY")]
[Column("med_score")]
[MaxLength(50)]
public string med_score { get; set; }
</v>
      </c>
      <c r="W541" s="5" t="str">
        <f>"@Html.DescriptionListElement(model =&gt; model."&amp;E541&amp;")"</f>
        <v>@Html.DescriptionListElement(model =&gt; model.med_score)</v>
      </c>
      <c r="X541" s="3" t="str">
        <f>SUBSTITUTE(SUBSTITUTE(PROPER(SUBSTITUTE(E541,"_"," "))&amp;" ", "Id ", "ID"), " ", "")</f>
        <v>MedScore</v>
      </c>
      <c r="Y541" s="3" t="str">
        <f>IF(F541="date","alter table "&amp;SchemaName&amp;"."&amp;N541&amp;" add "&amp;X541&amp;"DateDimId int null references DateDimensions(DateDimensionId);  exec db.ColumnPropertySet '"&amp;$N541&amp;"', '"&amp;$X541&amp;"DateDimId', '"&amp;$E541&amp;"', @propertyName='BaseField', @tableSchema='"&amp;SchemaName&amp;"'","")</f>
        <v/>
      </c>
      <c r="AA541" s="3" t="str">
        <f>IF(LEN(TRIM(H541))=0,"","exec db.ColumnPropertySet '"&amp;$N541&amp;"', '"&amp;$E541&amp;"', '"&amp;H541&amp;"', @propertyName='DisplayName', @tableSchema='"&amp;SchemaName&amp;"'")</f>
        <v>exec db.ColumnPropertySet 'Scores', 'med_score', 'IP+OP', @propertyName='DisplayName', @tableSchema='deerwalk'</v>
      </c>
    </row>
    <row r="542" spans="1:27" ht="14.25" customHeight="1" x14ac:dyDescent="0.45">
      <c r="A542" s="3" t="str">
        <f>N542&amp;"."&amp;E542</f>
        <v>Scores.total_score</v>
      </c>
      <c r="B542" t="s">
        <v>677</v>
      </c>
      <c r="C542">
        <v>14</v>
      </c>
      <c r="D542" t="s">
        <v>796</v>
      </c>
      <c r="E542" t="s">
        <v>664</v>
      </c>
      <c r="F542" t="s">
        <v>7</v>
      </c>
      <c r="G542" t="s">
        <v>861</v>
      </c>
      <c r="H542" s="4" t="s">
        <v>665</v>
      </c>
      <c r="I542" t="s">
        <v>665</v>
      </c>
      <c r="J542" t="s">
        <v>796</v>
      </c>
      <c r="L542" s="4"/>
      <c r="M542" s="3" t="b">
        <f>LEFT(E542,3)="udf"</f>
        <v>0</v>
      </c>
      <c r="N542" s="3" t="str">
        <f>VLOOKUP(B542,TableMap,3,FALSE)</f>
        <v>Scores</v>
      </c>
      <c r="O542" s="3" t="str">
        <f>IF(OR(F542="varchar", F542=""),"varchar("&amp;G542&amp;")", F542) &amp; IF(LEN(TRIM(D542))&gt;0," not null ","")</f>
        <v>varchar(50)</v>
      </c>
      <c r="P542" s="4" t="s">
        <v>886</v>
      </c>
      <c r="Q542" s="3" t="str">
        <f>IF(ISBLANK(P542),O542,P542)</f>
        <v>float</v>
      </c>
      <c r="R542" s="3" t="str">
        <f>"alter table "&amp;SchemaName&amp;"."&amp;N542&amp;" add "&amp;E542&amp;" "&amp;Q542</f>
        <v>alter table deerwalk.Scores add total_score float</v>
      </c>
      <c r="S542" s="3" t="str">
        <f>IF(LEN(TRIM(I542))&gt;0,"exec db.ColumnPropertySet '"&amp;$N542&amp;"', '"&amp;$E542&amp;"', '"&amp;I542&amp;"', @tableSchema='"&amp;SchemaName&amp;"'","")</f>
        <v>exec db.ColumnPropertySet 'Scores', 'total_score', 'Med+Rx', @tableSchema='deerwalk'</v>
      </c>
      <c r="T542" s="3" t="str">
        <f>IF(LEN(TRIM(J542))=0,"","exec db.ColumnPropertySet '"&amp;$N542&amp;"', '"&amp;$E542&amp;"', '"&amp;J542&amp;"', @propertyName='SampleData', @tableSchema='"&amp;SchemaName&amp;"'")</f>
        <v/>
      </c>
      <c r="U542" s="3" t="str">
        <f>IF(M542,"exec db.ColumnPropertySet '"&amp;$N542&amp;"', '"&amp;$E542&amp;"', 'UserDefinedData', @propertyName='CustomAttribute', @tableSchema='"&amp;SchemaName&amp;"'", "")</f>
        <v/>
      </c>
      <c r="V542" s="3" t="str">
        <f>IF(LEN(TRIM(" "&amp;I542))&gt;0,"/// &lt;summary&gt;"&amp;I542&amp;"&lt;/summary&gt;
"&amp;"[Description("""&amp;I542&amp;""")]
","")&amp;IF(F542="date","[DataType(DataType.Date)]
","")&amp;IF(D542="1","[Required]
","")&amp;"[Column("""&amp;E542&amp;""")]
"&amp;IF(LEN(TRIM(" "&amp;J542))&gt;0,"[SampleData("""&amp;J542&amp;""")]
","")&amp;IF(LEN(TRIM(" "&amp;G542))&gt;0,"[MaxLength("&amp;G542&amp;")]
","")&amp;"public "&amp;IF(F542="","string",VLOOKUP(F542,TypeMap,2,FALSE))&amp;" "&amp;E542&amp;" { get; set; }
"</f>
        <v xml:space="preserve">/// &lt;summary&gt;Med+Rx&lt;/summary&gt;
[Description("Med+Rx")]
[Column("total_score")]
[MaxLength(50)]
public string total_score { get; set; }
</v>
      </c>
      <c r="W542" s="5" t="str">
        <f>"@Html.DescriptionListElement(model =&gt; model."&amp;E542&amp;")"</f>
        <v>@Html.DescriptionListElement(model =&gt; model.total_score)</v>
      </c>
      <c r="X542" s="3" t="str">
        <f>SUBSTITUTE(SUBSTITUTE(PROPER(SUBSTITUTE(E542,"_"," "))&amp;" ", "Id ", "ID"), " ", "")</f>
        <v>TotalScore</v>
      </c>
      <c r="Y542" s="3" t="str">
        <f>IF(F542="date","alter table "&amp;SchemaName&amp;"."&amp;N542&amp;" add "&amp;X542&amp;"DateDimId int null references DateDimensions(DateDimensionId);  exec db.ColumnPropertySet '"&amp;$N542&amp;"', '"&amp;$X542&amp;"DateDimId', '"&amp;$E542&amp;"', @propertyName='BaseField', @tableSchema='"&amp;SchemaName&amp;"'","")</f>
        <v/>
      </c>
      <c r="AA542" s="3" t="str">
        <f>IF(LEN(TRIM(H542))=0,"","exec db.ColumnPropertySet '"&amp;$N542&amp;"', '"&amp;$E542&amp;"', '"&amp;H542&amp;"', @propertyName='DisplayName', @tableSchema='"&amp;SchemaName&amp;"'")</f>
        <v>exec db.ColumnPropertySet 'Scores', 'total_score', 'Med+Rx', @propertyName='DisplayName', @tableSchema='deerwalk'</v>
      </c>
    </row>
    <row r="543" spans="1:27" ht="14.25" customHeight="1" x14ac:dyDescent="0.45">
      <c r="A543" s="3" t="str">
        <f>N543&amp;"."&amp;E543</f>
        <v>Scores.concurrent_total</v>
      </c>
      <c r="B543" t="s">
        <v>677</v>
      </c>
      <c r="C543">
        <v>15</v>
      </c>
      <c r="D543" t="s">
        <v>796</v>
      </c>
      <c r="E543" t="s">
        <v>666</v>
      </c>
      <c r="F543" t="s">
        <v>7</v>
      </c>
      <c r="G543" t="s">
        <v>861</v>
      </c>
      <c r="J543" t="s">
        <v>796</v>
      </c>
      <c r="L543" s="4"/>
      <c r="M543" s="3" t="b">
        <f>LEFT(E543,3)="udf"</f>
        <v>0</v>
      </c>
      <c r="N543" s="3" t="str">
        <f>VLOOKUP(B543,TableMap,3,FALSE)</f>
        <v>Scores</v>
      </c>
      <c r="O543" s="3" t="str">
        <f>IF(OR(F543="varchar", F543=""),"varchar("&amp;G543&amp;")", F543) &amp; IF(LEN(TRIM(D543))&gt;0," not null ","")</f>
        <v>varchar(50)</v>
      </c>
      <c r="P543" s="4" t="s">
        <v>886</v>
      </c>
      <c r="Q543" s="3" t="str">
        <f>IF(ISBLANK(P543),O543,P543)</f>
        <v>float</v>
      </c>
      <c r="R543" s="3" t="str">
        <f>"alter table "&amp;SchemaName&amp;"."&amp;N543&amp;" add "&amp;E543&amp;" "&amp;Q543</f>
        <v>alter table deerwalk.Scores add concurrent_total float</v>
      </c>
      <c r="S543" s="3" t="str">
        <f>IF(LEN(TRIM(I543))&gt;0,"exec db.ColumnPropertySet '"&amp;$N543&amp;"', '"&amp;$E543&amp;"', '"&amp;I543&amp;"', @tableSchema='"&amp;SchemaName&amp;"'","")</f>
        <v/>
      </c>
      <c r="T543" s="3" t="str">
        <f>IF(LEN(TRIM(J543))=0,"","exec db.ColumnPropertySet '"&amp;$N543&amp;"', '"&amp;$E543&amp;"', '"&amp;J543&amp;"', @propertyName='SampleData', @tableSchema='"&amp;SchemaName&amp;"'")</f>
        <v/>
      </c>
      <c r="U543" s="3" t="str">
        <f>IF(M543,"exec db.ColumnPropertySet '"&amp;$N543&amp;"', '"&amp;$E543&amp;"', 'UserDefinedData', @propertyName='CustomAttribute', @tableSchema='"&amp;SchemaName&amp;"'", "")</f>
        <v/>
      </c>
      <c r="V543" s="3" t="str">
        <f>IF(LEN(TRIM(" "&amp;I543))&gt;0,"/// &lt;summary&gt;"&amp;I543&amp;"&lt;/summary&gt;
"&amp;"[Description("""&amp;I543&amp;""")]
","")&amp;IF(F543="date","[DataType(DataType.Date)]
","")&amp;IF(D543="1","[Required]
","")&amp;"[Column("""&amp;E543&amp;""")]
"&amp;IF(LEN(TRIM(" "&amp;J543))&gt;0,"[SampleData("""&amp;J543&amp;""")]
","")&amp;IF(LEN(TRIM(" "&amp;G543))&gt;0,"[MaxLength("&amp;G543&amp;")]
","")&amp;"public "&amp;IF(F543="","string",VLOOKUP(F543,TypeMap,2,FALSE))&amp;" "&amp;E543&amp;" { get; set; }
"</f>
        <v xml:space="preserve">[Column("concurrent_total")]
[MaxLength(50)]
public string concurrent_total { get; set; }
</v>
      </c>
      <c r="W543" s="5" t="str">
        <f>"@Html.DescriptionListElement(model =&gt; model."&amp;E543&amp;")"</f>
        <v>@Html.DescriptionListElement(model =&gt; model.concurrent_total)</v>
      </c>
      <c r="X543" s="3" t="str">
        <f>SUBSTITUTE(SUBSTITUTE(PROPER(SUBSTITUTE(E543,"_"," "))&amp;" ", "Id ", "ID"), " ", "")</f>
        <v>ConcurrentTotal</v>
      </c>
      <c r="Y543" s="3" t="str">
        <f>IF(F543="date","alter table "&amp;SchemaName&amp;"."&amp;N543&amp;" add "&amp;X543&amp;"DateDimId int null references DateDimensions(DateDimensionId);  exec db.ColumnPropertySet '"&amp;$N543&amp;"', '"&amp;$X543&amp;"DateDimId', '"&amp;$E543&amp;"', @propertyName='BaseField', @tableSchema='"&amp;SchemaName&amp;"'","")</f>
        <v/>
      </c>
      <c r="AA543" s="3" t="str">
        <f>IF(LEN(TRIM(H543))=0,"","exec db.ColumnPropertySet '"&amp;$N543&amp;"', '"&amp;$E543&amp;"', '"&amp;H543&amp;"', @propertyName='DisplayName', @tableSchema='"&amp;SchemaName&amp;"'")</f>
        <v/>
      </c>
    </row>
    <row r="544" spans="1:27" ht="14.25" customHeight="1" x14ac:dyDescent="0.45">
      <c r="A544" s="3" t="str">
        <f>N544&amp;"."&amp;E544</f>
        <v>Scores.erScore</v>
      </c>
      <c r="B544" t="s">
        <v>677</v>
      </c>
      <c r="C544">
        <v>16</v>
      </c>
      <c r="D544" t="s">
        <v>796</v>
      </c>
      <c r="E544" t="s">
        <v>667</v>
      </c>
      <c r="F544" t="s">
        <v>7</v>
      </c>
      <c r="G544" t="s">
        <v>861</v>
      </c>
      <c r="J544" t="s">
        <v>796</v>
      </c>
      <c r="L544" s="4"/>
      <c r="M544" s="3" t="b">
        <f>LEFT(E544,3)="udf"</f>
        <v>0</v>
      </c>
      <c r="N544" s="3" t="str">
        <f>VLOOKUP(B544,TableMap,3,FALSE)</f>
        <v>Scores</v>
      </c>
      <c r="O544" s="3" t="str">
        <f>IF(OR(F544="varchar", F544=""),"varchar("&amp;G544&amp;")", F544) &amp; IF(LEN(TRIM(D544))&gt;0," not null ","")</f>
        <v>varchar(50)</v>
      </c>
      <c r="P544" s="4" t="s">
        <v>886</v>
      </c>
      <c r="Q544" s="3" t="str">
        <f>IF(ISBLANK(P544),O544,P544)</f>
        <v>float</v>
      </c>
      <c r="R544" s="3" t="str">
        <f>"alter table "&amp;SchemaName&amp;"."&amp;N544&amp;" add "&amp;E544&amp;" "&amp;Q544</f>
        <v>alter table deerwalk.Scores add erScore float</v>
      </c>
      <c r="S544" s="3" t="str">
        <f>IF(LEN(TRIM(I544))&gt;0,"exec db.ColumnPropertySet '"&amp;$N544&amp;"', '"&amp;$E544&amp;"', '"&amp;I544&amp;"', @tableSchema='"&amp;SchemaName&amp;"'","")</f>
        <v/>
      </c>
      <c r="T544" s="3" t="str">
        <f>IF(LEN(TRIM(J544))=0,"","exec db.ColumnPropertySet '"&amp;$N544&amp;"', '"&amp;$E544&amp;"', '"&amp;J544&amp;"', @propertyName='SampleData', @tableSchema='"&amp;SchemaName&amp;"'")</f>
        <v/>
      </c>
      <c r="U544" s="3" t="str">
        <f>IF(M544,"exec db.ColumnPropertySet '"&amp;$N544&amp;"', '"&amp;$E544&amp;"', 'UserDefinedData', @propertyName='CustomAttribute', @tableSchema='"&amp;SchemaName&amp;"'", "")</f>
        <v/>
      </c>
      <c r="V544" s="3" t="str">
        <f>IF(LEN(TRIM(" "&amp;I544))&gt;0,"/// &lt;summary&gt;"&amp;I544&amp;"&lt;/summary&gt;
"&amp;"[Description("""&amp;I544&amp;""")]
","")&amp;IF(F544="date","[DataType(DataType.Date)]
","")&amp;IF(D544="1","[Required]
","")&amp;"[Column("""&amp;E544&amp;""")]
"&amp;IF(LEN(TRIM(" "&amp;J544))&gt;0,"[SampleData("""&amp;J544&amp;""")]
","")&amp;IF(LEN(TRIM(" "&amp;G544))&gt;0,"[MaxLength("&amp;G544&amp;")]
","")&amp;"public "&amp;IF(F544="","string",VLOOKUP(F544,TypeMap,2,FALSE))&amp;" "&amp;E544&amp;" { get; set; }
"</f>
        <v xml:space="preserve">[Column("erScore")]
[MaxLength(50)]
public string erScore { get; set; }
</v>
      </c>
      <c r="W544" s="5" t="str">
        <f>"@Html.DescriptionListElement(model =&gt; model."&amp;E544&amp;")"</f>
        <v>@Html.DescriptionListElement(model =&gt; model.erScore)</v>
      </c>
      <c r="X544" s="3" t="str">
        <f>SUBSTITUTE(SUBSTITUTE(PROPER(SUBSTITUTE(E544,"_"," "))&amp;" ", "Id ", "ID"), " ", "")</f>
        <v>Erscore</v>
      </c>
      <c r="Y544" s="3" t="str">
        <f>IF(F544="date","alter table "&amp;SchemaName&amp;"."&amp;N544&amp;" add "&amp;X544&amp;"DateDimId int null references DateDimensions(DateDimensionId);  exec db.ColumnPropertySet '"&amp;$N544&amp;"', '"&amp;$X544&amp;"DateDimId', '"&amp;$E544&amp;"', @propertyName='BaseField', @tableSchema='"&amp;SchemaName&amp;"'","")</f>
        <v/>
      </c>
      <c r="AA544" s="3" t="str">
        <f>IF(LEN(TRIM(H544))=0,"","exec db.ColumnPropertySet '"&amp;$N544&amp;"', '"&amp;$E544&amp;"', '"&amp;H544&amp;"', @propertyName='DisplayName', @tableSchema='"&amp;SchemaName&amp;"'")</f>
        <v/>
      </c>
    </row>
    <row r="545" spans="1:27" ht="14.25" customHeight="1" x14ac:dyDescent="0.45">
      <c r="A545" s="3" t="str">
        <f>N545&amp;"."&amp;E545</f>
        <v>Scores.otherScore</v>
      </c>
      <c r="B545" t="s">
        <v>677</v>
      </c>
      <c r="C545">
        <v>17</v>
      </c>
      <c r="D545" t="s">
        <v>796</v>
      </c>
      <c r="E545" t="s">
        <v>668</v>
      </c>
      <c r="F545" t="s">
        <v>7</v>
      </c>
      <c r="G545" t="s">
        <v>861</v>
      </c>
      <c r="J545" t="s">
        <v>796</v>
      </c>
      <c r="L545" s="4"/>
      <c r="M545" s="3" t="b">
        <f>LEFT(E545,3)="udf"</f>
        <v>0</v>
      </c>
      <c r="N545" s="3" t="str">
        <f>VLOOKUP(B545,TableMap,3,FALSE)</f>
        <v>Scores</v>
      </c>
      <c r="O545" s="3" t="str">
        <f>IF(OR(F545="varchar", F545=""),"varchar("&amp;G545&amp;")", F545) &amp; IF(LEN(TRIM(D545))&gt;0," not null ","")</f>
        <v>varchar(50)</v>
      </c>
      <c r="P545" s="4" t="s">
        <v>886</v>
      </c>
      <c r="Q545" s="3" t="str">
        <f>IF(ISBLANK(P545),O545,P545)</f>
        <v>float</v>
      </c>
      <c r="R545" s="3" t="str">
        <f>"alter table "&amp;SchemaName&amp;"."&amp;N545&amp;" add "&amp;E545&amp;" "&amp;Q545</f>
        <v>alter table deerwalk.Scores add otherScore float</v>
      </c>
      <c r="S545" s="3" t="str">
        <f>IF(LEN(TRIM(I545))&gt;0,"exec db.ColumnPropertySet '"&amp;$N545&amp;"', '"&amp;$E545&amp;"', '"&amp;I545&amp;"', @tableSchema='"&amp;SchemaName&amp;"'","")</f>
        <v/>
      </c>
      <c r="T545" s="3" t="str">
        <f>IF(LEN(TRIM(J545))=0,"","exec db.ColumnPropertySet '"&amp;$N545&amp;"', '"&amp;$E545&amp;"', '"&amp;J545&amp;"', @propertyName='SampleData', @tableSchema='"&amp;SchemaName&amp;"'")</f>
        <v/>
      </c>
      <c r="U545" s="3" t="str">
        <f>IF(M545,"exec db.ColumnPropertySet '"&amp;$N545&amp;"', '"&amp;$E545&amp;"', 'UserDefinedData', @propertyName='CustomAttribute', @tableSchema='"&amp;SchemaName&amp;"'", "")</f>
        <v/>
      </c>
      <c r="V545" s="3" t="str">
        <f>IF(LEN(TRIM(" "&amp;I545))&gt;0,"/// &lt;summary&gt;"&amp;I545&amp;"&lt;/summary&gt;
"&amp;"[Description("""&amp;I545&amp;""")]
","")&amp;IF(F545="date","[DataType(DataType.Date)]
","")&amp;IF(D545="1","[Required]
","")&amp;"[Column("""&amp;E545&amp;""")]
"&amp;IF(LEN(TRIM(" "&amp;J545))&gt;0,"[SampleData("""&amp;J545&amp;""")]
","")&amp;IF(LEN(TRIM(" "&amp;G545))&gt;0,"[MaxLength("&amp;G545&amp;")]
","")&amp;"public "&amp;IF(F545="","string",VLOOKUP(F545,TypeMap,2,FALSE))&amp;" "&amp;E545&amp;" { get; set; }
"</f>
        <v xml:space="preserve">[Column("otherScore")]
[MaxLength(50)]
public string otherScore { get; set; }
</v>
      </c>
      <c r="W545" s="5" t="str">
        <f>"@Html.DescriptionListElement(model =&gt; model."&amp;E545&amp;")"</f>
        <v>@Html.DescriptionListElement(model =&gt; model.otherScore)</v>
      </c>
      <c r="X545" s="3" t="str">
        <f>SUBSTITUTE(SUBSTITUTE(PROPER(SUBSTITUTE(E545,"_"," "))&amp;" ", "Id ", "ID"), " ", "")</f>
        <v>Otherscore</v>
      </c>
      <c r="Y545" s="3" t="str">
        <f>IF(F545="date","alter table "&amp;SchemaName&amp;"."&amp;N545&amp;" add "&amp;X545&amp;"DateDimId int null references DateDimensions(DateDimensionId);  exec db.ColumnPropertySet '"&amp;$N545&amp;"', '"&amp;$X545&amp;"DateDimId', '"&amp;$E545&amp;"', @propertyName='BaseField', @tableSchema='"&amp;SchemaName&amp;"'","")</f>
        <v/>
      </c>
      <c r="AA545" s="3" t="str">
        <f>IF(LEN(TRIM(H545))=0,"","exec db.ColumnPropertySet '"&amp;$N545&amp;"', '"&amp;$E545&amp;"', '"&amp;H545&amp;"', @propertyName='DisplayName', @tableSchema='"&amp;SchemaName&amp;"'")</f>
        <v/>
      </c>
    </row>
    <row r="546" spans="1:27" ht="14.25" customHeight="1" x14ac:dyDescent="0.45">
      <c r="A546" s="3" t="str">
        <f>N546&amp;"."&amp;E546</f>
        <v>Scores.concurrentInpatient</v>
      </c>
      <c r="B546" t="s">
        <v>677</v>
      </c>
      <c r="C546">
        <v>18</v>
      </c>
      <c r="D546" t="s">
        <v>796</v>
      </c>
      <c r="E546" t="s">
        <v>669</v>
      </c>
      <c r="F546" t="s">
        <v>7</v>
      </c>
      <c r="G546" t="s">
        <v>861</v>
      </c>
      <c r="J546" t="s">
        <v>796</v>
      </c>
      <c r="L546" s="4"/>
      <c r="M546" s="3" t="b">
        <f>LEFT(E546,3)="udf"</f>
        <v>0</v>
      </c>
      <c r="N546" s="3" t="str">
        <f>VLOOKUP(B546,TableMap,3,FALSE)</f>
        <v>Scores</v>
      </c>
      <c r="O546" s="3" t="str">
        <f>IF(OR(F546="varchar", F546=""),"varchar("&amp;G546&amp;")", F546) &amp; IF(LEN(TRIM(D546))&gt;0," not null ","")</f>
        <v>varchar(50)</v>
      </c>
      <c r="P546" s="4" t="s">
        <v>886</v>
      </c>
      <c r="Q546" s="3" t="str">
        <f>IF(ISBLANK(P546),O546,P546)</f>
        <v>float</v>
      </c>
      <c r="R546" s="3" t="str">
        <f>"alter table "&amp;SchemaName&amp;"."&amp;N546&amp;" add "&amp;E546&amp;" "&amp;Q546</f>
        <v>alter table deerwalk.Scores add concurrentInpatient float</v>
      </c>
      <c r="S546" s="3" t="str">
        <f>IF(LEN(TRIM(I546))&gt;0,"exec db.ColumnPropertySet '"&amp;$N546&amp;"', '"&amp;$E546&amp;"', '"&amp;I546&amp;"', @tableSchema='"&amp;SchemaName&amp;"'","")</f>
        <v/>
      </c>
      <c r="T546" s="3" t="str">
        <f>IF(LEN(TRIM(J546))=0,"","exec db.ColumnPropertySet '"&amp;$N546&amp;"', '"&amp;$E546&amp;"', '"&amp;J546&amp;"', @propertyName='SampleData', @tableSchema='"&amp;SchemaName&amp;"'")</f>
        <v/>
      </c>
      <c r="U546" s="3" t="str">
        <f>IF(M546,"exec db.ColumnPropertySet '"&amp;$N546&amp;"', '"&amp;$E546&amp;"', 'UserDefinedData', @propertyName='CustomAttribute', @tableSchema='"&amp;SchemaName&amp;"'", "")</f>
        <v/>
      </c>
      <c r="V546" s="3" t="str">
        <f>IF(LEN(TRIM(" "&amp;I546))&gt;0,"/// &lt;summary&gt;"&amp;I546&amp;"&lt;/summary&gt;
"&amp;"[Description("""&amp;I546&amp;""")]
","")&amp;IF(F546="date","[DataType(DataType.Date)]
","")&amp;IF(D546="1","[Required]
","")&amp;"[Column("""&amp;E546&amp;""")]
"&amp;IF(LEN(TRIM(" "&amp;J546))&gt;0,"[SampleData("""&amp;J546&amp;""")]
","")&amp;IF(LEN(TRIM(" "&amp;G546))&gt;0,"[MaxLength("&amp;G546&amp;")]
","")&amp;"public "&amp;IF(F546="","string",VLOOKUP(F546,TypeMap,2,FALSE))&amp;" "&amp;E546&amp;" { get; set; }
"</f>
        <v xml:space="preserve">[Column("concurrentInpatient")]
[MaxLength(50)]
public string concurrentInpatient { get; set; }
</v>
      </c>
      <c r="W546" s="5" t="str">
        <f>"@Html.DescriptionListElement(model =&gt; model."&amp;E546&amp;")"</f>
        <v>@Html.DescriptionListElement(model =&gt; model.concurrentInpatient)</v>
      </c>
      <c r="X546" s="3" t="str">
        <f>SUBSTITUTE(SUBSTITUTE(PROPER(SUBSTITUTE(E546,"_"," "))&amp;" ", "Id ", "ID"), " ", "")</f>
        <v>Concurrentinpatient</v>
      </c>
      <c r="Y546" s="3" t="str">
        <f>IF(F546="date","alter table "&amp;SchemaName&amp;"."&amp;N546&amp;" add "&amp;X546&amp;"DateDimId int null references DateDimensions(DateDimensionId);  exec db.ColumnPropertySet '"&amp;$N546&amp;"', '"&amp;$X546&amp;"DateDimId', '"&amp;$E546&amp;"', @propertyName='BaseField', @tableSchema='"&amp;SchemaName&amp;"'","")</f>
        <v/>
      </c>
      <c r="AA546" s="3" t="str">
        <f>IF(LEN(TRIM(H546))=0,"","exec db.ColumnPropertySet '"&amp;$N546&amp;"', '"&amp;$E546&amp;"', '"&amp;H546&amp;"', @propertyName='DisplayName', @tableSchema='"&amp;SchemaName&amp;"'")</f>
        <v/>
      </c>
    </row>
    <row r="547" spans="1:27" ht="14.25" customHeight="1" x14ac:dyDescent="0.45">
      <c r="A547" s="3" t="str">
        <f>N547&amp;"."&amp;E547</f>
        <v>Scores.concurrentMedical</v>
      </c>
      <c r="B547" t="s">
        <v>677</v>
      </c>
      <c r="C547">
        <v>19</v>
      </c>
      <c r="D547" t="s">
        <v>796</v>
      </c>
      <c r="E547" t="s">
        <v>670</v>
      </c>
      <c r="F547" t="s">
        <v>7</v>
      </c>
      <c r="G547" t="s">
        <v>861</v>
      </c>
      <c r="J547" t="s">
        <v>796</v>
      </c>
      <c r="L547" s="4"/>
      <c r="M547" s="3" t="b">
        <f>LEFT(E547,3)="udf"</f>
        <v>0</v>
      </c>
      <c r="N547" s="3" t="str">
        <f>VLOOKUP(B547,TableMap,3,FALSE)</f>
        <v>Scores</v>
      </c>
      <c r="O547" s="3" t="str">
        <f>IF(OR(F547="varchar", F547=""),"varchar("&amp;G547&amp;")", F547) &amp; IF(LEN(TRIM(D547))&gt;0," not null ","")</f>
        <v>varchar(50)</v>
      </c>
      <c r="P547" s="4" t="s">
        <v>886</v>
      </c>
      <c r="Q547" s="3" t="str">
        <f>IF(ISBLANK(P547),O547,P547)</f>
        <v>float</v>
      </c>
      <c r="R547" s="3" t="str">
        <f>"alter table "&amp;SchemaName&amp;"."&amp;N547&amp;" add "&amp;E547&amp;" "&amp;Q547</f>
        <v>alter table deerwalk.Scores add concurrentMedical float</v>
      </c>
      <c r="S547" s="3" t="str">
        <f>IF(LEN(TRIM(I547))&gt;0,"exec db.ColumnPropertySet '"&amp;$N547&amp;"', '"&amp;$E547&amp;"', '"&amp;I547&amp;"', @tableSchema='"&amp;SchemaName&amp;"'","")</f>
        <v/>
      </c>
      <c r="T547" s="3" t="str">
        <f>IF(LEN(TRIM(J547))=0,"","exec db.ColumnPropertySet '"&amp;$N547&amp;"', '"&amp;$E547&amp;"', '"&amp;J547&amp;"', @propertyName='SampleData', @tableSchema='"&amp;SchemaName&amp;"'")</f>
        <v/>
      </c>
      <c r="U547" s="3" t="str">
        <f>IF(M547,"exec db.ColumnPropertySet '"&amp;$N547&amp;"', '"&amp;$E547&amp;"', 'UserDefinedData', @propertyName='CustomAttribute', @tableSchema='"&amp;SchemaName&amp;"'", "")</f>
        <v/>
      </c>
      <c r="V547" s="3" t="str">
        <f>IF(LEN(TRIM(" "&amp;I547))&gt;0,"/// &lt;summary&gt;"&amp;I547&amp;"&lt;/summary&gt;
"&amp;"[Description("""&amp;I547&amp;""")]
","")&amp;IF(F547="date","[DataType(DataType.Date)]
","")&amp;IF(D547="1","[Required]
","")&amp;"[Column("""&amp;E547&amp;""")]
"&amp;IF(LEN(TRIM(" "&amp;J547))&gt;0,"[SampleData("""&amp;J547&amp;""")]
","")&amp;IF(LEN(TRIM(" "&amp;G547))&gt;0,"[MaxLength("&amp;G547&amp;")]
","")&amp;"public "&amp;IF(F547="","string",VLOOKUP(F547,TypeMap,2,FALSE))&amp;" "&amp;E547&amp;" { get; set; }
"</f>
        <v xml:space="preserve">[Column("concurrentMedical")]
[MaxLength(50)]
public string concurrentMedical { get; set; }
</v>
      </c>
      <c r="W547" s="5" t="str">
        <f>"@Html.DescriptionListElement(model =&gt; model."&amp;E547&amp;")"</f>
        <v>@Html.DescriptionListElement(model =&gt; model.concurrentMedical)</v>
      </c>
      <c r="X547" s="3" t="str">
        <f>SUBSTITUTE(SUBSTITUTE(PROPER(SUBSTITUTE(E547,"_"," "))&amp;" ", "Id ", "ID"), " ", "")</f>
        <v>Concurrentmedical</v>
      </c>
      <c r="Y547" s="3" t="str">
        <f>IF(F547="date","alter table "&amp;SchemaName&amp;"."&amp;N547&amp;" add "&amp;X547&amp;"DateDimId int null references DateDimensions(DateDimensionId);  exec db.ColumnPropertySet '"&amp;$N547&amp;"', '"&amp;$X547&amp;"DateDimId', '"&amp;$E547&amp;"', @propertyName='BaseField', @tableSchema='"&amp;SchemaName&amp;"'","")</f>
        <v/>
      </c>
      <c r="AA547" s="3" t="str">
        <f>IF(LEN(TRIM(H547))=0,"","exec db.ColumnPropertySet '"&amp;$N547&amp;"', '"&amp;$E547&amp;"', '"&amp;H547&amp;"', @propertyName='DisplayName', @tableSchema='"&amp;SchemaName&amp;"'")</f>
        <v/>
      </c>
    </row>
    <row r="548" spans="1:27" ht="14.25" customHeight="1" x14ac:dyDescent="0.45">
      <c r="A548" s="3" t="str">
        <f>N548&amp;"."&amp;E548</f>
        <v>Scores.concurrentOutpatient</v>
      </c>
      <c r="B548" t="s">
        <v>677</v>
      </c>
      <c r="C548">
        <v>20</v>
      </c>
      <c r="D548" t="s">
        <v>796</v>
      </c>
      <c r="E548" t="s">
        <v>671</v>
      </c>
      <c r="F548" t="s">
        <v>7</v>
      </c>
      <c r="G548" t="s">
        <v>861</v>
      </c>
      <c r="J548" t="s">
        <v>796</v>
      </c>
      <c r="L548" s="4"/>
      <c r="M548" s="3" t="b">
        <f>LEFT(E548,3)="udf"</f>
        <v>0</v>
      </c>
      <c r="N548" s="3" t="str">
        <f>VLOOKUP(B548,TableMap,3,FALSE)</f>
        <v>Scores</v>
      </c>
      <c r="O548" s="3" t="str">
        <f>IF(OR(F548="varchar", F548=""),"varchar("&amp;G548&amp;")", F548) &amp; IF(LEN(TRIM(D548))&gt;0," not null ","")</f>
        <v>varchar(50)</v>
      </c>
      <c r="P548" s="4" t="s">
        <v>886</v>
      </c>
      <c r="Q548" s="3" t="str">
        <f>IF(ISBLANK(P548),O548,P548)</f>
        <v>float</v>
      </c>
      <c r="R548" s="3" t="str">
        <f>"alter table "&amp;SchemaName&amp;"."&amp;N548&amp;" add "&amp;E548&amp;" "&amp;Q548</f>
        <v>alter table deerwalk.Scores add concurrentOutpatient float</v>
      </c>
      <c r="S548" s="3" t="str">
        <f>IF(LEN(TRIM(I548))&gt;0,"exec db.ColumnPropertySet '"&amp;$N548&amp;"', '"&amp;$E548&amp;"', '"&amp;I548&amp;"', @tableSchema='"&amp;SchemaName&amp;"'","")</f>
        <v/>
      </c>
      <c r="T548" s="3" t="str">
        <f>IF(LEN(TRIM(J548))=0,"","exec db.ColumnPropertySet '"&amp;$N548&amp;"', '"&amp;$E548&amp;"', '"&amp;J548&amp;"', @propertyName='SampleData', @tableSchema='"&amp;SchemaName&amp;"'")</f>
        <v/>
      </c>
      <c r="U548" s="3" t="str">
        <f>IF(M548,"exec db.ColumnPropertySet '"&amp;$N548&amp;"', '"&amp;$E548&amp;"', 'UserDefinedData', @propertyName='CustomAttribute', @tableSchema='"&amp;SchemaName&amp;"'", "")</f>
        <v/>
      </c>
      <c r="V548" s="3" t="str">
        <f>IF(LEN(TRIM(" "&amp;I548))&gt;0,"/// &lt;summary&gt;"&amp;I548&amp;"&lt;/summary&gt;
"&amp;"[Description("""&amp;I548&amp;""")]
","")&amp;IF(F548="date","[DataType(DataType.Date)]
","")&amp;IF(D548="1","[Required]
","")&amp;"[Column("""&amp;E548&amp;""")]
"&amp;IF(LEN(TRIM(" "&amp;J548))&gt;0,"[SampleData("""&amp;J548&amp;""")]
","")&amp;IF(LEN(TRIM(" "&amp;G548))&gt;0,"[MaxLength("&amp;G548&amp;")]
","")&amp;"public "&amp;IF(F548="","string",VLOOKUP(F548,TypeMap,2,FALSE))&amp;" "&amp;E548&amp;" { get; set; }
"</f>
        <v xml:space="preserve">[Column("concurrentOutpatient")]
[MaxLength(50)]
public string concurrentOutpatient { get; set; }
</v>
      </c>
      <c r="W548" s="5" t="str">
        <f>"@Html.DescriptionListElement(model =&gt; model."&amp;E548&amp;")"</f>
        <v>@Html.DescriptionListElement(model =&gt; model.concurrentOutpatient)</v>
      </c>
      <c r="X548" s="3" t="str">
        <f>SUBSTITUTE(SUBSTITUTE(PROPER(SUBSTITUTE(E548,"_"," "))&amp;" ", "Id ", "ID"), " ", "")</f>
        <v>Concurrentoutpatient</v>
      </c>
      <c r="Y548" s="3" t="str">
        <f>IF(F548="date","alter table "&amp;SchemaName&amp;"."&amp;N548&amp;" add "&amp;X548&amp;"DateDimId int null references DateDimensions(DateDimensionId);  exec db.ColumnPropertySet '"&amp;$N548&amp;"', '"&amp;$X548&amp;"DateDimId', '"&amp;$E548&amp;"', @propertyName='BaseField', @tableSchema='"&amp;SchemaName&amp;"'","")</f>
        <v/>
      </c>
      <c r="AA548" s="3" t="str">
        <f>IF(LEN(TRIM(H548))=0,"","exec db.ColumnPropertySet '"&amp;$N548&amp;"', '"&amp;$E548&amp;"', '"&amp;H548&amp;"', @propertyName='DisplayName', @tableSchema='"&amp;SchemaName&amp;"'")</f>
        <v/>
      </c>
    </row>
    <row r="549" spans="1:27" ht="14.25" customHeight="1" x14ac:dyDescent="0.45">
      <c r="A549" s="3" t="str">
        <f>N549&amp;"."&amp;E549</f>
        <v>Scores.concurrentPharmacy</v>
      </c>
      <c r="B549" t="s">
        <v>677</v>
      </c>
      <c r="C549">
        <v>21</v>
      </c>
      <c r="D549" t="s">
        <v>796</v>
      </c>
      <c r="E549" t="s">
        <v>672</v>
      </c>
      <c r="F549" t="s">
        <v>7</v>
      </c>
      <c r="G549" t="s">
        <v>861</v>
      </c>
      <c r="J549" t="s">
        <v>796</v>
      </c>
      <c r="L549" s="4"/>
      <c r="M549" s="3" t="b">
        <f>LEFT(E549,3)="udf"</f>
        <v>0</v>
      </c>
      <c r="N549" s="3" t="str">
        <f>VLOOKUP(B549,TableMap,3,FALSE)</f>
        <v>Scores</v>
      </c>
      <c r="O549" s="3" t="str">
        <f>IF(OR(F549="varchar", F549=""),"varchar("&amp;G549&amp;")", F549) &amp; IF(LEN(TRIM(D549))&gt;0," not null ","")</f>
        <v>varchar(50)</v>
      </c>
      <c r="P549" s="4" t="s">
        <v>886</v>
      </c>
      <c r="Q549" s="3" t="str">
        <f>IF(ISBLANK(P549),O549,P549)</f>
        <v>float</v>
      </c>
      <c r="R549" s="3" t="str">
        <f>"alter table "&amp;SchemaName&amp;"."&amp;N549&amp;" add "&amp;E549&amp;" "&amp;Q549</f>
        <v>alter table deerwalk.Scores add concurrentPharmacy float</v>
      </c>
      <c r="S549" s="3" t="str">
        <f>IF(LEN(TRIM(I549))&gt;0,"exec db.ColumnPropertySet '"&amp;$N549&amp;"', '"&amp;$E549&amp;"', '"&amp;I549&amp;"', @tableSchema='"&amp;SchemaName&amp;"'","")</f>
        <v/>
      </c>
      <c r="T549" s="3" t="str">
        <f>IF(LEN(TRIM(J549))=0,"","exec db.ColumnPropertySet '"&amp;$N549&amp;"', '"&amp;$E549&amp;"', '"&amp;J549&amp;"', @propertyName='SampleData', @tableSchema='"&amp;SchemaName&amp;"'")</f>
        <v/>
      </c>
      <c r="U549" s="3" t="str">
        <f>IF(M549,"exec db.ColumnPropertySet '"&amp;$N549&amp;"', '"&amp;$E549&amp;"', 'UserDefinedData', @propertyName='CustomAttribute', @tableSchema='"&amp;SchemaName&amp;"'", "")</f>
        <v/>
      </c>
      <c r="V549" s="3" t="str">
        <f>IF(LEN(TRIM(" "&amp;I549))&gt;0,"/// &lt;summary&gt;"&amp;I549&amp;"&lt;/summary&gt;
"&amp;"[Description("""&amp;I549&amp;""")]
","")&amp;IF(F549="date","[DataType(DataType.Date)]
","")&amp;IF(D549="1","[Required]
","")&amp;"[Column("""&amp;E549&amp;""")]
"&amp;IF(LEN(TRIM(" "&amp;J549))&gt;0,"[SampleData("""&amp;J549&amp;""")]
","")&amp;IF(LEN(TRIM(" "&amp;G549))&gt;0,"[MaxLength("&amp;G549&amp;")]
","")&amp;"public "&amp;IF(F549="","string",VLOOKUP(F549,TypeMap,2,FALSE))&amp;" "&amp;E549&amp;" { get; set; }
"</f>
        <v xml:space="preserve">[Column("concurrentPharmacy")]
[MaxLength(50)]
public string concurrentPharmacy { get; set; }
</v>
      </c>
      <c r="W549" s="5" t="str">
        <f>"@Html.DescriptionListElement(model =&gt; model."&amp;E549&amp;")"</f>
        <v>@Html.DescriptionListElement(model =&gt; model.concurrentPharmacy)</v>
      </c>
      <c r="X549" s="3" t="str">
        <f>SUBSTITUTE(SUBSTITUTE(PROPER(SUBSTITUTE(E549,"_"," "))&amp;" ", "Id ", "ID"), " ", "")</f>
        <v>Concurrentpharmacy</v>
      </c>
      <c r="Y549" s="3" t="str">
        <f>IF(F549="date","alter table "&amp;SchemaName&amp;"."&amp;N549&amp;" add "&amp;X549&amp;"DateDimId int null references DateDimensions(DateDimensionId);  exec db.ColumnPropertySet '"&amp;$N549&amp;"', '"&amp;$X549&amp;"DateDimId', '"&amp;$E549&amp;"', @propertyName='BaseField', @tableSchema='"&amp;SchemaName&amp;"'","")</f>
        <v/>
      </c>
      <c r="AA549" s="3" t="str">
        <f>IF(LEN(TRIM(H549))=0,"","exec db.ColumnPropertySet '"&amp;$N549&amp;"', '"&amp;$E549&amp;"', '"&amp;H549&amp;"', @propertyName='DisplayName', @tableSchema='"&amp;SchemaName&amp;"'")</f>
        <v/>
      </c>
    </row>
    <row r="550" spans="1:27" ht="14.25" customHeight="1" x14ac:dyDescent="0.45">
      <c r="A550" s="3" t="str">
        <f>N550&amp;"."&amp;E550</f>
        <v>Scores.concurrentPhysician</v>
      </c>
      <c r="B550" t="s">
        <v>677</v>
      </c>
      <c r="C550">
        <v>22</v>
      </c>
      <c r="D550" t="s">
        <v>796</v>
      </c>
      <c r="E550" t="s">
        <v>673</v>
      </c>
      <c r="F550" t="s">
        <v>7</v>
      </c>
      <c r="G550" t="s">
        <v>861</v>
      </c>
      <c r="J550" t="s">
        <v>796</v>
      </c>
      <c r="L550" s="4"/>
      <c r="M550" s="3" t="b">
        <f>LEFT(E550,3)="udf"</f>
        <v>0</v>
      </c>
      <c r="N550" s="3" t="str">
        <f>VLOOKUP(B550,TableMap,3,FALSE)</f>
        <v>Scores</v>
      </c>
      <c r="O550" s="3" t="str">
        <f>IF(OR(F550="varchar", F550=""),"varchar("&amp;G550&amp;")", F550) &amp; IF(LEN(TRIM(D550))&gt;0," not null ","")</f>
        <v>varchar(50)</v>
      </c>
      <c r="P550" s="4" t="s">
        <v>886</v>
      </c>
      <c r="Q550" s="3" t="str">
        <f>IF(ISBLANK(P550),O550,P550)</f>
        <v>float</v>
      </c>
      <c r="R550" s="3" t="str">
        <f>"alter table "&amp;SchemaName&amp;"."&amp;N550&amp;" add "&amp;E550&amp;" "&amp;Q550</f>
        <v>alter table deerwalk.Scores add concurrentPhysician float</v>
      </c>
      <c r="S550" s="3" t="str">
        <f>IF(LEN(TRIM(I550))&gt;0,"exec db.ColumnPropertySet '"&amp;$N550&amp;"', '"&amp;$E550&amp;"', '"&amp;I550&amp;"', @tableSchema='"&amp;SchemaName&amp;"'","")</f>
        <v/>
      </c>
      <c r="T550" s="3" t="str">
        <f>IF(LEN(TRIM(J550))=0,"","exec db.ColumnPropertySet '"&amp;$N550&amp;"', '"&amp;$E550&amp;"', '"&amp;J550&amp;"', @propertyName='SampleData', @tableSchema='"&amp;SchemaName&amp;"'")</f>
        <v/>
      </c>
      <c r="U550" s="3" t="str">
        <f>IF(M550,"exec db.ColumnPropertySet '"&amp;$N550&amp;"', '"&amp;$E550&amp;"', 'UserDefinedData', @propertyName='CustomAttribute', @tableSchema='"&amp;SchemaName&amp;"'", "")</f>
        <v/>
      </c>
      <c r="V550" s="3" t="str">
        <f>IF(LEN(TRIM(" "&amp;I550))&gt;0,"/// &lt;summary&gt;"&amp;I550&amp;"&lt;/summary&gt;
"&amp;"[Description("""&amp;I550&amp;""")]
","")&amp;IF(F550="date","[DataType(DataType.Date)]
","")&amp;IF(D550="1","[Required]
","")&amp;"[Column("""&amp;E550&amp;""")]
"&amp;IF(LEN(TRIM(" "&amp;J550))&gt;0,"[SampleData("""&amp;J550&amp;""")]
","")&amp;IF(LEN(TRIM(" "&amp;G550))&gt;0,"[MaxLength("&amp;G550&amp;")]
","")&amp;"public "&amp;IF(F550="","string",VLOOKUP(F550,TypeMap,2,FALSE))&amp;" "&amp;E550&amp;" { get; set; }
"</f>
        <v xml:space="preserve">[Column("concurrentPhysician")]
[MaxLength(50)]
public string concurrentPhysician { get; set; }
</v>
      </c>
      <c r="W550" s="5" t="str">
        <f>"@Html.DescriptionListElement(model =&gt; model."&amp;E550&amp;")"</f>
        <v>@Html.DescriptionListElement(model =&gt; model.concurrentPhysician)</v>
      </c>
      <c r="X550" s="3" t="str">
        <f>SUBSTITUTE(SUBSTITUTE(PROPER(SUBSTITUTE(E550,"_"," "))&amp;" ", "Id ", "ID"), " ", "")</f>
        <v>Concurrentphysician</v>
      </c>
      <c r="Y550" s="3" t="str">
        <f>IF(F550="date","alter table "&amp;SchemaName&amp;"."&amp;N550&amp;" add "&amp;X550&amp;"DateDimId int null references DateDimensions(DateDimensionId);  exec db.ColumnPropertySet '"&amp;$N550&amp;"', '"&amp;$X550&amp;"DateDimId', '"&amp;$E550&amp;"', @propertyName='BaseField', @tableSchema='"&amp;SchemaName&amp;"'","")</f>
        <v/>
      </c>
      <c r="AA550" s="3" t="str">
        <f>IF(LEN(TRIM(H550))=0,"","exec db.ColumnPropertySet '"&amp;$N550&amp;"', '"&amp;$E550&amp;"', '"&amp;H550&amp;"', @propertyName='DisplayName', @tableSchema='"&amp;SchemaName&amp;"'")</f>
        <v/>
      </c>
    </row>
    <row r="551" spans="1:27" ht="14.25" customHeight="1" x14ac:dyDescent="0.45">
      <c r="A551" s="3" t="str">
        <f>N551&amp;"."&amp;E551</f>
        <v>Scores.concurrentIpNormalizedToGroup</v>
      </c>
      <c r="B551" t="s">
        <v>677</v>
      </c>
      <c r="C551">
        <v>23</v>
      </c>
      <c r="D551" t="s">
        <v>796</v>
      </c>
      <c r="E551" t="s">
        <v>674</v>
      </c>
      <c r="F551" t="s">
        <v>7</v>
      </c>
      <c r="G551" t="s">
        <v>861</v>
      </c>
      <c r="J551" t="s">
        <v>796</v>
      </c>
      <c r="L551" s="4"/>
      <c r="M551" s="3" t="b">
        <f>LEFT(E551,3)="udf"</f>
        <v>0</v>
      </c>
      <c r="N551" s="3" t="str">
        <f>VLOOKUP(B551,TableMap,3,FALSE)</f>
        <v>Scores</v>
      </c>
      <c r="O551" s="3" t="str">
        <f>IF(OR(F551="varchar", F551=""),"varchar("&amp;G551&amp;")", F551) &amp; IF(LEN(TRIM(D551))&gt;0," not null ","")</f>
        <v>varchar(50)</v>
      </c>
      <c r="P551" s="4" t="s">
        <v>886</v>
      </c>
      <c r="Q551" s="3" t="str">
        <f>IF(ISBLANK(P551),O551,P551)</f>
        <v>float</v>
      </c>
      <c r="R551" s="3" t="str">
        <f>"alter table "&amp;SchemaName&amp;"."&amp;N551&amp;" add "&amp;E551&amp;" "&amp;Q551</f>
        <v>alter table deerwalk.Scores add concurrentIpNormalizedToGroup float</v>
      </c>
      <c r="S551" s="3" t="str">
        <f>IF(LEN(TRIM(I551))&gt;0,"exec db.ColumnPropertySet '"&amp;$N551&amp;"', '"&amp;$E551&amp;"', '"&amp;I551&amp;"', @tableSchema='"&amp;SchemaName&amp;"'","")</f>
        <v/>
      </c>
      <c r="T551" s="3" t="str">
        <f>IF(LEN(TRIM(J551))=0,"","exec db.ColumnPropertySet '"&amp;$N551&amp;"', '"&amp;$E551&amp;"', '"&amp;J551&amp;"', @propertyName='SampleData', @tableSchema='"&amp;SchemaName&amp;"'")</f>
        <v/>
      </c>
      <c r="U551" s="3" t="str">
        <f>IF(M551,"exec db.ColumnPropertySet '"&amp;$N551&amp;"', '"&amp;$E551&amp;"', 'UserDefinedData', @propertyName='CustomAttribute', @tableSchema='"&amp;SchemaName&amp;"'", "")</f>
        <v/>
      </c>
      <c r="V551" s="3" t="str">
        <f>IF(LEN(TRIM(" "&amp;I551))&gt;0,"/// &lt;summary&gt;"&amp;I551&amp;"&lt;/summary&gt;
"&amp;"[Description("""&amp;I551&amp;""")]
","")&amp;IF(F551="date","[DataType(DataType.Date)]
","")&amp;IF(D551="1","[Required]
","")&amp;"[Column("""&amp;E551&amp;""")]
"&amp;IF(LEN(TRIM(" "&amp;J551))&gt;0,"[SampleData("""&amp;J551&amp;""")]
","")&amp;IF(LEN(TRIM(" "&amp;G551))&gt;0,"[MaxLength("&amp;G551&amp;")]
","")&amp;"public "&amp;IF(F551="","string",VLOOKUP(F551,TypeMap,2,FALSE))&amp;" "&amp;E551&amp;" { get; set; }
"</f>
        <v xml:space="preserve">[Column("concurrentIpNormalizedToGroup")]
[MaxLength(50)]
public string concurrentIpNormalizedToGroup { get; set; }
</v>
      </c>
      <c r="W551" s="5" t="str">
        <f>"@Html.DescriptionListElement(model =&gt; model."&amp;E551&amp;")"</f>
        <v>@Html.DescriptionListElement(model =&gt; model.concurrentIpNormalizedToGroup)</v>
      </c>
      <c r="X551" s="3" t="str">
        <f>SUBSTITUTE(SUBSTITUTE(PROPER(SUBSTITUTE(E551,"_"," "))&amp;" ", "Id ", "ID"), " ", "")</f>
        <v>Concurrentipnormalizedtogroup</v>
      </c>
      <c r="Y551" s="3" t="str">
        <f>IF(F551="date","alter table "&amp;SchemaName&amp;"."&amp;N551&amp;" add "&amp;X551&amp;"DateDimId int null references DateDimensions(DateDimensionId);  exec db.ColumnPropertySet '"&amp;$N551&amp;"', '"&amp;$X551&amp;"DateDimId', '"&amp;$E551&amp;"', @propertyName='BaseField', @tableSchema='"&amp;SchemaName&amp;"'","")</f>
        <v/>
      </c>
      <c r="AA551" s="3" t="str">
        <f>IF(LEN(TRIM(H551))=0,"","exec db.ColumnPropertySet '"&amp;$N551&amp;"', '"&amp;$E551&amp;"', '"&amp;H551&amp;"', @propertyName='DisplayName', @tableSchema='"&amp;SchemaName&amp;"'")</f>
        <v/>
      </c>
    </row>
    <row r="552" spans="1:27" ht="14.25" customHeight="1" x14ac:dyDescent="0.45">
      <c r="A552" s="3" t="str">
        <f>N552&amp;"."&amp;E552</f>
        <v>Scores.concurrentOpNormalizedToGroup</v>
      </c>
      <c r="B552" t="s">
        <v>677</v>
      </c>
      <c r="C552">
        <v>24</v>
      </c>
      <c r="D552" t="s">
        <v>796</v>
      </c>
      <c r="E552" t="s">
        <v>675</v>
      </c>
      <c r="F552" t="s">
        <v>7</v>
      </c>
      <c r="G552" t="s">
        <v>861</v>
      </c>
      <c r="J552" t="s">
        <v>796</v>
      </c>
      <c r="L552" s="4"/>
      <c r="M552" s="3" t="b">
        <f>LEFT(E552,3)="udf"</f>
        <v>0</v>
      </c>
      <c r="N552" s="3" t="str">
        <f>VLOOKUP(B552,TableMap,3,FALSE)</f>
        <v>Scores</v>
      </c>
      <c r="O552" s="3" t="str">
        <f>IF(OR(F552="varchar", F552=""),"varchar("&amp;G552&amp;")", F552) &amp; IF(LEN(TRIM(D552))&gt;0," not null ","")</f>
        <v>varchar(50)</v>
      </c>
      <c r="P552" s="4" t="s">
        <v>886</v>
      </c>
      <c r="Q552" s="3" t="str">
        <f>IF(ISBLANK(P552),O552,P552)</f>
        <v>float</v>
      </c>
      <c r="R552" s="3" t="str">
        <f>"alter table "&amp;SchemaName&amp;"."&amp;N552&amp;" add "&amp;E552&amp;" "&amp;Q552</f>
        <v>alter table deerwalk.Scores add concurrentOpNormalizedToGroup float</v>
      </c>
      <c r="S552" s="3" t="str">
        <f>IF(LEN(TRIM(I552))&gt;0,"exec db.ColumnPropertySet '"&amp;$N552&amp;"', '"&amp;$E552&amp;"', '"&amp;I552&amp;"', @tableSchema='"&amp;SchemaName&amp;"'","")</f>
        <v/>
      </c>
      <c r="T552" s="3" t="str">
        <f>IF(LEN(TRIM(J552))=0,"","exec db.ColumnPropertySet '"&amp;$N552&amp;"', '"&amp;$E552&amp;"', '"&amp;J552&amp;"', @propertyName='SampleData', @tableSchema='"&amp;SchemaName&amp;"'")</f>
        <v/>
      </c>
      <c r="U552" s="3" t="str">
        <f>IF(M552,"exec db.ColumnPropertySet '"&amp;$N552&amp;"', '"&amp;$E552&amp;"', 'UserDefinedData', @propertyName='CustomAttribute', @tableSchema='"&amp;SchemaName&amp;"'", "")</f>
        <v/>
      </c>
      <c r="V552" s="3" t="str">
        <f>IF(LEN(TRIM(" "&amp;I552))&gt;0,"/// &lt;summary&gt;"&amp;I552&amp;"&lt;/summary&gt;
"&amp;"[Description("""&amp;I552&amp;""")]
","")&amp;IF(F552="date","[DataType(DataType.Date)]
","")&amp;IF(D552="1","[Required]
","")&amp;"[Column("""&amp;E552&amp;""")]
"&amp;IF(LEN(TRIM(" "&amp;J552))&gt;0,"[SampleData("""&amp;J552&amp;""")]
","")&amp;IF(LEN(TRIM(" "&amp;G552))&gt;0,"[MaxLength("&amp;G552&amp;")]
","")&amp;"public "&amp;IF(F552="","string",VLOOKUP(F552,TypeMap,2,FALSE))&amp;" "&amp;E552&amp;" { get; set; }
"</f>
        <v xml:space="preserve">[Column("concurrentOpNormalizedToGroup")]
[MaxLength(50)]
public string concurrentOpNormalizedToGroup { get; set; }
</v>
      </c>
      <c r="W552" s="5" t="str">
        <f>"@Html.DescriptionListElement(model =&gt; model."&amp;E552&amp;")"</f>
        <v>@Html.DescriptionListElement(model =&gt; model.concurrentOpNormalizedToGroup)</v>
      </c>
      <c r="X552" s="3" t="str">
        <f>SUBSTITUTE(SUBSTITUTE(PROPER(SUBSTITUTE(E552,"_"," "))&amp;" ", "Id ", "ID"), " ", "")</f>
        <v>Concurrentopnormalizedtogroup</v>
      </c>
      <c r="Y552" s="3" t="str">
        <f>IF(F552="date","alter table "&amp;SchemaName&amp;"."&amp;N552&amp;" add "&amp;X552&amp;"DateDimId int null references DateDimensions(DateDimensionId);  exec db.ColumnPropertySet '"&amp;$N552&amp;"', '"&amp;$X552&amp;"DateDimId', '"&amp;$E552&amp;"', @propertyName='BaseField', @tableSchema='"&amp;SchemaName&amp;"'","")</f>
        <v/>
      </c>
      <c r="AA552" s="3" t="str">
        <f>IF(LEN(TRIM(H552))=0,"","exec db.ColumnPropertySet '"&amp;$N552&amp;"', '"&amp;$E552&amp;"', '"&amp;H552&amp;"', @propertyName='DisplayName', @tableSchema='"&amp;SchemaName&amp;"'")</f>
        <v/>
      </c>
    </row>
    <row r="553" spans="1:27" ht="14.25" customHeight="1" x14ac:dyDescent="0.45">
      <c r="A553" s="3" t="str">
        <f>N553&amp;"."&amp;E553</f>
        <v>Scores.concurrentPhyNormalizedToGroup</v>
      </c>
      <c r="B553" t="s">
        <v>677</v>
      </c>
      <c r="C553">
        <v>25</v>
      </c>
      <c r="D553" t="s">
        <v>796</v>
      </c>
      <c r="E553" t="s">
        <v>676</v>
      </c>
      <c r="F553" t="s">
        <v>7</v>
      </c>
      <c r="G553" t="s">
        <v>861</v>
      </c>
      <c r="J553" t="s">
        <v>796</v>
      </c>
      <c r="L553" s="4"/>
      <c r="M553" s="3" t="b">
        <f>LEFT(E553,3)="udf"</f>
        <v>0</v>
      </c>
      <c r="N553" s="3" t="str">
        <f>VLOOKUP(B553,TableMap,3,FALSE)</f>
        <v>Scores</v>
      </c>
      <c r="O553" s="3" t="str">
        <f>IF(OR(F553="varchar", F553=""),"varchar("&amp;G553&amp;")", F553) &amp; IF(LEN(TRIM(D553))&gt;0," not null ","")</f>
        <v>varchar(50)</v>
      </c>
      <c r="P553" s="4" t="s">
        <v>886</v>
      </c>
      <c r="Q553" s="3" t="str">
        <f>IF(ISBLANK(P553),O553,P553)</f>
        <v>float</v>
      </c>
      <c r="R553" s="3" t="str">
        <f>"alter table "&amp;SchemaName&amp;"."&amp;N553&amp;" add "&amp;E553&amp;" "&amp;Q553</f>
        <v>alter table deerwalk.Scores add concurrentPhyNormalizedToGroup float</v>
      </c>
      <c r="S553" s="3" t="str">
        <f>IF(LEN(TRIM(I553))&gt;0,"exec db.ColumnPropertySet '"&amp;$N553&amp;"', '"&amp;$E553&amp;"', '"&amp;I553&amp;"', @tableSchema='"&amp;SchemaName&amp;"'","")</f>
        <v/>
      </c>
      <c r="T553" s="3" t="str">
        <f>IF(LEN(TRIM(J553))=0,"","exec db.ColumnPropertySet '"&amp;$N553&amp;"', '"&amp;$E553&amp;"', '"&amp;J553&amp;"', @propertyName='SampleData', @tableSchema='"&amp;SchemaName&amp;"'")</f>
        <v/>
      </c>
      <c r="U553" s="3" t="str">
        <f>IF(M553,"exec db.ColumnPropertySet '"&amp;$N553&amp;"', '"&amp;$E553&amp;"', 'UserDefinedData', @propertyName='CustomAttribute', @tableSchema='"&amp;SchemaName&amp;"'", "")</f>
        <v/>
      </c>
      <c r="V553" s="3" t="str">
        <f>IF(LEN(TRIM(" "&amp;I553))&gt;0,"/// &lt;summary&gt;"&amp;I553&amp;"&lt;/summary&gt;
"&amp;"[Description("""&amp;I553&amp;""")]
","")&amp;IF(F553="date","[DataType(DataType.Date)]
","")&amp;IF(D553="1","[Required]
","")&amp;"[Column("""&amp;E553&amp;""")]
"&amp;IF(LEN(TRIM(" "&amp;J553))&gt;0,"[SampleData("""&amp;J553&amp;""")]
","")&amp;IF(LEN(TRIM(" "&amp;G553))&gt;0,"[MaxLength("&amp;G553&amp;")]
","")&amp;"public "&amp;IF(F553="","string",VLOOKUP(F553,TypeMap,2,FALSE))&amp;" "&amp;E553&amp;" { get; set; }
"</f>
        <v xml:space="preserve">[Column("concurrentPhyNormalizedToGroup")]
[MaxLength(50)]
public string concurrentPhyNormalizedToGroup { get; set; }
</v>
      </c>
      <c r="W553" s="5" t="str">
        <f>"@Html.DescriptionListElement(model =&gt; model."&amp;E553&amp;")"</f>
        <v>@Html.DescriptionListElement(model =&gt; model.concurrentPhyNormalizedToGroup)</v>
      </c>
      <c r="X553" s="3" t="str">
        <f>SUBSTITUTE(SUBSTITUTE(PROPER(SUBSTITUTE(E553,"_"," "))&amp;" ", "Id ", "ID"), " ", "")</f>
        <v>Concurrentphynormalizedtogroup</v>
      </c>
      <c r="Y553" s="3" t="str">
        <f>IF(F553="date","alter table "&amp;SchemaName&amp;"."&amp;N553&amp;" add "&amp;X553&amp;"DateDimId int null references DateDimensions(DateDimensionId);  exec db.ColumnPropertySet '"&amp;$N553&amp;"', '"&amp;$X553&amp;"DateDimId', '"&amp;$E553&amp;"', @propertyName='BaseField', @tableSchema='"&amp;SchemaName&amp;"'","")</f>
        <v/>
      </c>
      <c r="AA553" s="3" t="str">
        <f>IF(LEN(TRIM(H553))=0,"","exec db.ColumnPropertySet '"&amp;$N553&amp;"', '"&amp;$E553&amp;"', '"&amp;H553&amp;"', @propertyName='DisplayName', @tableSchema='"&amp;SchemaName&amp;"'")</f>
        <v/>
      </c>
    </row>
    <row r="554" spans="1:27" ht="14.25" customHeight="1" x14ac:dyDescent="0.45">
      <c r="A554" s="3" t="str">
        <f>N554&amp;"."&amp;E554</f>
        <v>HistoricalScores.dw_record_id</v>
      </c>
      <c r="B554" t="s">
        <v>678</v>
      </c>
      <c r="C554">
        <v>1</v>
      </c>
      <c r="D554" t="s">
        <v>796</v>
      </c>
      <c r="E554" t="s">
        <v>619</v>
      </c>
      <c r="F554" t="s">
        <v>263</v>
      </c>
      <c r="G554" t="s">
        <v>796</v>
      </c>
      <c r="H554" s="4" t="s">
        <v>1036</v>
      </c>
      <c r="I554" t="s">
        <v>620</v>
      </c>
      <c r="J554" t="s">
        <v>801</v>
      </c>
      <c r="L554" s="4"/>
      <c r="M554" s="3" t="b">
        <f>LEFT(E554,3)="udf"</f>
        <v>0</v>
      </c>
      <c r="N554" s="3" t="str">
        <f>VLOOKUP(B554,TableMap,3,FALSE)</f>
        <v>HistoricalScores</v>
      </c>
      <c r="O554" s="3" t="str">
        <f>IF(OR(F554="varchar", F554=""),"varchar("&amp;G554&amp;")", F554) &amp; IF(LEN(TRIM(D554))&gt;0," not null ","")</f>
        <v>int</v>
      </c>
      <c r="Q554" s="3" t="str">
        <f>IF(ISBLANK(P554),O554,P554)</f>
        <v>int</v>
      </c>
      <c r="R554" s="3" t="str">
        <f>"alter table "&amp;SchemaName&amp;"."&amp;N554&amp;" add "&amp;E554&amp;" "&amp;Q554</f>
        <v>alter table deerwalk.HistoricalScores add dw_record_id int</v>
      </c>
      <c r="S554" s="3" t="str">
        <f>IF(LEN(TRIM(I554))&gt;0,"exec db.ColumnPropertySet '"&amp;$N554&amp;"', '"&amp;$E554&amp;"', '"&amp;I554&amp;"', @tableSchema='"&amp;SchemaName&amp;"'","")</f>
        <v>exec db.ColumnPropertySet 'HistoricalScores', 'dw_record_id', 'Auto-increment number-a unique identifier for Makalu engine', @tableSchema='deerwalk'</v>
      </c>
      <c r="T554" s="3" t="str">
        <f>IF(LEN(TRIM(J554))=0,"","exec db.ColumnPropertySet '"&amp;$N554&amp;"', '"&amp;$E554&amp;"', '"&amp;J554&amp;"', @propertyName='SampleData', @tableSchema='"&amp;SchemaName&amp;"'")</f>
        <v>exec db.ColumnPropertySet 'HistoricalScores', 'dw_record_id', '1', @propertyName='SampleData', @tableSchema='deerwalk'</v>
      </c>
      <c r="U554" s="3" t="str">
        <f>IF(M554,"exec db.ColumnPropertySet '"&amp;$N554&amp;"', '"&amp;$E554&amp;"', 'UserDefinedData', @propertyName='CustomAttribute', @tableSchema='"&amp;SchemaName&amp;"'", "")</f>
        <v/>
      </c>
      <c r="V554" s="3" t="str">
        <f>IF(LEN(TRIM(" "&amp;I554))&gt;0,"/// &lt;summary&gt;"&amp;I554&amp;"&lt;/summary&gt;
"&amp;"[Description("""&amp;I554&amp;""")]
","")&amp;IF(F554="date","[DataType(DataType.Date)]
","")&amp;IF(D554="1","[Required]
","")&amp;"[Column("""&amp;E554&amp;""")]
"&amp;IF(LEN(TRIM(" "&amp;J554))&gt;0,"[SampleData("""&amp;J554&amp;""")]
","")&amp;IF(LEN(TRIM(" "&amp;G554))&gt;0,"[MaxLength("&amp;G554&amp;")]
","")&amp;"public "&amp;IF(F554="","string",VLOOKUP(F554,TypeMap,2,FALSE))&amp;" "&amp;E554&amp;" { get; set; }
"</f>
        <v xml:space="preserve">/// &lt;summary&gt;Auto-increment number-a unique identifier for Makalu engine&lt;/summary&gt;
[Description("Auto-increment number-a unique identifier for Makalu engine")]
[Column("dw_record_id")]
[SampleData("1")]
public int dw_record_id { get; set; }
</v>
      </c>
      <c r="W554" s="5" t="str">
        <f>"@Html.DescriptionListElement(model =&gt; model."&amp;E554&amp;")"</f>
        <v>@Html.DescriptionListElement(model =&gt; model.dw_record_id)</v>
      </c>
      <c r="X554" s="3" t="str">
        <f>SUBSTITUTE(SUBSTITUTE(PROPER(SUBSTITUTE(E554,"_"," "))&amp;" ", "Id ", "ID"), " ", "")</f>
        <v>DwRecordID</v>
      </c>
      <c r="Y554" s="3" t="str">
        <f>IF(F554="date","alter table "&amp;SchemaName&amp;"."&amp;N554&amp;" add "&amp;X554&amp;"DateDimId int null references DateDimensions(DateDimensionId);  exec db.ColumnPropertySet '"&amp;$N554&amp;"', '"&amp;$X554&amp;"DateDimId', '"&amp;$E554&amp;"', @propertyName='BaseField', @tableSchema='"&amp;SchemaName&amp;"'","")</f>
        <v/>
      </c>
      <c r="AA554" s="3" t="str">
        <f>IF(LEN(TRIM(H554))=0,"","exec db.ColumnPropertySet '"&amp;$N554&amp;"', '"&amp;$E554&amp;"', '"&amp;H554&amp;"', @propertyName='DisplayName', @tableSchema='"&amp;SchemaName&amp;"'")</f>
        <v>exec db.ColumnPropertySet 'HistoricalScores', 'dw_record_id', 'Historical Score RID', @propertyName='DisplayName', @tableSchema='deerwalk'</v>
      </c>
    </row>
    <row r="555" spans="1:27" ht="14.25" customHeight="1" x14ac:dyDescent="0.45">
      <c r="A555" s="3" t="str">
        <f>N555&amp;"."&amp;E555</f>
        <v>HistoricalScores.dw_account_id</v>
      </c>
      <c r="B555" t="s">
        <v>678</v>
      </c>
      <c r="C555">
        <v>2</v>
      </c>
      <c r="D555" t="s">
        <v>796</v>
      </c>
      <c r="E555" t="s">
        <v>621</v>
      </c>
      <c r="F555" t="s">
        <v>7</v>
      </c>
      <c r="G555" t="s">
        <v>861</v>
      </c>
      <c r="H555" s="4" t="s">
        <v>622</v>
      </c>
      <c r="I555" t="s">
        <v>622</v>
      </c>
      <c r="J555" t="s">
        <v>851</v>
      </c>
      <c r="L555" s="4"/>
      <c r="M555" s="3" t="b">
        <f>LEFT(E555,3)="udf"</f>
        <v>0</v>
      </c>
      <c r="N555" s="3" t="str">
        <f>VLOOKUP(B555,TableMap,3,FALSE)</f>
        <v>HistoricalScores</v>
      </c>
      <c r="O555" s="3" t="str">
        <f>IF(OR(F555="varchar", F555=""),"varchar("&amp;G555&amp;")", F555) &amp; IF(LEN(TRIM(D555))&gt;0," not null ","")</f>
        <v>varchar(50)</v>
      </c>
      <c r="Q555" s="3" t="str">
        <f>IF(ISBLANK(P555),O555,P555)</f>
        <v>varchar(50)</v>
      </c>
      <c r="R555" s="3" t="str">
        <f>"alter table "&amp;SchemaName&amp;"."&amp;N555&amp;" add "&amp;E555&amp;" "&amp;Q555</f>
        <v>alter table deerwalk.HistoricalScores add dw_account_id varchar(50)</v>
      </c>
      <c r="S555" s="3" t="str">
        <f>IF(LEN(TRIM(I555))&gt;0,"exec db.ColumnPropertySet '"&amp;$N555&amp;"', '"&amp;$E555&amp;"', '"&amp;I555&amp;"', @tableSchema='"&amp;SchemaName&amp;"'","")</f>
        <v>exec db.ColumnPropertySet 'HistoricalScores', 'dw_account_id', 'Account id', @tableSchema='deerwalk'</v>
      </c>
      <c r="T555" s="3" t="str">
        <f>IF(LEN(TRIM(J555))=0,"","exec db.ColumnPropertySet '"&amp;$N555&amp;"', '"&amp;$E555&amp;"', '"&amp;J555&amp;"', @propertyName='SampleData', @tableSchema='"&amp;SchemaName&amp;"'")</f>
        <v>exec db.ColumnPropertySet 'HistoricalScores', 'dw_account_id', '1027', @propertyName='SampleData', @tableSchema='deerwalk'</v>
      </c>
      <c r="U555" s="3" t="str">
        <f>IF(M555,"exec db.ColumnPropertySet '"&amp;$N555&amp;"', '"&amp;$E555&amp;"', 'UserDefinedData', @propertyName='CustomAttribute', @tableSchema='"&amp;SchemaName&amp;"'", "")</f>
        <v/>
      </c>
      <c r="V555" s="3" t="str">
        <f>IF(LEN(TRIM(" "&amp;I555))&gt;0,"/// &lt;summary&gt;"&amp;I555&amp;"&lt;/summary&gt;
"&amp;"[Description("""&amp;I555&amp;""")]
","")&amp;IF(F555="date","[DataType(DataType.Date)]
","")&amp;IF(D555="1","[Required]
","")&amp;"[Column("""&amp;E555&amp;""")]
"&amp;IF(LEN(TRIM(" "&amp;J555))&gt;0,"[SampleData("""&amp;J555&amp;""")]
","")&amp;IF(LEN(TRIM(" "&amp;G555))&gt;0,"[MaxLength("&amp;G555&amp;")]
","")&amp;"public "&amp;IF(F555="","string",VLOOKUP(F555,TypeMap,2,FALSE))&amp;" "&amp;E555&amp;" { get; set; }
"</f>
        <v xml:space="preserve">/// &lt;summary&gt;Account id&lt;/summary&gt;
[Description("Account id")]
[Column("dw_account_id")]
[SampleData("1027")]
[MaxLength(50)]
public string dw_account_id { get; set; }
</v>
      </c>
      <c r="W555" s="5" t="str">
        <f>"@Html.DescriptionListElement(model =&gt; model."&amp;E555&amp;")"</f>
        <v>@Html.DescriptionListElement(model =&gt; model.dw_account_id)</v>
      </c>
      <c r="X555" s="3" t="str">
        <f>SUBSTITUTE(SUBSTITUTE(PROPER(SUBSTITUTE(E555,"_"," "))&amp;" ", "Id ", "ID"), " ", "")</f>
        <v>DwAccountID</v>
      </c>
      <c r="Y555" s="3" t="str">
        <f>IF(F555="date","alter table "&amp;SchemaName&amp;"."&amp;N555&amp;" add "&amp;X555&amp;"DateDimId int null references DateDimensions(DateDimensionId);  exec db.ColumnPropertySet '"&amp;$N555&amp;"', '"&amp;$X555&amp;"DateDimId', '"&amp;$E555&amp;"', @propertyName='BaseField', @tableSchema='"&amp;SchemaName&amp;"'","")</f>
        <v/>
      </c>
      <c r="AA555" s="3" t="str">
        <f>IF(LEN(TRIM(H555))=0,"","exec db.ColumnPropertySet '"&amp;$N555&amp;"', '"&amp;$E555&amp;"', '"&amp;H555&amp;"', @propertyName='DisplayName', @tableSchema='"&amp;SchemaName&amp;"'")</f>
        <v>exec db.ColumnPropertySet 'HistoricalScores', 'dw_account_id', 'Account id', @propertyName='DisplayName', @tableSchema='deerwalk'</v>
      </c>
    </row>
    <row r="556" spans="1:27" ht="14.25" customHeight="1" x14ac:dyDescent="0.45">
      <c r="A556" s="3" t="str">
        <f>N556&amp;"."&amp;E556</f>
        <v>HistoricalScores.dw_client_id</v>
      </c>
      <c r="B556" t="s">
        <v>678</v>
      </c>
      <c r="C556">
        <v>3</v>
      </c>
      <c r="D556" t="s">
        <v>796</v>
      </c>
      <c r="E556" t="s">
        <v>623</v>
      </c>
      <c r="F556" t="s">
        <v>7</v>
      </c>
      <c r="G556" t="s">
        <v>861</v>
      </c>
      <c r="H556" s="4" t="s">
        <v>1157</v>
      </c>
      <c r="I556" t="s">
        <v>624</v>
      </c>
      <c r="J556" t="s">
        <v>801</v>
      </c>
      <c r="L556" s="4"/>
      <c r="M556" s="3" t="b">
        <f>LEFT(E556,3)="udf"</f>
        <v>0</v>
      </c>
      <c r="N556" s="3" t="str">
        <f>VLOOKUP(B556,TableMap,3,FALSE)</f>
        <v>HistoricalScores</v>
      </c>
      <c r="O556" s="3" t="str">
        <f>IF(OR(F556="varchar", F556=""),"varchar("&amp;G556&amp;")", F556) &amp; IF(LEN(TRIM(D556))&gt;0," not null ","")</f>
        <v>varchar(50)</v>
      </c>
      <c r="Q556" s="3" t="str">
        <f>IF(ISBLANK(P556),O556,P556)</f>
        <v>varchar(50)</v>
      </c>
      <c r="R556" s="3" t="str">
        <f>"alter table "&amp;SchemaName&amp;"."&amp;N556&amp;" add "&amp;E556&amp;" "&amp;Q556</f>
        <v>alter table deerwalk.HistoricalScores add dw_client_id varchar(50)</v>
      </c>
      <c r="S556" s="3" t="str">
        <f>IF(LEN(TRIM(I556))&gt;0,"exec db.ColumnPropertySet '"&amp;$N556&amp;"', '"&amp;$E556&amp;"', '"&amp;I556&amp;"', @tableSchema='"&amp;SchemaName&amp;"'","")</f>
        <v>exec db.ColumnPropertySet 'HistoricalScores', 'dw_client_id', 'Clientid', @tableSchema='deerwalk'</v>
      </c>
      <c r="T556" s="3" t="str">
        <f>IF(LEN(TRIM(J556))=0,"","exec db.ColumnPropertySet '"&amp;$N556&amp;"', '"&amp;$E556&amp;"', '"&amp;J556&amp;"', @propertyName='SampleData', @tableSchema='"&amp;SchemaName&amp;"'")</f>
        <v>exec db.ColumnPropertySet 'HistoricalScores', 'dw_client_id', '1', @propertyName='SampleData', @tableSchema='deerwalk'</v>
      </c>
      <c r="U556" s="3" t="str">
        <f>IF(M556,"exec db.ColumnPropertySet '"&amp;$N556&amp;"', '"&amp;$E556&amp;"', 'UserDefinedData', @propertyName='CustomAttribute', @tableSchema='"&amp;SchemaName&amp;"'", "")</f>
        <v/>
      </c>
      <c r="V556" s="3" t="str">
        <f>IF(LEN(TRIM(" "&amp;I556))&gt;0,"/// &lt;summary&gt;"&amp;I556&amp;"&lt;/summary&gt;
"&amp;"[Description("""&amp;I556&amp;""")]
","")&amp;IF(F556="date","[DataType(DataType.Date)]
","")&amp;IF(D556="1","[Required]
","")&amp;"[Column("""&amp;E556&amp;""")]
"&amp;IF(LEN(TRIM(" "&amp;J556))&gt;0,"[SampleData("""&amp;J556&amp;""")]
","")&amp;IF(LEN(TRIM(" "&amp;G556))&gt;0,"[MaxLength("&amp;G556&amp;")]
","")&amp;"public "&amp;IF(F556="","string",VLOOKUP(F556,TypeMap,2,FALSE))&amp;" "&amp;E556&amp;" { get; set; }
"</f>
        <v xml:space="preserve">/// &lt;summary&gt;Clientid&lt;/summary&gt;
[Description("Clientid")]
[Column("dw_client_id")]
[SampleData("1")]
[MaxLength(50)]
public string dw_client_id { get; set; }
</v>
      </c>
      <c r="W556" s="5" t="str">
        <f>"@Html.DescriptionListElement(model =&gt; model."&amp;E556&amp;")"</f>
        <v>@Html.DescriptionListElement(model =&gt; model.dw_client_id)</v>
      </c>
      <c r="X556" s="3" t="str">
        <f>SUBSTITUTE(SUBSTITUTE(PROPER(SUBSTITUTE(E556,"_"," "))&amp;" ", "Id ", "ID"), " ", "")</f>
        <v>DwClientID</v>
      </c>
      <c r="Y556" s="3" t="str">
        <f>IF(F556="date","alter table "&amp;SchemaName&amp;"."&amp;N556&amp;" add "&amp;X556&amp;"DateDimId int null references DateDimensions(DateDimensionId);  exec db.ColumnPropertySet '"&amp;$N556&amp;"', '"&amp;$X556&amp;"DateDimId', '"&amp;$E556&amp;"', @propertyName='BaseField', @tableSchema='"&amp;SchemaName&amp;"'","")</f>
        <v/>
      </c>
      <c r="AA556" s="3" t="str">
        <f>IF(LEN(TRIM(H556))=0,"","exec db.ColumnPropertySet '"&amp;$N556&amp;"', '"&amp;$E556&amp;"', '"&amp;H556&amp;"', @propertyName='DisplayName', @tableSchema='"&amp;SchemaName&amp;"'")</f>
        <v>exec db.ColumnPropertySet 'HistoricalScores', 'dw_client_id', 'Client ID', @propertyName='DisplayName', @tableSchema='deerwalk'</v>
      </c>
    </row>
    <row r="557" spans="1:27" ht="14.25" customHeight="1" x14ac:dyDescent="0.45">
      <c r="A557" s="3" t="str">
        <f>N557&amp;"."&amp;E557</f>
        <v>HistoricalScores.dw_member_id</v>
      </c>
      <c r="B557" t="s">
        <v>678</v>
      </c>
      <c r="C557">
        <v>4</v>
      </c>
      <c r="D557" t="s">
        <v>796</v>
      </c>
      <c r="E557" t="s">
        <v>175</v>
      </c>
      <c r="F557" t="s">
        <v>7</v>
      </c>
      <c r="G557" t="s">
        <v>861</v>
      </c>
      <c r="H557" s="4" t="s">
        <v>176</v>
      </c>
      <c r="I557" t="s">
        <v>176</v>
      </c>
      <c r="J557" t="s">
        <v>177</v>
      </c>
      <c r="L557" s="4"/>
      <c r="M557" s="3" t="b">
        <f>LEFT(E557,3)="udf"</f>
        <v>0</v>
      </c>
      <c r="N557" s="3" t="str">
        <f>VLOOKUP(B557,TableMap,3,FALSE)</f>
        <v>HistoricalScores</v>
      </c>
      <c r="O557" s="3" t="str">
        <f>IF(OR(F557="varchar", F557=""),"varchar("&amp;G557&amp;")", F557) &amp; IF(LEN(TRIM(D557))&gt;0," not null ","")</f>
        <v>varchar(50)</v>
      </c>
      <c r="Q557" s="3" t="str">
        <f>IF(ISBLANK(P557),O557,P557)</f>
        <v>varchar(50)</v>
      </c>
      <c r="R557" s="3" t="str">
        <f>"alter table "&amp;SchemaName&amp;"."&amp;N557&amp;" add "&amp;E557&amp;" "&amp;Q557</f>
        <v>alter table deerwalk.HistoricalScores add dw_member_id varchar(50)</v>
      </c>
      <c r="S557" s="3" t="str">
        <f>IF(LEN(TRIM(I557))&gt;0,"exec db.ColumnPropertySet '"&amp;$N557&amp;"', '"&amp;$E557&amp;"', '"&amp;I557&amp;"', @tableSchema='"&amp;SchemaName&amp;"'","")</f>
        <v>exec db.ColumnPropertySet 'HistoricalScores', 'dw_member_id', 'Member ID', @tableSchema='deerwalk'</v>
      </c>
      <c r="T557" s="3" t="str">
        <f>IF(LEN(TRIM(J557))=0,"","exec db.ColumnPropertySet '"&amp;$N557&amp;"', '"&amp;$E557&amp;"', '"&amp;J557&amp;"', @propertyName='SampleData', @tableSchema='"&amp;SchemaName&amp;"'")</f>
        <v>exec db.ColumnPropertySet 'HistoricalScores', 'dw_member_id', 'Hash Encrypted', @propertyName='SampleData', @tableSchema='deerwalk'</v>
      </c>
      <c r="U557" s="3" t="str">
        <f>IF(M557,"exec db.ColumnPropertySet '"&amp;$N557&amp;"', '"&amp;$E557&amp;"', 'UserDefinedData', @propertyName='CustomAttribute', @tableSchema='"&amp;SchemaName&amp;"'", "")</f>
        <v/>
      </c>
      <c r="V557" s="3" t="str">
        <f>IF(LEN(TRIM(" "&amp;I557))&gt;0,"/// &lt;summary&gt;"&amp;I557&amp;"&lt;/summary&gt;
"&amp;"[Description("""&amp;I557&amp;""")]
","")&amp;IF(F557="date","[DataType(DataType.Date)]
","")&amp;IF(D557="1","[Required]
","")&amp;"[Column("""&amp;E557&amp;""")]
"&amp;IF(LEN(TRIM(" "&amp;J557))&gt;0,"[SampleData("""&amp;J557&amp;""")]
","")&amp;IF(LEN(TRIM(" "&amp;G557))&gt;0,"[MaxLength("&amp;G557&amp;")]
","")&amp;"public "&amp;IF(F557="","string",VLOOKUP(F557,TypeMap,2,FALSE))&amp;" "&amp;E557&amp;" { get; set; }
"</f>
        <v xml:space="preserve">/// &lt;summary&gt;Member ID&lt;/summary&gt;
[Description("Member ID")]
[Column("dw_member_id")]
[SampleData("Hash Encrypted")]
[MaxLength(50)]
public string dw_member_id { get; set; }
</v>
      </c>
      <c r="W557" s="5" t="str">
        <f>"@Html.DescriptionListElement(model =&gt; model."&amp;E557&amp;")"</f>
        <v>@Html.DescriptionListElement(model =&gt; model.dw_member_id)</v>
      </c>
      <c r="X557" s="3" t="str">
        <f>SUBSTITUTE(SUBSTITUTE(PROPER(SUBSTITUTE(E557,"_"," "))&amp;" ", "Id ", "ID"), " ", "")</f>
        <v>DwMemberID</v>
      </c>
      <c r="Y557" s="3" t="str">
        <f>IF(F557="date","alter table "&amp;SchemaName&amp;"."&amp;N557&amp;" add "&amp;X557&amp;"DateDimId int null references DateDimensions(DateDimensionId);  exec db.ColumnPropertySet '"&amp;$N557&amp;"', '"&amp;$X557&amp;"DateDimId', '"&amp;$E557&amp;"', @propertyName='BaseField', @tableSchema='"&amp;SchemaName&amp;"'","")</f>
        <v/>
      </c>
      <c r="AA557" s="3" t="str">
        <f>IF(LEN(TRIM(H557))=0,"","exec db.ColumnPropertySet '"&amp;$N557&amp;"', '"&amp;$E557&amp;"', '"&amp;H557&amp;"', @propertyName='DisplayName', @tableSchema='"&amp;SchemaName&amp;"'")</f>
        <v>exec db.ColumnPropertySet 'HistoricalScores', 'dw_member_id', 'Member ID', @propertyName='DisplayName', @tableSchema='deerwalk'</v>
      </c>
    </row>
    <row r="558" spans="1:27" ht="14.25" customHeight="1" x14ac:dyDescent="0.45">
      <c r="A558" s="3" t="str">
        <f>N558&amp;"."&amp;E558</f>
        <v>HistoricalScores.mbr_id</v>
      </c>
      <c r="B558" t="s">
        <v>678</v>
      </c>
      <c r="C558">
        <v>5</v>
      </c>
      <c r="D558" t="s">
        <v>801</v>
      </c>
      <c r="E558" t="s">
        <v>6</v>
      </c>
      <c r="F558" t="s">
        <v>7</v>
      </c>
      <c r="G558">
        <v>50</v>
      </c>
      <c r="H558" s="4" t="s">
        <v>176</v>
      </c>
      <c r="I558" t="s">
        <v>8</v>
      </c>
      <c r="J558" t="s">
        <v>795</v>
      </c>
      <c r="L558" s="4"/>
      <c r="M558" s="3" t="b">
        <f>LEFT(E558,3)="udf"</f>
        <v>0</v>
      </c>
      <c r="N558" s="3" t="str">
        <f>VLOOKUP(B558,TableMap,3,FALSE)</f>
        <v>HistoricalScores</v>
      </c>
      <c r="O558" s="3" t="str">
        <f>IF(OR(F558="varchar", F558=""),"varchar("&amp;G558&amp;")", F558) &amp; IF(LEN(TRIM(D558))&gt;0," not null ","")</f>
        <v xml:space="preserve">varchar(50) not null </v>
      </c>
      <c r="Q558" s="3" t="str">
        <f>IF(ISBLANK(P558),O558,P558)</f>
        <v xml:space="preserve">varchar(50) not null </v>
      </c>
      <c r="R558" s="3" t="str">
        <f>"alter table "&amp;SchemaName&amp;"."&amp;N558&amp;" add "&amp;E558&amp;" "&amp;Q558</f>
        <v xml:space="preserve">alter table deerwalk.HistoricalScores add mbr_id varchar(50) not null </v>
      </c>
      <c r="S558" s="3" t="str">
        <f>IF(LEN(TRIM(I558))&gt;0,"exec db.ColumnPropertySet '"&amp;$N558&amp;"', '"&amp;$E558&amp;"', '"&amp;I558&amp;"', @tableSchema='"&amp;SchemaName&amp;"'","")</f>
        <v>exec db.ColumnPropertySet 'HistoricalScores', 'mbr_id', 'Member ID to display on the application, as sent by client', @tableSchema='deerwalk'</v>
      </c>
      <c r="T558" s="3" t="str">
        <f>IF(LEN(TRIM(J558))=0,"","exec db.ColumnPropertySet '"&amp;$N558&amp;"', '"&amp;$E558&amp;"', '"&amp;J558&amp;"', @propertyName='SampleData', @tableSchema='"&amp;SchemaName&amp;"'")</f>
        <v>exec db.ColumnPropertySet 'HistoricalScores', 'mbr_id', '9916897', @propertyName='SampleData', @tableSchema='deerwalk'</v>
      </c>
      <c r="U558" s="3" t="str">
        <f>IF(M558,"exec db.ColumnPropertySet '"&amp;$N558&amp;"', '"&amp;$E558&amp;"', 'UserDefinedData', @propertyName='CustomAttribute', @tableSchema='"&amp;SchemaName&amp;"'", "")</f>
        <v/>
      </c>
      <c r="V558" s="3" t="str">
        <f>IF(LEN(TRIM(" "&amp;I558))&gt;0,"/// &lt;summary&gt;"&amp;I558&amp;"&lt;/summary&gt;
"&amp;"[Description("""&amp;I558&amp;""")]
","")&amp;IF(F558="date","[DataType(DataType.Date)]
","")&amp;IF(D558="1","[Required]
","")&amp;"[Column("""&amp;E558&amp;""")]
"&amp;IF(LEN(TRIM(" "&amp;J558))&gt;0,"[SampleData("""&amp;J558&amp;""")]
","")&amp;IF(LEN(TRIM(" "&amp;G558))&gt;0,"[MaxLength("&amp;G558&amp;")]
","")&amp;"public "&amp;IF(F558="","string",VLOOKUP(F558,TypeMap,2,FALSE))&amp;" "&amp;E558&amp;" { get; set; }
"</f>
        <v xml:space="preserve">/// &lt;summary&gt;Member ID to display on the application, as sent by client&lt;/summary&gt;
[Description("Member ID to display on the application, as sent by client")]
[Required]
[Column("mbr_id")]
[SampleData("9916897")]
[MaxLength(50)]
public string mbr_id { get; set; }
</v>
      </c>
      <c r="W558" s="5" t="str">
        <f>"@Html.DescriptionListElement(model =&gt; model."&amp;E558&amp;")"</f>
        <v>@Html.DescriptionListElement(model =&gt; model.mbr_id)</v>
      </c>
      <c r="X558" s="3" t="str">
        <f>SUBSTITUTE(SUBSTITUTE(PROPER(SUBSTITUTE(E558,"_"," "))&amp;" ", "Id ", "ID"), " ", "")</f>
        <v>MbrID</v>
      </c>
      <c r="Y558" s="3" t="str">
        <f>IF(F558="date","alter table "&amp;SchemaName&amp;"."&amp;N558&amp;" add "&amp;X558&amp;"DateDimId int null references DateDimensions(DateDimensionId);  exec db.ColumnPropertySet '"&amp;$N558&amp;"', '"&amp;$X558&amp;"DateDimId', '"&amp;$E558&amp;"', @propertyName='BaseField', @tableSchema='"&amp;SchemaName&amp;"'","")</f>
        <v/>
      </c>
      <c r="AA558" s="3" t="str">
        <f>IF(LEN(TRIM(H558))=0,"","exec db.ColumnPropertySet '"&amp;$N558&amp;"', '"&amp;$E558&amp;"', '"&amp;H558&amp;"', @propertyName='DisplayName', @tableSchema='"&amp;SchemaName&amp;"'")</f>
        <v>exec db.ColumnPropertySet 'HistoricalScores', 'mbr_id', 'Member ID', @propertyName='DisplayName', @tableSchema='deerwalk'</v>
      </c>
    </row>
    <row r="559" spans="1:27" ht="14.25" customHeight="1" x14ac:dyDescent="0.45">
      <c r="A559" s="3" t="str">
        <f>N559&amp;"."&amp;E559</f>
        <v>HistoricalScores.score_type</v>
      </c>
      <c r="B559" t="s">
        <v>678</v>
      </c>
      <c r="C559">
        <v>6</v>
      </c>
      <c r="E559" t="s">
        <v>651</v>
      </c>
      <c r="F559" t="s">
        <v>7</v>
      </c>
      <c r="G559" t="s">
        <v>861</v>
      </c>
      <c r="H559" s="4" t="s">
        <v>1083</v>
      </c>
      <c r="I559" t="s">
        <v>652</v>
      </c>
      <c r="J559" t="s">
        <v>653</v>
      </c>
      <c r="L559" s="4"/>
      <c r="M559" s="3" t="b">
        <f>LEFT(E559,3)="udf"</f>
        <v>0</v>
      </c>
      <c r="N559" s="3" t="str">
        <f>VLOOKUP(B559,TableMap,3,FALSE)</f>
        <v>HistoricalScores</v>
      </c>
      <c r="O559" s="3" t="str">
        <f>IF(OR(F559="varchar", F559=""),"varchar("&amp;G559&amp;")", F559) &amp; IF(LEN(TRIM(D559))&gt;0," not null ","")</f>
        <v>varchar(50)</v>
      </c>
      <c r="Q559" s="3" t="str">
        <f>IF(ISBLANK(P559),O559,P559)</f>
        <v>varchar(50)</v>
      </c>
      <c r="R559" s="3" t="str">
        <f>"alter table "&amp;SchemaName&amp;"."&amp;N559&amp;" add "&amp;E559&amp;" "&amp;Q559</f>
        <v>alter table deerwalk.HistoricalScores add score_type varchar(50)</v>
      </c>
      <c r="S559" s="3" t="str">
        <f>IF(LEN(TRIM(I559))&gt;0,"exec db.ColumnPropertySet '"&amp;$N559&amp;"', '"&amp;$E559&amp;"', '"&amp;I559&amp;"', @tableSchema='"&amp;SchemaName&amp;"'","")</f>
        <v>exec db.ColumnPropertySet 'HistoricalScores', 'score_type', 'Score scope ', @tableSchema='deerwalk'</v>
      </c>
      <c r="T559" s="3" t="str">
        <f>IF(LEN(TRIM(J559))=0,"","exec db.ColumnPropertySet '"&amp;$N559&amp;"', '"&amp;$E559&amp;"', '"&amp;J559&amp;"', @propertyName='SampleData', @tableSchema='"&amp;SchemaName&amp;"'")</f>
        <v>exec db.ColumnPropertySet 'HistoricalScores', 'score_type', 'Group ID, ALL', @propertyName='SampleData', @tableSchema='deerwalk'</v>
      </c>
      <c r="U559" s="3" t="str">
        <f>IF(M559,"exec db.ColumnPropertySet '"&amp;$N559&amp;"', '"&amp;$E559&amp;"', 'UserDefinedData', @propertyName='CustomAttribute', @tableSchema='"&amp;SchemaName&amp;"'", "")</f>
        <v/>
      </c>
      <c r="V559" s="3" t="str">
        <f>IF(LEN(TRIM(" "&amp;I559))&gt;0,"/// &lt;summary&gt;"&amp;I559&amp;"&lt;/summary&gt;
"&amp;"[Description("""&amp;I559&amp;""")]
","")&amp;IF(F559="date","[DataType(DataType.Date)]
","")&amp;IF(D559="1","[Required]
","")&amp;"[Column("""&amp;E559&amp;""")]
"&amp;IF(LEN(TRIM(" "&amp;J559))&gt;0,"[SampleData("""&amp;J559&amp;""")]
","")&amp;IF(LEN(TRIM(" "&amp;G559))&gt;0,"[MaxLength("&amp;G559&amp;")]
","")&amp;"public "&amp;IF(F559="","string",VLOOKUP(F559,TypeMap,2,FALSE))&amp;" "&amp;E559&amp;" { get; set; }
"</f>
        <v xml:space="preserve">/// &lt;summary&gt;Score scope &lt;/summary&gt;
[Description("Score scope ")]
[Column("score_type")]
[SampleData("Group ID, ALL")]
[MaxLength(50)]
public string score_type { get; set; }
</v>
      </c>
      <c r="W559" s="5" t="str">
        <f>"@Html.DescriptionListElement(model =&gt; model."&amp;E559&amp;")"</f>
        <v>@Html.DescriptionListElement(model =&gt; model.score_type)</v>
      </c>
      <c r="X559" s="3" t="str">
        <f>SUBSTITUTE(SUBSTITUTE(PROPER(SUBSTITUTE(E559,"_"," "))&amp;" ", "Id ", "ID"), " ", "")</f>
        <v>ScoreType</v>
      </c>
      <c r="Y559" s="3" t="str">
        <f>IF(F559="date","alter table "&amp;SchemaName&amp;"."&amp;N559&amp;" add "&amp;X559&amp;"DateDimId int null references DateDimensions(DateDimensionId);  exec db.ColumnPropertySet '"&amp;$N559&amp;"', '"&amp;$X559&amp;"DateDimId', '"&amp;$E559&amp;"', @propertyName='BaseField', @tableSchema='"&amp;SchemaName&amp;"'","")</f>
        <v/>
      </c>
      <c r="AA559" s="3" t="str">
        <f>IF(LEN(TRIM(H559))=0,"","exec db.ColumnPropertySet '"&amp;$N559&amp;"', '"&amp;$E559&amp;"', '"&amp;H559&amp;"', @propertyName='DisplayName', @tableSchema='"&amp;SchemaName&amp;"'")</f>
        <v>exec db.ColumnPropertySet 'HistoricalScores', 'score_type', 'Score Scope', @propertyName='DisplayName', @tableSchema='deerwalk'</v>
      </c>
    </row>
    <row r="560" spans="1:27" ht="14.25" customHeight="1" x14ac:dyDescent="0.45">
      <c r="A560" s="3" t="str">
        <f>N560&amp;"."&amp;E560</f>
        <v>HistoricalScores.score_start_date</v>
      </c>
      <c r="B560" t="s">
        <v>678</v>
      </c>
      <c r="C560">
        <v>7</v>
      </c>
      <c r="D560" t="s">
        <v>796</v>
      </c>
      <c r="E560" t="s">
        <v>654</v>
      </c>
      <c r="F560" t="s">
        <v>30</v>
      </c>
      <c r="G560" t="s">
        <v>796</v>
      </c>
      <c r="H560" s="4" t="s">
        <v>1082</v>
      </c>
      <c r="I560" t="s">
        <v>655</v>
      </c>
      <c r="J560" t="s">
        <v>796</v>
      </c>
      <c r="L560" s="4"/>
      <c r="M560" s="3" t="b">
        <f>LEFT(E560,3)="udf"</f>
        <v>0</v>
      </c>
      <c r="N560" s="3" t="str">
        <f>VLOOKUP(B560,TableMap,3,FALSE)</f>
        <v>HistoricalScores</v>
      </c>
      <c r="O560" s="3" t="str">
        <f>IF(OR(F560="varchar", F560=""),"varchar("&amp;G560&amp;")", F560) &amp; IF(LEN(TRIM(D560))&gt;0," not null ","")</f>
        <v>date</v>
      </c>
      <c r="Q560" s="3" t="str">
        <f>IF(ISBLANK(P560),O560,P560)</f>
        <v>date</v>
      </c>
      <c r="R560" s="3" t="str">
        <f>"alter table "&amp;SchemaName&amp;"."&amp;N560&amp;" add "&amp;E560&amp;" "&amp;Q560</f>
        <v>alter table deerwalk.HistoricalScores add score_start_date date</v>
      </c>
      <c r="S560" s="3" t="str">
        <f>IF(LEN(TRIM(I560))&gt;0,"exec db.ColumnPropertySet '"&amp;$N560&amp;"', '"&amp;$E560&amp;"', '"&amp;I560&amp;"', @tableSchema='"&amp;SchemaName&amp;"'","")</f>
        <v>exec db.ColumnPropertySet 'HistoricalScores', 'score_start_date', 'Risk calculation start date', @tableSchema='deerwalk'</v>
      </c>
      <c r="T560" s="3" t="str">
        <f>IF(LEN(TRIM(J560))=0,"","exec db.ColumnPropertySet '"&amp;$N560&amp;"', '"&amp;$E560&amp;"', '"&amp;J560&amp;"', @propertyName='SampleData', @tableSchema='"&amp;SchemaName&amp;"'")</f>
        <v/>
      </c>
      <c r="U560" s="3" t="str">
        <f>IF(M560,"exec db.ColumnPropertySet '"&amp;$N560&amp;"', '"&amp;$E560&amp;"', 'UserDefinedData', @propertyName='CustomAttribute', @tableSchema='"&amp;SchemaName&amp;"'", "")</f>
        <v/>
      </c>
      <c r="V560" s="3" t="str">
        <f>IF(LEN(TRIM(" "&amp;I560))&gt;0,"/// &lt;summary&gt;"&amp;I560&amp;"&lt;/summary&gt;
"&amp;"[Description("""&amp;I560&amp;""")]
","")&amp;IF(F560="date","[DataType(DataType.Date)]
","")&amp;IF(D560="1","[Required]
","")&amp;"[Column("""&amp;E560&amp;""")]
"&amp;IF(LEN(TRIM(" "&amp;J560))&gt;0,"[SampleData("""&amp;J560&amp;""")]
","")&amp;IF(LEN(TRIM(" "&amp;G560))&gt;0,"[MaxLength("&amp;G560&amp;")]
","")&amp;"public "&amp;IF(F560="","string",VLOOKUP(F560,TypeMap,2,FALSE))&amp;" "&amp;E560&amp;" { get; set; }
"</f>
        <v xml:space="preserve">/// &lt;summary&gt;Risk calculation start date&lt;/summary&gt;
[Description("Risk calculation start date")]
[DataType(DataType.Date)]
[Column("score_start_date")]
public DateTime score_start_date { get; set; }
</v>
      </c>
      <c r="W560" s="5" t="str">
        <f>"@Html.DescriptionListElement(model =&gt; model."&amp;E560&amp;")"</f>
        <v>@Html.DescriptionListElement(model =&gt; model.score_start_date)</v>
      </c>
      <c r="X560" s="3" t="str">
        <f>SUBSTITUTE(SUBSTITUTE(PROPER(SUBSTITUTE(E560,"_"," "))&amp;" ", "Id ", "ID"), " ", "")</f>
        <v>ScoreStartDate</v>
      </c>
      <c r="Y560" s="3" t="str">
        <f>IF(F560="date","alter table "&amp;SchemaName&amp;"."&amp;N560&amp;" add "&amp;X560&amp;"DateDimId int null references DateDimensions(DateDimensionId);  exec db.ColumnPropertySet '"&amp;$N560&amp;"', '"&amp;$X560&amp;"DateDimId', '"&amp;$E560&amp;"', @propertyName='BaseField', @tableSchema='"&amp;SchemaName&amp;"'","")</f>
        <v>alter table deerwalk.HistoricalScores add ScoreStartDateDateDimId int null references DateDimensions(DateDimensionId);  exec db.ColumnPropertySet 'HistoricalScores', 'ScoreStartDateDateDimId', 'score_start_date', @propertyName='BaseField', @tableSchema='deerwalk'</v>
      </c>
      <c r="Z560" t="str">
        <f>"update dw set "&amp;X560&amp;"DateDimId=dd.DateDimensionId from deerwalk."&amp;N560&amp;" dw inner join dbo.datedimensions dd on dw."&amp;E560&amp;"=dd.calendardate and dd.TenantId=@tenantId where dw."&amp;X560&amp;"DateDimId is null and dw."&amp;E560&amp;" is not null;
exec db.PrintNow 'Updated {n0} deerwalk."&amp;N560&amp;"."&amp;X560&amp;"DateDimId fields', @@rowcount;
"</f>
        <v xml:space="preserve">update dw set ScoreStartDateDateDimId=dd.DateDimensionId from deerwalk.HistoricalScores dw inner join dbo.datedimensions dd on dw.score_start_date=dd.calendardate and dd.TenantId=@tenantId where dw.ScoreStartDateDateDimId is null and dw.score_start_date is not null;
exec db.PrintNow 'Updated {n0} deerwalk.HistoricalScores.ScoreStartDateDateDimId fields', @@rowcount;
</v>
      </c>
      <c r="AA560" s="3" t="str">
        <f>IF(LEN(TRIM(H560))=0,"","exec db.ColumnPropertySet '"&amp;$N560&amp;"', '"&amp;$E560&amp;"', '"&amp;H560&amp;"', @propertyName='DisplayName', @tableSchema='"&amp;SchemaName&amp;"'")</f>
        <v>exec db.ColumnPropertySet 'HistoricalScores', 'score_start_date', 'Score Start Date', @propertyName='DisplayName', @tableSchema='deerwalk'</v>
      </c>
    </row>
    <row r="561" spans="1:27" ht="14.25" customHeight="1" x14ac:dyDescent="0.45">
      <c r="A561" s="3" t="str">
        <f>N561&amp;"."&amp;E561</f>
        <v>HistoricalScores.score_end_date</v>
      </c>
      <c r="B561" t="s">
        <v>678</v>
      </c>
      <c r="C561">
        <v>8</v>
      </c>
      <c r="D561" t="s">
        <v>796</v>
      </c>
      <c r="E561" t="s">
        <v>656</v>
      </c>
      <c r="F561" t="s">
        <v>30</v>
      </c>
      <c r="G561" t="s">
        <v>796</v>
      </c>
      <c r="H561" s="4" t="s">
        <v>1081</v>
      </c>
      <c r="I561" t="s">
        <v>657</v>
      </c>
      <c r="J561" t="s">
        <v>796</v>
      </c>
      <c r="L561" s="4"/>
      <c r="M561" s="3" t="b">
        <f>LEFT(E561,3)="udf"</f>
        <v>0</v>
      </c>
      <c r="N561" s="3" t="str">
        <f>VLOOKUP(B561,TableMap,3,FALSE)</f>
        <v>HistoricalScores</v>
      </c>
      <c r="O561" s="3" t="str">
        <f>IF(OR(F561="varchar", F561=""),"varchar("&amp;G561&amp;")", F561) &amp; IF(LEN(TRIM(D561))&gt;0," not null ","")</f>
        <v>date</v>
      </c>
      <c r="Q561" s="3" t="str">
        <f>IF(ISBLANK(P561),O561,P561)</f>
        <v>date</v>
      </c>
      <c r="R561" s="3" t="str">
        <f>"alter table "&amp;SchemaName&amp;"."&amp;N561&amp;" add "&amp;E561&amp;" "&amp;Q561</f>
        <v>alter table deerwalk.HistoricalScores add score_end_date date</v>
      </c>
      <c r="S561" s="3" t="str">
        <f>IF(LEN(TRIM(I561))&gt;0,"exec db.ColumnPropertySet '"&amp;$N561&amp;"', '"&amp;$E561&amp;"', '"&amp;I561&amp;"', @tableSchema='"&amp;SchemaName&amp;"'","")</f>
        <v>exec db.ColumnPropertySet 'HistoricalScores', 'score_end_date', 'Risk calculation end  date', @tableSchema='deerwalk'</v>
      </c>
      <c r="T561" s="3" t="str">
        <f>IF(LEN(TRIM(J561))=0,"","exec db.ColumnPropertySet '"&amp;$N561&amp;"', '"&amp;$E561&amp;"', '"&amp;J561&amp;"', @propertyName='SampleData', @tableSchema='"&amp;SchemaName&amp;"'")</f>
        <v/>
      </c>
      <c r="U561" s="3" t="str">
        <f>IF(M561,"exec db.ColumnPropertySet '"&amp;$N561&amp;"', '"&amp;$E561&amp;"', 'UserDefinedData', @propertyName='CustomAttribute', @tableSchema='"&amp;SchemaName&amp;"'", "")</f>
        <v/>
      </c>
      <c r="V561" s="3" t="str">
        <f>IF(LEN(TRIM(" "&amp;I561))&gt;0,"/// &lt;summary&gt;"&amp;I561&amp;"&lt;/summary&gt;
"&amp;"[Description("""&amp;I561&amp;""")]
","")&amp;IF(F561="date","[DataType(DataType.Date)]
","")&amp;IF(D561="1","[Required]
","")&amp;"[Column("""&amp;E561&amp;""")]
"&amp;IF(LEN(TRIM(" "&amp;J561))&gt;0,"[SampleData("""&amp;J561&amp;""")]
","")&amp;IF(LEN(TRIM(" "&amp;G561))&gt;0,"[MaxLength("&amp;G561&amp;")]
","")&amp;"public "&amp;IF(F561="","string",VLOOKUP(F561,TypeMap,2,FALSE))&amp;" "&amp;E561&amp;" { get; set; }
"</f>
        <v xml:space="preserve">/// &lt;summary&gt;Risk calculation end  date&lt;/summary&gt;
[Description("Risk calculation end  date")]
[DataType(DataType.Date)]
[Column("score_end_date")]
public DateTime score_end_date { get; set; }
</v>
      </c>
      <c r="W561" s="5" t="str">
        <f>"@Html.DescriptionListElement(model =&gt; model."&amp;E561&amp;")"</f>
        <v>@Html.DescriptionListElement(model =&gt; model.score_end_date)</v>
      </c>
      <c r="X561" s="3" t="str">
        <f>SUBSTITUTE(SUBSTITUTE(PROPER(SUBSTITUTE(E561,"_"," "))&amp;" ", "Id ", "ID"), " ", "")</f>
        <v>ScoreEndDate</v>
      </c>
      <c r="Y561" s="3" t="str">
        <f>IF(F561="date","alter table "&amp;SchemaName&amp;"."&amp;N561&amp;" add "&amp;X561&amp;"DateDimId int null references DateDimensions(DateDimensionId);  exec db.ColumnPropertySet '"&amp;$N561&amp;"', '"&amp;$X561&amp;"DateDimId', '"&amp;$E561&amp;"', @propertyName='BaseField', @tableSchema='"&amp;SchemaName&amp;"'","")</f>
        <v>alter table deerwalk.HistoricalScores add ScoreEndDateDateDimId int null references DateDimensions(DateDimensionId);  exec db.ColumnPropertySet 'HistoricalScores', 'ScoreEndDateDateDimId', 'score_end_date', @propertyName='BaseField', @tableSchema='deerwalk'</v>
      </c>
      <c r="Z561" t="str">
        <f>"update dw set "&amp;X561&amp;"DateDimId=dd.DateDimensionId from deerwalk."&amp;N561&amp;" dw inner join dbo.datedimensions dd on dw."&amp;E561&amp;"=dd.calendardate and dd.TenantId=@tenantId where dw."&amp;X561&amp;"DateDimId is null and dw."&amp;E561&amp;" is not null;
exec db.PrintNow 'Updated {n0} deerwalk."&amp;N561&amp;"."&amp;X561&amp;"DateDimId fields', @@rowcount;
"</f>
        <v xml:space="preserve">update dw set ScoreEndDateDateDimId=dd.DateDimensionId from deerwalk.HistoricalScores dw inner join dbo.datedimensions dd on dw.score_end_date=dd.calendardate and dd.TenantId=@tenantId where dw.ScoreEndDateDateDimId is null and dw.score_end_date is not null;
exec db.PrintNow 'Updated {n0} deerwalk.HistoricalScores.ScoreEndDateDateDimId fields', @@rowcount;
</v>
      </c>
      <c r="AA561" s="3" t="str">
        <f>IF(LEN(TRIM(H561))=0,"","exec db.ColumnPropertySet '"&amp;$N561&amp;"', '"&amp;$E561&amp;"', '"&amp;H561&amp;"', @propertyName='DisplayName', @tableSchema='"&amp;SchemaName&amp;"'")</f>
        <v>exec db.ColumnPropertySet 'HistoricalScores', 'score_end_date', 'Score End Date', @propertyName='DisplayName', @tableSchema='deerwalk'</v>
      </c>
    </row>
    <row r="562" spans="1:27" ht="14.25" customHeight="1" x14ac:dyDescent="0.45">
      <c r="A562" s="3" t="str">
        <f>N562&amp;"."&amp;E562</f>
        <v>HistoricalScores.ip_score</v>
      </c>
      <c r="B562" t="s">
        <v>678</v>
      </c>
      <c r="C562">
        <v>9</v>
      </c>
      <c r="D562" t="s">
        <v>796</v>
      </c>
      <c r="E562" t="s">
        <v>658</v>
      </c>
      <c r="F562" t="s">
        <v>7</v>
      </c>
      <c r="G562" t="s">
        <v>861</v>
      </c>
      <c r="J562" t="s">
        <v>796</v>
      </c>
      <c r="L562" s="4"/>
      <c r="M562" s="3" t="b">
        <f>LEFT(E562,3)="udf"</f>
        <v>0</v>
      </c>
      <c r="N562" s="3" t="str">
        <f>VLOOKUP(B562,TableMap,3,FALSE)</f>
        <v>HistoricalScores</v>
      </c>
      <c r="O562" s="3" t="str">
        <f>IF(OR(F562="varchar", F562=""),"varchar("&amp;G562&amp;")", F562) &amp; IF(LEN(TRIM(D562))&gt;0," not null ","")</f>
        <v>varchar(50)</v>
      </c>
      <c r="P562" s="4" t="s">
        <v>886</v>
      </c>
      <c r="Q562" s="3" t="str">
        <f>IF(ISBLANK(P562),O562,P562)</f>
        <v>float</v>
      </c>
      <c r="R562" s="3" t="str">
        <f>"alter table "&amp;SchemaName&amp;"."&amp;N562&amp;" add "&amp;E562&amp;" "&amp;Q562</f>
        <v>alter table deerwalk.HistoricalScores add ip_score float</v>
      </c>
      <c r="S562" s="3" t="str">
        <f>IF(LEN(TRIM(I562))&gt;0,"exec db.ColumnPropertySet '"&amp;$N562&amp;"', '"&amp;$E562&amp;"', '"&amp;I562&amp;"', @tableSchema='"&amp;SchemaName&amp;"'","")</f>
        <v/>
      </c>
      <c r="T562" s="3" t="str">
        <f>IF(LEN(TRIM(J562))=0,"","exec db.ColumnPropertySet '"&amp;$N562&amp;"', '"&amp;$E562&amp;"', '"&amp;J562&amp;"', @propertyName='SampleData', @tableSchema='"&amp;SchemaName&amp;"'")</f>
        <v/>
      </c>
      <c r="U562" s="3" t="str">
        <f>IF(M562,"exec db.ColumnPropertySet '"&amp;$N562&amp;"', '"&amp;$E562&amp;"', 'UserDefinedData', @propertyName='CustomAttribute', @tableSchema='"&amp;SchemaName&amp;"'", "")</f>
        <v/>
      </c>
      <c r="V562" s="3" t="str">
        <f>IF(LEN(TRIM(" "&amp;I562))&gt;0,"/// &lt;summary&gt;"&amp;I562&amp;"&lt;/summary&gt;
"&amp;"[Description("""&amp;I562&amp;""")]
","")&amp;IF(F562="date","[DataType(DataType.Date)]
","")&amp;IF(D562="1","[Required]
","")&amp;"[Column("""&amp;E562&amp;""")]
"&amp;IF(LEN(TRIM(" "&amp;J562))&gt;0,"[SampleData("""&amp;J562&amp;""")]
","")&amp;IF(LEN(TRIM(" "&amp;G562))&gt;0,"[MaxLength("&amp;G562&amp;")]
","")&amp;"public "&amp;IF(F562="","string",VLOOKUP(F562,TypeMap,2,FALSE))&amp;" "&amp;E562&amp;" { get; set; }
"</f>
        <v xml:space="preserve">[Column("ip_score")]
[MaxLength(50)]
public string ip_score { get; set; }
</v>
      </c>
      <c r="W562" s="5" t="str">
        <f>"@Html.DescriptionListElement(model =&gt; model."&amp;E562&amp;")"</f>
        <v>@Html.DescriptionListElement(model =&gt; model.ip_score)</v>
      </c>
      <c r="X562" s="3" t="str">
        <f>SUBSTITUTE(SUBSTITUTE(PROPER(SUBSTITUTE(E562,"_"," "))&amp;" ", "Id ", "ID"), " ", "")</f>
        <v>IpScore</v>
      </c>
      <c r="Y562" s="3" t="str">
        <f>IF(F562="date","alter table "&amp;SchemaName&amp;"."&amp;N562&amp;" add "&amp;X562&amp;"DateDimId int null references DateDimensions(DateDimensionId);  exec db.ColumnPropertySet '"&amp;$N562&amp;"', '"&amp;$X562&amp;"DateDimId', '"&amp;$E562&amp;"', @propertyName='BaseField', @tableSchema='"&amp;SchemaName&amp;"'","")</f>
        <v/>
      </c>
      <c r="AA562" s="3" t="str">
        <f>IF(LEN(TRIM(H562))=0,"","exec db.ColumnPropertySet '"&amp;$N562&amp;"', '"&amp;$E562&amp;"', '"&amp;H562&amp;"', @propertyName='DisplayName', @tableSchema='"&amp;SchemaName&amp;"'")</f>
        <v/>
      </c>
    </row>
    <row r="563" spans="1:27" ht="14.25" customHeight="1" x14ac:dyDescent="0.45">
      <c r="A563" s="3" t="str">
        <f>N563&amp;"."&amp;E563</f>
        <v>HistoricalScores.op_score</v>
      </c>
      <c r="B563" t="s">
        <v>678</v>
      </c>
      <c r="C563">
        <v>10</v>
      </c>
      <c r="D563" t="s">
        <v>796</v>
      </c>
      <c r="E563" t="s">
        <v>659</v>
      </c>
      <c r="F563" t="s">
        <v>7</v>
      </c>
      <c r="G563" t="s">
        <v>861</v>
      </c>
      <c r="J563" t="s">
        <v>796</v>
      </c>
      <c r="L563" s="4"/>
      <c r="M563" s="3" t="b">
        <f>LEFT(E563,3)="udf"</f>
        <v>0</v>
      </c>
      <c r="N563" s="3" t="str">
        <f>VLOOKUP(B563,TableMap,3,FALSE)</f>
        <v>HistoricalScores</v>
      </c>
      <c r="O563" s="3" t="str">
        <f>IF(OR(F563="varchar", F563=""),"varchar("&amp;G563&amp;")", F563) &amp; IF(LEN(TRIM(D563))&gt;0," not null ","")</f>
        <v>varchar(50)</v>
      </c>
      <c r="P563" s="4" t="s">
        <v>886</v>
      </c>
      <c r="Q563" s="3" t="str">
        <f>IF(ISBLANK(P563),O563,P563)</f>
        <v>float</v>
      </c>
      <c r="R563" s="3" t="str">
        <f>"alter table "&amp;SchemaName&amp;"."&amp;N563&amp;" add "&amp;E563&amp;" "&amp;Q563</f>
        <v>alter table deerwalk.HistoricalScores add op_score float</v>
      </c>
      <c r="S563" s="3" t="str">
        <f>IF(LEN(TRIM(I563))&gt;0,"exec db.ColumnPropertySet '"&amp;$N563&amp;"', '"&amp;$E563&amp;"', '"&amp;I563&amp;"', @tableSchema='"&amp;SchemaName&amp;"'","")</f>
        <v/>
      </c>
      <c r="T563" s="3" t="str">
        <f>IF(LEN(TRIM(J563))=0,"","exec db.ColumnPropertySet '"&amp;$N563&amp;"', '"&amp;$E563&amp;"', '"&amp;J563&amp;"', @propertyName='SampleData', @tableSchema='"&amp;SchemaName&amp;"'")</f>
        <v/>
      </c>
      <c r="U563" s="3" t="str">
        <f>IF(M563,"exec db.ColumnPropertySet '"&amp;$N563&amp;"', '"&amp;$E563&amp;"', 'UserDefinedData', @propertyName='CustomAttribute', @tableSchema='"&amp;SchemaName&amp;"'", "")</f>
        <v/>
      </c>
      <c r="V563" s="3" t="str">
        <f>IF(LEN(TRIM(" "&amp;I563))&gt;0,"/// &lt;summary&gt;"&amp;I563&amp;"&lt;/summary&gt;
"&amp;"[Description("""&amp;I563&amp;""")]
","")&amp;IF(F563="date","[DataType(DataType.Date)]
","")&amp;IF(D563="1","[Required]
","")&amp;"[Column("""&amp;E563&amp;""")]
"&amp;IF(LEN(TRIM(" "&amp;J563))&gt;0,"[SampleData("""&amp;J563&amp;""")]
","")&amp;IF(LEN(TRIM(" "&amp;G563))&gt;0,"[MaxLength("&amp;G563&amp;")]
","")&amp;"public "&amp;IF(F563="","string",VLOOKUP(F563,TypeMap,2,FALSE))&amp;" "&amp;E563&amp;" { get; set; }
"</f>
        <v xml:space="preserve">[Column("op_score")]
[MaxLength(50)]
public string op_score { get; set; }
</v>
      </c>
      <c r="W563" s="5" t="str">
        <f>"@Html.DescriptionListElement(model =&gt; model."&amp;E563&amp;")"</f>
        <v>@Html.DescriptionListElement(model =&gt; model.op_score)</v>
      </c>
      <c r="X563" s="3" t="str">
        <f>SUBSTITUTE(SUBSTITUTE(PROPER(SUBSTITUTE(E563,"_"," "))&amp;" ", "Id ", "ID"), " ", "")</f>
        <v>OpScore</v>
      </c>
      <c r="Y563" s="3" t="str">
        <f>IF(F563="date","alter table "&amp;SchemaName&amp;"."&amp;N563&amp;" add "&amp;X563&amp;"DateDimId int null references DateDimensions(DateDimensionId);  exec db.ColumnPropertySet '"&amp;$N563&amp;"', '"&amp;$X563&amp;"DateDimId', '"&amp;$E563&amp;"', @propertyName='BaseField', @tableSchema='"&amp;SchemaName&amp;"'","")</f>
        <v/>
      </c>
      <c r="AA563" s="3" t="str">
        <f>IF(LEN(TRIM(H563))=0,"","exec db.ColumnPropertySet '"&amp;$N563&amp;"', '"&amp;$E563&amp;"', '"&amp;H563&amp;"', @propertyName='DisplayName', @tableSchema='"&amp;SchemaName&amp;"'")</f>
        <v/>
      </c>
    </row>
    <row r="564" spans="1:27" ht="14.25" customHeight="1" x14ac:dyDescent="0.45">
      <c r="A564" s="3" t="str">
        <f>N564&amp;"."&amp;E564</f>
        <v>HistoricalScores.phy_score</v>
      </c>
      <c r="B564" t="s">
        <v>678</v>
      </c>
      <c r="C564">
        <v>11</v>
      </c>
      <c r="D564" t="s">
        <v>796</v>
      </c>
      <c r="E564" t="s">
        <v>660</v>
      </c>
      <c r="F564" t="s">
        <v>7</v>
      </c>
      <c r="G564" t="s">
        <v>861</v>
      </c>
      <c r="J564" t="s">
        <v>796</v>
      </c>
      <c r="L564" s="4"/>
      <c r="M564" s="3" t="b">
        <f>LEFT(E564,3)="udf"</f>
        <v>0</v>
      </c>
      <c r="N564" s="3" t="str">
        <f>VLOOKUP(B564,TableMap,3,FALSE)</f>
        <v>HistoricalScores</v>
      </c>
      <c r="O564" s="3" t="str">
        <f>IF(OR(F564="varchar", F564=""),"varchar("&amp;G564&amp;")", F564) &amp; IF(LEN(TRIM(D564))&gt;0," not null ","")</f>
        <v>varchar(50)</v>
      </c>
      <c r="P564" s="4" t="s">
        <v>886</v>
      </c>
      <c r="Q564" s="3" t="str">
        <f>IF(ISBLANK(P564),O564,P564)</f>
        <v>float</v>
      </c>
      <c r="R564" s="3" t="str">
        <f>"alter table "&amp;SchemaName&amp;"."&amp;N564&amp;" add "&amp;E564&amp;" "&amp;Q564</f>
        <v>alter table deerwalk.HistoricalScores add phy_score float</v>
      </c>
      <c r="S564" s="3" t="str">
        <f>IF(LEN(TRIM(I564))&gt;0,"exec db.ColumnPropertySet '"&amp;$N564&amp;"', '"&amp;$E564&amp;"', '"&amp;I564&amp;"', @tableSchema='"&amp;SchemaName&amp;"'","")</f>
        <v/>
      </c>
      <c r="T564" s="3" t="str">
        <f>IF(LEN(TRIM(J564))=0,"","exec db.ColumnPropertySet '"&amp;$N564&amp;"', '"&amp;$E564&amp;"', '"&amp;J564&amp;"', @propertyName='SampleData', @tableSchema='"&amp;SchemaName&amp;"'")</f>
        <v/>
      </c>
      <c r="U564" s="3" t="str">
        <f>IF(M564,"exec db.ColumnPropertySet '"&amp;$N564&amp;"', '"&amp;$E564&amp;"', 'UserDefinedData', @propertyName='CustomAttribute', @tableSchema='"&amp;SchemaName&amp;"'", "")</f>
        <v/>
      </c>
      <c r="V564" s="3" t="str">
        <f>IF(LEN(TRIM(" "&amp;I564))&gt;0,"/// &lt;summary&gt;"&amp;I564&amp;"&lt;/summary&gt;
"&amp;"[Description("""&amp;I564&amp;""")]
","")&amp;IF(F564="date","[DataType(DataType.Date)]
","")&amp;IF(D564="1","[Required]
","")&amp;"[Column("""&amp;E564&amp;""")]
"&amp;IF(LEN(TRIM(" "&amp;J564))&gt;0,"[SampleData("""&amp;J564&amp;""")]
","")&amp;IF(LEN(TRIM(" "&amp;G564))&gt;0,"[MaxLength("&amp;G564&amp;")]
","")&amp;"public "&amp;IF(F564="","string",VLOOKUP(F564,TypeMap,2,FALSE))&amp;" "&amp;E564&amp;" { get; set; }
"</f>
        <v xml:space="preserve">[Column("phy_score")]
[MaxLength(50)]
public string phy_score { get; set; }
</v>
      </c>
      <c r="W564" s="5" t="str">
        <f>"@Html.DescriptionListElement(model =&gt; model."&amp;E564&amp;")"</f>
        <v>@Html.DescriptionListElement(model =&gt; model.phy_score)</v>
      </c>
      <c r="X564" s="3" t="str">
        <f>SUBSTITUTE(SUBSTITUTE(PROPER(SUBSTITUTE(E564,"_"," "))&amp;" ", "Id ", "ID"), " ", "")</f>
        <v>PhyScore</v>
      </c>
      <c r="Y564" s="3" t="str">
        <f>IF(F564="date","alter table "&amp;SchemaName&amp;"."&amp;N564&amp;" add "&amp;X564&amp;"DateDimId int null references DateDimensions(DateDimensionId);  exec db.ColumnPropertySet '"&amp;$N564&amp;"', '"&amp;$X564&amp;"DateDimId', '"&amp;$E564&amp;"', @propertyName='BaseField', @tableSchema='"&amp;SchemaName&amp;"'","")</f>
        <v/>
      </c>
      <c r="AA564" s="3" t="str">
        <f>IF(LEN(TRIM(H564))=0,"","exec db.ColumnPropertySet '"&amp;$N564&amp;"', '"&amp;$E564&amp;"', '"&amp;H564&amp;"', @propertyName='DisplayName', @tableSchema='"&amp;SchemaName&amp;"'")</f>
        <v/>
      </c>
    </row>
    <row r="565" spans="1:27" ht="14.25" customHeight="1" x14ac:dyDescent="0.45">
      <c r="A565" s="3" t="str">
        <f>N565&amp;"."&amp;E565</f>
        <v>HistoricalScores.rx_score</v>
      </c>
      <c r="B565" t="s">
        <v>678</v>
      </c>
      <c r="C565">
        <v>12</v>
      </c>
      <c r="D565" t="s">
        <v>796</v>
      </c>
      <c r="E565" t="s">
        <v>661</v>
      </c>
      <c r="F565" t="s">
        <v>7</v>
      </c>
      <c r="G565" t="s">
        <v>861</v>
      </c>
      <c r="J565" t="s">
        <v>796</v>
      </c>
      <c r="L565" s="4"/>
      <c r="M565" s="3" t="b">
        <f>LEFT(E565,3)="udf"</f>
        <v>0</v>
      </c>
      <c r="N565" s="3" t="str">
        <f>VLOOKUP(B565,TableMap,3,FALSE)</f>
        <v>HistoricalScores</v>
      </c>
      <c r="O565" s="3" t="str">
        <f>IF(OR(F565="varchar", F565=""),"varchar("&amp;G565&amp;")", F565) &amp; IF(LEN(TRIM(D565))&gt;0," not null ","")</f>
        <v>varchar(50)</v>
      </c>
      <c r="P565" s="4" t="s">
        <v>886</v>
      </c>
      <c r="Q565" s="3" t="str">
        <f>IF(ISBLANK(P565),O565,P565)</f>
        <v>float</v>
      </c>
      <c r="R565" s="3" t="str">
        <f>"alter table "&amp;SchemaName&amp;"."&amp;N565&amp;" add "&amp;E565&amp;" "&amp;Q565</f>
        <v>alter table deerwalk.HistoricalScores add rx_score float</v>
      </c>
      <c r="S565" s="3" t="str">
        <f>IF(LEN(TRIM(I565))&gt;0,"exec db.ColumnPropertySet '"&amp;$N565&amp;"', '"&amp;$E565&amp;"', '"&amp;I565&amp;"', @tableSchema='"&amp;SchemaName&amp;"'","")</f>
        <v/>
      </c>
      <c r="T565" s="3" t="str">
        <f>IF(LEN(TRIM(J565))=0,"","exec db.ColumnPropertySet '"&amp;$N565&amp;"', '"&amp;$E565&amp;"', '"&amp;J565&amp;"', @propertyName='SampleData', @tableSchema='"&amp;SchemaName&amp;"'")</f>
        <v/>
      </c>
      <c r="U565" s="3" t="str">
        <f>IF(M565,"exec db.ColumnPropertySet '"&amp;$N565&amp;"', '"&amp;$E565&amp;"', 'UserDefinedData', @propertyName='CustomAttribute', @tableSchema='"&amp;SchemaName&amp;"'", "")</f>
        <v/>
      </c>
      <c r="V565" s="3" t="str">
        <f>IF(LEN(TRIM(" "&amp;I565))&gt;0,"/// &lt;summary&gt;"&amp;I565&amp;"&lt;/summary&gt;
"&amp;"[Description("""&amp;I565&amp;""")]
","")&amp;IF(F565="date","[DataType(DataType.Date)]
","")&amp;IF(D565="1","[Required]
","")&amp;"[Column("""&amp;E565&amp;""")]
"&amp;IF(LEN(TRIM(" "&amp;J565))&gt;0,"[SampleData("""&amp;J565&amp;""")]
","")&amp;IF(LEN(TRIM(" "&amp;G565))&gt;0,"[MaxLength("&amp;G565&amp;")]
","")&amp;"public "&amp;IF(F565="","string",VLOOKUP(F565,TypeMap,2,FALSE))&amp;" "&amp;E565&amp;" { get; set; }
"</f>
        <v xml:space="preserve">[Column("rx_score")]
[MaxLength(50)]
public string rx_score { get; set; }
</v>
      </c>
      <c r="W565" s="5" t="str">
        <f>"@Html.DescriptionListElement(model =&gt; model."&amp;E565&amp;")"</f>
        <v>@Html.DescriptionListElement(model =&gt; model.rx_score)</v>
      </c>
      <c r="X565" s="3" t="str">
        <f>SUBSTITUTE(SUBSTITUTE(PROPER(SUBSTITUTE(E565,"_"," "))&amp;" ", "Id ", "ID"), " ", "")</f>
        <v>RxScore</v>
      </c>
      <c r="Y565" s="3" t="str">
        <f>IF(F565="date","alter table "&amp;SchemaName&amp;"."&amp;N565&amp;" add "&amp;X565&amp;"DateDimId int null references DateDimensions(DateDimensionId);  exec db.ColumnPropertySet '"&amp;$N565&amp;"', '"&amp;$X565&amp;"DateDimId', '"&amp;$E565&amp;"', @propertyName='BaseField', @tableSchema='"&amp;SchemaName&amp;"'","")</f>
        <v/>
      </c>
      <c r="AA565" s="3" t="str">
        <f>IF(LEN(TRIM(H565))=0,"","exec db.ColumnPropertySet '"&amp;$N565&amp;"', '"&amp;$E565&amp;"', '"&amp;H565&amp;"', @propertyName='DisplayName', @tableSchema='"&amp;SchemaName&amp;"'")</f>
        <v/>
      </c>
    </row>
    <row r="566" spans="1:27" ht="14.25" customHeight="1" x14ac:dyDescent="0.45">
      <c r="A566" s="3" t="str">
        <f>N566&amp;"."&amp;E566</f>
        <v>HistoricalScores.med_score</v>
      </c>
      <c r="B566" t="s">
        <v>678</v>
      </c>
      <c r="C566">
        <v>13</v>
      </c>
      <c r="D566" t="s">
        <v>796</v>
      </c>
      <c r="E566" t="s">
        <v>662</v>
      </c>
      <c r="F566" t="s">
        <v>7</v>
      </c>
      <c r="G566" t="s">
        <v>861</v>
      </c>
      <c r="H566" s="4" t="s">
        <v>955</v>
      </c>
      <c r="I566" t="s">
        <v>663</v>
      </c>
      <c r="J566" t="s">
        <v>796</v>
      </c>
      <c r="L566" s="4"/>
      <c r="M566" s="3" t="b">
        <f>LEFT(E566,3)="udf"</f>
        <v>0</v>
      </c>
      <c r="N566" s="3" t="str">
        <f>VLOOKUP(B566,TableMap,3,FALSE)</f>
        <v>HistoricalScores</v>
      </c>
      <c r="O566" s="3" t="str">
        <f>IF(OR(F566="varchar", F566=""),"varchar("&amp;G566&amp;")", F566) &amp; IF(LEN(TRIM(D566))&gt;0," not null ","")</f>
        <v>varchar(50)</v>
      </c>
      <c r="P566" s="4" t="s">
        <v>886</v>
      </c>
      <c r="Q566" s="3" t="str">
        <f>IF(ISBLANK(P566),O566,P566)</f>
        <v>float</v>
      </c>
      <c r="R566" s="3" t="str">
        <f>"alter table "&amp;SchemaName&amp;"."&amp;N566&amp;" add "&amp;E566&amp;" "&amp;Q566</f>
        <v>alter table deerwalk.HistoricalScores add med_score float</v>
      </c>
      <c r="S566" s="3" t="str">
        <f>IF(LEN(TRIM(I566))&gt;0,"exec db.ColumnPropertySet '"&amp;$N566&amp;"', '"&amp;$E566&amp;"', '"&amp;I566&amp;"', @tableSchema='"&amp;SchemaName&amp;"'","")</f>
        <v>exec db.ColumnPropertySet 'HistoricalScores', 'med_score', 'IP+OP+PHY', @tableSchema='deerwalk'</v>
      </c>
      <c r="T566" s="3" t="str">
        <f>IF(LEN(TRIM(J566))=0,"","exec db.ColumnPropertySet '"&amp;$N566&amp;"', '"&amp;$E566&amp;"', '"&amp;J566&amp;"', @propertyName='SampleData', @tableSchema='"&amp;SchemaName&amp;"'")</f>
        <v/>
      </c>
      <c r="U566" s="3" t="str">
        <f>IF(M566,"exec db.ColumnPropertySet '"&amp;$N566&amp;"', '"&amp;$E566&amp;"', 'UserDefinedData', @propertyName='CustomAttribute', @tableSchema='"&amp;SchemaName&amp;"'", "")</f>
        <v/>
      </c>
      <c r="V566" s="3" t="str">
        <f>IF(LEN(TRIM(" "&amp;I566))&gt;0,"/// &lt;summary&gt;"&amp;I566&amp;"&lt;/summary&gt;
"&amp;"[Description("""&amp;I566&amp;""")]
","")&amp;IF(F566="date","[DataType(DataType.Date)]
","")&amp;IF(D566="1","[Required]
","")&amp;"[Column("""&amp;E566&amp;""")]
"&amp;IF(LEN(TRIM(" "&amp;J566))&gt;0,"[SampleData("""&amp;J566&amp;""")]
","")&amp;IF(LEN(TRIM(" "&amp;G566))&gt;0,"[MaxLength("&amp;G566&amp;")]
","")&amp;"public "&amp;IF(F566="","string",VLOOKUP(F566,TypeMap,2,FALSE))&amp;" "&amp;E566&amp;" { get; set; }
"</f>
        <v xml:space="preserve">/// &lt;summary&gt;IP+OP+PHY&lt;/summary&gt;
[Description("IP+OP+PHY")]
[Column("med_score")]
[MaxLength(50)]
public string med_score { get; set; }
</v>
      </c>
      <c r="W566" s="5" t="str">
        <f>"@Html.DescriptionListElement(model =&gt; model."&amp;E566&amp;")"</f>
        <v>@Html.DescriptionListElement(model =&gt; model.med_score)</v>
      </c>
      <c r="X566" s="3" t="str">
        <f>SUBSTITUTE(SUBSTITUTE(PROPER(SUBSTITUTE(E566,"_"," "))&amp;" ", "Id ", "ID"), " ", "")</f>
        <v>MedScore</v>
      </c>
      <c r="Y566" s="3" t="str">
        <f>IF(F566="date","alter table "&amp;SchemaName&amp;"."&amp;N566&amp;" add "&amp;X566&amp;"DateDimId int null references DateDimensions(DateDimensionId);  exec db.ColumnPropertySet '"&amp;$N566&amp;"', '"&amp;$X566&amp;"DateDimId', '"&amp;$E566&amp;"', @propertyName='BaseField', @tableSchema='"&amp;SchemaName&amp;"'","")</f>
        <v/>
      </c>
      <c r="AA566" s="3" t="str">
        <f>IF(LEN(TRIM(H566))=0,"","exec db.ColumnPropertySet '"&amp;$N566&amp;"', '"&amp;$E566&amp;"', '"&amp;H566&amp;"', @propertyName='DisplayName', @tableSchema='"&amp;SchemaName&amp;"'")</f>
        <v>exec db.ColumnPropertySet 'HistoricalScores', 'med_score', 'IP+OP', @propertyName='DisplayName', @tableSchema='deerwalk'</v>
      </c>
    </row>
    <row r="567" spans="1:27" ht="14.25" customHeight="1" x14ac:dyDescent="0.45">
      <c r="A567" s="3" t="str">
        <f>N567&amp;"."&amp;E567</f>
        <v>HistoricalScores.total_score</v>
      </c>
      <c r="B567" t="s">
        <v>678</v>
      </c>
      <c r="C567">
        <v>14</v>
      </c>
      <c r="D567" t="s">
        <v>796</v>
      </c>
      <c r="E567" t="s">
        <v>664</v>
      </c>
      <c r="F567" t="s">
        <v>7</v>
      </c>
      <c r="G567" t="s">
        <v>861</v>
      </c>
      <c r="H567" s="4" t="s">
        <v>665</v>
      </c>
      <c r="I567" t="s">
        <v>665</v>
      </c>
      <c r="J567" t="s">
        <v>796</v>
      </c>
      <c r="L567" s="4"/>
      <c r="M567" s="3" t="b">
        <f>LEFT(E567,3)="udf"</f>
        <v>0</v>
      </c>
      <c r="N567" s="3" t="str">
        <f>VLOOKUP(B567,TableMap,3,FALSE)</f>
        <v>HistoricalScores</v>
      </c>
      <c r="O567" s="3" t="str">
        <f>IF(OR(F567="varchar", F567=""),"varchar("&amp;G567&amp;")", F567) &amp; IF(LEN(TRIM(D567))&gt;0," not null ","")</f>
        <v>varchar(50)</v>
      </c>
      <c r="P567" s="4" t="s">
        <v>886</v>
      </c>
      <c r="Q567" s="3" t="str">
        <f>IF(ISBLANK(P567),O567,P567)</f>
        <v>float</v>
      </c>
      <c r="R567" s="3" t="str">
        <f>"alter table "&amp;SchemaName&amp;"."&amp;N567&amp;" add "&amp;E567&amp;" "&amp;Q567</f>
        <v>alter table deerwalk.HistoricalScores add total_score float</v>
      </c>
      <c r="S567" s="3" t="str">
        <f>IF(LEN(TRIM(I567))&gt;0,"exec db.ColumnPropertySet '"&amp;$N567&amp;"', '"&amp;$E567&amp;"', '"&amp;I567&amp;"', @tableSchema='"&amp;SchemaName&amp;"'","")</f>
        <v>exec db.ColumnPropertySet 'HistoricalScores', 'total_score', 'Med+Rx', @tableSchema='deerwalk'</v>
      </c>
      <c r="T567" s="3" t="str">
        <f>IF(LEN(TRIM(J567))=0,"","exec db.ColumnPropertySet '"&amp;$N567&amp;"', '"&amp;$E567&amp;"', '"&amp;J567&amp;"', @propertyName='SampleData', @tableSchema='"&amp;SchemaName&amp;"'")</f>
        <v/>
      </c>
      <c r="U567" s="3" t="str">
        <f>IF(M567,"exec db.ColumnPropertySet '"&amp;$N567&amp;"', '"&amp;$E567&amp;"', 'UserDefinedData', @propertyName='CustomAttribute', @tableSchema='"&amp;SchemaName&amp;"'", "")</f>
        <v/>
      </c>
      <c r="V567" s="3" t="str">
        <f>IF(LEN(TRIM(" "&amp;I567))&gt;0,"/// &lt;summary&gt;"&amp;I567&amp;"&lt;/summary&gt;
"&amp;"[Description("""&amp;I567&amp;""")]
","")&amp;IF(F567="date","[DataType(DataType.Date)]
","")&amp;IF(D567="1","[Required]
","")&amp;"[Column("""&amp;E567&amp;""")]
"&amp;IF(LEN(TRIM(" "&amp;J567))&gt;0,"[SampleData("""&amp;J567&amp;""")]
","")&amp;IF(LEN(TRIM(" "&amp;G567))&gt;0,"[MaxLength("&amp;G567&amp;")]
","")&amp;"public "&amp;IF(F567="","string",VLOOKUP(F567,TypeMap,2,FALSE))&amp;" "&amp;E567&amp;" { get; set; }
"</f>
        <v xml:space="preserve">/// &lt;summary&gt;Med+Rx&lt;/summary&gt;
[Description("Med+Rx")]
[Column("total_score")]
[MaxLength(50)]
public string total_score { get; set; }
</v>
      </c>
      <c r="W567" s="5" t="str">
        <f>"@Html.DescriptionListElement(model =&gt; model."&amp;E567&amp;")"</f>
        <v>@Html.DescriptionListElement(model =&gt; model.total_score)</v>
      </c>
      <c r="X567" s="3" t="str">
        <f>SUBSTITUTE(SUBSTITUTE(PROPER(SUBSTITUTE(E567,"_"," "))&amp;" ", "Id ", "ID"), " ", "")</f>
        <v>TotalScore</v>
      </c>
      <c r="Y567" s="3" t="str">
        <f>IF(F567="date","alter table "&amp;SchemaName&amp;"."&amp;N567&amp;" add "&amp;X567&amp;"DateDimId int null references DateDimensions(DateDimensionId);  exec db.ColumnPropertySet '"&amp;$N567&amp;"', '"&amp;$X567&amp;"DateDimId', '"&amp;$E567&amp;"', @propertyName='BaseField', @tableSchema='"&amp;SchemaName&amp;"'","")</f>
        <v/>
      </c>
      <c r="AA567" s="3" t="str">
        <f>IF(LEN(TRIM(H567))=0,"","exec db.ColumnPropertySet '"&amp;$N567&amp;"', '"&amp;$E567&amp;"', '"&amp;H567&amp;"', @propertyName='DisplayName', @tableSchema='"&amp;SchemaName&amp;"'")</f>
        <v>exec db.ColumnPropertySet 'HistoricalScores', 'total_score', 'Med+Rx', @propertyName='DisplayName', @tableSchema='deerwalk'</v>
      </c>
    </row>
    <row r="568" spans="1:27" ht="14.25" customHeight="1" x14ac:dyDescent="0.45">
      <c r="A568" s="3" t="str">
        <f>N568&amp;"."&amp;E568</f>
        <v>HistoricalScores.concurrent_total</v>
      </c>
      <c r="B568" t="s">
        <v>678</v>
      </c>
      <c r="C568">
        <v>15</v>
      </c>
      <c r="D568" t="s">
        <v>796</v>
      </c>
      <c r="E568" t="s">
        <v>666</v>
      </c>
      <c r="F568" t="s">
        <v>7</v>
      </c>
      <c r="G568" t="s">
        <v>861</v>
      </c>
      <c r="J568" t="s">
        <v>796</v>
      </c>
      <c r="L568" s="4"/>
      <c r="M568" s="3" t="b">
        <f>LEFT(E568,3)="udf"</f>
        <v>0</v>
      </c>
      <c r="N568" s="3" t="str">
        <f>VLOOKUP(B568,TableMap,3,FALSE)</f>
        <v>HistoricalScores</v>
      </c>
      <c r="O568" s="3" t="str">
        <f>IF(OR(F568="varchar", F568=""),"varchar("&amp;G568&amp;")", F568) &amp; IF(LEN(TRIM(D568))&gt;0," not null ","")</f>
        <v>varchar(50)</v>
      </c>
      <c r="P568" s="4" t="s">
        <v>886</v>
      </c>
      <c r="Q568" s="3" t="str">
        <f>IF(ISBLANK(P568),O568,P568)</f>
        <v>float</v>
      </c>
      <c r="R568" s="3" t="str">
        <f>"alter table "&amp;SchemaName&amp;"."&amp;N568&amp;" add "&amp;E568&amp;" "&amp;Q568</f>
        <v>alter table deerwalk.HistoricalScores add concurrent_total float</v>
      </c>
      <c r="S568" s="3" t="str">
        <f>IF(LEN(TRIM(I568))&gt;0,"exec db.ColumnPropertySet '"&amp;$N568&amp;"', '"&amp;$E568&amp;"', '"&amp;I568&amp;"', @tableSchema='"&amp;SchemaName&amp;"'","")</f>
        <v/>
      </c>
      <c r="T568" s="3" t="str">
        <f>IF(LEN(TRIM(J568))=0,"","exec db.ColumnPropertySet '"&amp;$N568&amp;"', '"&amp;$E568&amp;"', '"&amp;J568&amp;"', @propertyName='SampleData', @tableSchema='"&amp;SchemaName&amp;"'")</f>
        <v/>
      </c>
      <c r="U568" s="3" t="str">
        <f>IF(M568,"exec db.ColumnPropertySet '"&amp;$N568&amp;"', '"&amp;$E568&amp;"', 'UserDefinedData', @propertyName='CustomAttribute', @tableSchema='"&amp;SchemaName&amp;"'", "")</f>
        <v/>
      </c>
      <c r="V568" s="3" t="str">
        <f>IF(LEN(TRIM(" "&amp;I568))&gt;0,"/// &lt;summary&gt;"&amp;I568&amp;"&lt;/summary&gt;
"&amp;"[Description("""&amp;I568&amp;""")]
","")&amp;IF(F568="date","[DataType(DataType.Date)]
","")&amp;IF(D568="1","[Required]
","")&amp;"[Column("""&amp;E568&amp;""")]
"&amp;IF(LEN(TRIM(" "&amp;J568))&gt;0,"[SampleData("""&amp;J568&amp;""")]
","")&amp;IF(LEN(TRIM(" "&amp;G568))&gt;0,"[MaxLength("&amp;G568&amp;")]
","")&amp;"public "&amp;IF(F568="","string",VLOOKUP(F568,TypeMap,2,FALSE))&amp;" "&amp;E568&amp;" { get; set; }
"</f>
        <v xml:space="preserve">[Column("concurrent_total")]
[MaxLength(50)]
public string concurrent_total { get; set; }
</v>
      </c>
      <c r="W568" s="5" t="str">
        <f>"@Html.DescriptionListElement(model =&gt; model."&amp;E568&amp;")"</f>
        <v>@Html.DescriptionListElement(model =&gt; model.concurrent_total)</v>
      </c>
      <c r="X568" s="3" t="str">
        <f>SUBSTITUTE(SUBSTITUTE(PROPER(SUBSTITUTE(E568,"_"," "))&amp;" ", "Id ", "ID"), " ", "")</f>
        <v>ConcurrentTotal</v>
      </c>
      <c r="Y568" s="3" t="str">
        <f>IF(F568="date","alter table "&amp;SchemaName&amp;"."&amp;N568&amp;" add "&amp;X568&amp;"DateDimId int null references DateDimensions(DateDimensionId);  exec db.ColumnPropertySet '"&amp;$N568&amp;"', '"&amp;$X568&amp;"DateDimId', '"&amp;$E568&amp;"', @propertyName='BaseField', @tableSchema='"&amp;SchemaName&amp;"'","")</f>
        <v/>
      </c>
      <c r="AA568" s="3" t="str">
        <f>IF(LEN(TRIM(H568))=0,"","exec db.ColumnPropertySet '"&amp;$N568&amp;"', '"&amp;$E568&amp;"', '"&amp;H568&amp;"', @propertyName='DisplayName', @tableSchema='"&amp;SchemaName&amp;"'")</f>
        <v/>
      </c>
    </row>
    <row r="569" spans="1:27" ht="14.25" customHeight="1" x14ac:dyDescent="0.45">
      <c r="A569" s="3" t="str">
        <f>N569&amp;"."&amp;E569</f>
        <v>HistoricalScores.erScore</v>
      </c>
      <c r="B569" t="s">
        <v>678</v>
      </c>
      <c r="C569">
        <v>16</v>
      </c>
      <c r="D569" t="s">
        <v>796</v>
      </c>
      <c r="E569" t="s">
        <v>667</v>
      </c>
      <c r="F569" t="s">
        <v>7</v>
      </c>
      <c r="G569" t="s">
        <v>861</v>
      </c>
      <c r="J569" t="s">
        <v>796</v>
      </c>
      <c r="L569" s="4"/>
      <c r="M569" s="3" t="b">
        <f>LEFT(E569,3)="udf"</f>
        <v>0</v>
      </c>
      <c r="N569" s="3" t="str">
        <f>VLOOKUP(B569,TableMap,3,FALSE)</f>
        <v>HistoricalScores</v>
      </c>
      <c r="O569" s="3" t="str">
        <f>IF(OR(F569="varchar", F569=""),"varchar("&amp;G569&amp;")", F569) &amp; IF(LEN(TRIM(D569))&gt;0," not null ","")</f>
        <v>varchar(50)</v>
      </c>
      <c r="P569" s="4" t="s">
        <v>886</v>
      </c>
      <c r="Q569" s="3" t="str">
        <f>IF(ISBLANK(P569),O569,P569)</f>
        <v>float</v>
      </c>
      <c r="R569" s="3" t="str">
        <f>"alter table "&amp;SchemaName&amp;"."&amp;N569&amp;" add "&amp;E569&amp;" "&amp;Q569</f>
        <v>alter table deerwalk.HistoricalScores add erScore float</v>
      </c>
      <c r="S569" s="3" t="str">
        <f>IF(LEN(TRIM(I569))&gt;0,"exec db.ColumnPropertySet '"&amp;$N569&amp;"', '"&amp;$E569&amp;"', '"&amp;I569&amp;"', @tableSchema='"&amp;SchemaName&amp;"'","")</f>
        <v/>
      </c>
      <c r="T569" s="3" t="str">
        <f>IF(LEN(TRIM(J569))=0,"","exec db.ColumnPropertySet '"&amp;$N569&amp;"', '"&amp;$E569&amp;"', '"&amp;J569&amp;"', @propertyName='SampleData', @tableSchema='"&amp;SchemaName&amp;"'")</f>
        <v/>
      </c>
      <c r="U569" s="3" t="str">
        <f>IF(M569,"exec db.ColumnPropertySet '"&amp;$N569&amp;"', '"&amp;$E569&amp;"', 'UserDefinedData', @propertyName='CustomAttribute', @tableSchema='"&amp;SchemaName&amp;"'", "")</f>
        <v/>
      </c>
      <c r="V569" s="3" t="str">
        <f>IF(LEN(TRIM(" "&amp;I569))&gt;0,"/// &lt;summary&gt;"&amp;I569&amp;"&lt;/summary&gt;
"&amp;"[Description("""&amp;I569&amp;""")]
","")&amp;IF(F569="date","[DataType(DataType.Date)]
","")&amp;IF(D569="1","[Required]
","")&amp;"[Column("""&amp;E569&amp;""")]
"&amp;IF(LEN(TRIM(" "&amp;J569))&gt;0,"[SampleData("""&amp;J569&amp;""")]
","")&amp;IF(LEN(TRIM(" "&amp;G569))&gt;0,"[MaxLength("&amp;G569&amp;")]
","")&amp;"public "&amp;IF(F569="","string",VLOOKUP(F569,TypeMap,2,FALSE))&amp;" "&amp;E569&amp;" { get; set; }
"</f>
        <v xml:space="preserve">[Column("erScore")]
[MaxLength(50)]
public string erScore { get; set; }
</v>
      </c>
      <c r="W569" s="5" t="str">
        <f>"@Html.DescriptionListElement(model =&gt; model."&amp;E569&amp;")"</f>
        <v>@Html.DescriptionListElement(model =&gt; model.erScore)</v>
      </c>
      <c r="X569" s="3" t="str">
        <f>SUBSTITUTE(SUBSTITUTE(PROPER(SUBSTITUTE(E569,"_"," "))&amp;" ", "Id ", "ID"), " ", "")</f>
        <v>Erscore</v>
      </c>
      <c r="Y569" s="3" t="str">
        <f>IF(F569="date","alter table "&amp;SchemaName&amp;"."&amp;N569&amp;" add "&amp;X569&amp;"DateDimId int null references DateDimensions(DateDimensionId);  exec db.ColumnPropertySet '"&amp;$N569&amp;"', '"&amp;$X569&amp;"DateDimId', '"&amp;$E569&amp;"', @propertyName='BaseField', @tableSchema='"&amp;SchemaName&amp;"'","")</f>
        <v/>
      </c>
      <c r="AA569" s="3" t="str">
        <f>IF(LEN(TRIM(H569))=0,"","exec db.ColumnPropertySet '"&amp;$N569&amp;"', '"&amp;$E569&amp;"', '"&amp;H569&amp;"', @propertyName='DisplayName', @tableSchema='"&amp;SchemaName&amp;"'")</f>
        <v/>
      </c>
    </row>
    <row r="570" spans="1:27" ht="14.25" customHeight="1" x14ac:dyDescent="0.45">
      <c r="A570" s="3" t="str">
        <f>N570&amp;"."&amp;E570</f>
        <v>HistoricalScores.otherScore</v>
      </c>
      <c r="B570" t="s">
        <v>678</v>
      </c>
      <c r="C570">
        <v>17</v>
      </c>
      <c r="D570" t="s">
        <v>796</v>
      </c>
      <c r="E570" t="s">
        <v>668</v>
      </c>
      <c r="F570" t="s">
        <v>7</v>
      </c>
      <c r="G570" t="s">
        <v>861</v>
      </c>
      <c r="J570" t="s">
        <v>796</v>
      </c>
      <c r="L570" s="4"/>
      <c r="M570" s="3" t="b">
        <f>LEFT(E570,3)="udf"</f>
        <v>0</v>
      </c>
      <c r="N570" s="3" t="str">
        <f>VLOOKUP(B570,TableMap,3,FALSE)</f>
        <v>HistoricalScores</v>
      </c>
      <c r="O570" s="3" t="str">
        <f>IF(OR(F570="varchar", F570=""),"varchar("&amp;G570&amp;")", F570) &amp; IF(LEN(TRIM(D570))&gt;0," not null ","")</f>
        <v>varchar(50)</v>
      </c>
      <c r="P570" s="4" t="s">
        <v>886</v>
      </c>
      <c r="Q570" s="3" t="str">
        <f>IF(ISBLANK(P570),O570,P570)</f>
        <v>float</v>
      </c>
      <c r="R570" s="3" t="str">
        <f>"alter table "&amp;SchemaName&amp;"."&amp;N570&amp;" add "&amp;E570&amp;" "&amp;Q570</f>
        <v>alter table deerwalk.HistoricalScores add otherScore float</v>
      </c>
      <c r="S570" s="3" t="str">
        <f>IF(LEN(TRIM(I570))&gt;0,"exec db.ColumnPropertySet '"&amp;$N570&amp;"', '"&amp;$E570&amp;"', '"&amp;I570&amp;"', @tableSchema='"&amp;SchemaName&amp;"'","")</f>
        <v/>
      </c>
      <c r="T570" s="3" t="str">
        <f>IF(LEN(TRIM(J570))=0,"","exec db.ColumnPropertySet '"&amp;$N570&amp;"', '"&amp;$E570&amp;"', '"&amp;J570&amp;"', @propertyName='SampleData', @tableSchema='"&amp;SchemaName&amp;"'")</f>
        <v/>
      </c>
      <c r="U570" s="3" t="str">
        <f>IF(M570,"exec db.ColumnPropertySet '"&amp;$N570&amp;"', '"&amp;$E570&amp;"', 'UserDefinedData', @propertyName='CustomAttribute', @tableSchema='"&amp;SchemaName&amp;"'", "")</f>
        <v/>
      </c>
      <c r="V570" s="3" t="str">
        <f>IF(LEN(TRIM(" "&amp;I570))&gt;0,"/// &lt;summary&gt;"&amp;I570&amp;"&lt;/summary&gt;
"&amp;"[Description("""&amp;I570&amp;""")]
","")&amp;IF(F570="date","[DataType(DataType.Date)]
","")&amp;IF(D570="1","[Required]
","")&amp;"[Column("""&amp;E570&amp;""")]
"&amp;IF(LEN(TRIM(" "&amp;J570))&gt;0,"[SampleData("""&amp;J570&amp;""")]
","")&amp;IF(LEN(TRIM(" "&amp;G570))&gt;0,"[MaxLength("&amp;G570&amp;")]
","")&amp;"public "&amp;IF(F570="","string",VLOOKUP(F570,TypeMap,2,FALSE))&amp;" "&amp;E570&amp;" { get; set; }
"</f>
        <v xml:space="preserve">[Column("otherScore")]
[MaxLength(50)]
public string otherScore { get; set; }
</v>
      </c>
      <c r="W570" s="5" t="str">
        <f>"@Html.DescriptionListElement(model =&gt; model."&amp;E570&amp;")"</f>
        <v>@Html.DescriptionListElement(model =&gt; model.otherScore)</v>
      </c>
      <c r="X570" s="3" t="str">
        <f>SUBSTITUTE(SUBSTITUTE(PROPER(SUBSTITUTE(E570,"_"," "))&amp;" ", "Id ", "ID"), " ", "")</f>
        <v>Otherscore</v>
      </c>
      <c r="Y570" s="3" t="str">
        <f>IF(F570="date","alter table "&amp;SchemaName&amp;"."&amp;N570&amp;" add "&amp;X570&amp;"DateDimId int null references DateDimensions(DateDimensionId);  exec db.ColumnPropertySet '"&amp;$N570&amp;"', '"&amp;$X570&amp;"DateDimId', '"&amp;$E570&amp;"', @propertyName='BaseField', @tableSchema='"&amp;SchemaName&amp;"'","")</f>
        <v/>
      </c>
      <c r="AA570" s="3" t="str">
        <f>IF(LEN(TRIM(H570))=0,"","exec db.ColumnPropertySet '"&amp;$N570&amp;"', '"&amp;$E570&amp;"', '"&amp;H570&amp;"', @propertyName='DisplayName', @tableSchema='"&amp;SchemaName&amp;"'")</f>
        <v/>
      </c>
    </row>
    <row r="571" spans="1:27" ht="14.25" customHeight="1" x14ac:dyDescent="0.45">
      <c r="A571" s="3" t="str">
        <f>N571&amp;"."&amp;E571</f>
        <v>HistoricalScores.concurrentInpatient</v>
      </c>
      <c r="B571" t="s">
        <v>678</v>
      </c>
      <c r="C571">
        <v>18</v>
      </c>
      <c r="D571" t="s">
        <v>796</v>
      </c>
      <c r="E571" t="s">
        <v>669</v>
      </c>
      <c r="F571" t="s">
        <v>7</v>
      </c>
      <c r="G571" t="s">
        <v>861</v>
      </c>
      <c r="J571" t="s">
        <v>796</v>
      </c>
      <c r="L571" s="4"/>
      <c r="M571" s="3" t="b">
        <f>LEFT(E571,3)="udf"</f>
        <v>0</v>
      </c>
      <c r="N571" s="3" t="str">
        <f>VLOOKUP(B571,TableMap,3,FALSE)</f>
        <v>HistoricalScores</v>
      </c>
      <c r="O571" s="3" t="str">
        <f>IF(OR(F571="varchar", F571=""),"varchar("&amp;G571&amp;")", F571) &amp; IF(LEN(TRIM(D571))&gt;0," not null ","")</f>
        <v>varchar(50)</v>
      </c>
      <c r="P571" s="4" t="s">
        <v>886</v>
      </c>
      <c r="Q571" s="3" t="str">
        <f>IF(ISBLANK(P571),O571,P571)</f>
        <v>float</v>
      </c>
      <c r="R571" s="3" t="str">
        <f>"alter table "&amp;SchemaName&amp;"."&amp;N571&amp;" add "&amp;E571&amp;" "&amp;Q571</f>
        <v>alter table deerwalk.HistoricalScores add concurrentInpatient float</v>
      </c>
      <c r="S571" s="3" t="str">
        <f>IF(LEN(TRIM(I571))&gt;0,"exec db.ColumnPropertySet '"&amp;$N571&amp;"', '"&amp;$E571&amp;"', '"&amp;I571&amp;"', @tableSchema='"&amp;SchemaName&amp;"'","")</f>
        <v/>
      </c>
      <c r="T571" s="3" t="str">
        <f>IF(LEN(TRIM(J571))=0,"","exec db.ColumnPropertySet '"&amp;$N571&amp;"', '"&amp;$E571&amp;"', '"&amp;J571&amp;"', @propertyName='SampleData', @tableSchema='"&amp;SchemaName&amp;"'")</f>
        <v/>
      </c>
      <c r="U571" s="3" t="str">
        <f>IF(M571,"exec db.ColumnPropertySet '"&amp;$N571&amp;"', '"&amp;$E571&amp;"', 'UserDefinedData', @propertyName='CustomAttribute', @tableSchema='"&amp;SchemaName&amp;"'", "")</f>
        <v/>
      </c>
      <c r="V571" s="3" t="str">
        <f>IF(LEN(TRIM(" "&amp;I571))&gt;0,"/// &lt;summary&gt;"&amp;I571&amp;"&lt;/summary&gt;
"&amp;"[Description("""&amp;I571&amp;""")]
","")&amp;IF(F571="date","[DataType(DataType.Date)]
","")&amp;IF(D571="1","[Required]
","")&amp;"[Column("""&amp;E571&amp;""")]
"&amp;IF(LEN(TRIM(" "&amp;J571))&gt;0,"[SampleData("""&amp;J571&amp;""")]
","")&amp;IF(LEN(TRIM(" "&amp;G571))&gt;0,"[MaxLength("&amp;G571&amp;")]
","")&amp;"public "&amp;IF(F571="","string",VLOOKUP(F571,TypeMap,2,FALSE))&amp;" "&amp;E571&amp;" { get; set; }
"</f>
        <v xml:space="preserve">[Column("concurrentInpatient")]
[MaxLength(50)]
public string concurrentInpatient { get; set; }
</v>
      </c>
      <c r="W571" s="5" t="str">
        <f>"@Html.DescriptionListElement(model =&gt; model."&amp;E571&amp;")"</f>
        <v>@Html.DescriptionListElement(model =&gt; model.concurrentInpatient)</v>
      </c>
      <c r="X571" s="3" t="str">
        <f>SUBSTITUTE(SUBSTITUTE(PROPER(SUBSTITUTE(E571,"_"," "))&amp;" ", "Id ", "ID"), " ", "")</f>
        <v>Concurrentinpatient</v>
      </c>
      <c r="Y571" s="3" t="str">
        <f>IF(F571="date","alter table "&amp;SchemaName&amp;"."&amp;N571&amp;" add "&amp;X571&amp;"DateDimId int null references DateDimensions(DateDimensionId);  exec db.ColumnPropertySet '"&amp;$N571&amp;"', '"&amp;$X571&amp;"DateDimId', '"&amp;$E571&amp;"', @propertyName='BaseField', @tableSchema='"&amp;SchemaName&amp;"'","")</f>
        <v/>
      </c>
      <c r="AA571" s="3" t="str">
        <f>IF(LEN(TRIM(H571))=0,"","exec db.ColumnPropertySet '"&amp;$N571&amp;"', '"&amp;$E571&amp;"', '"&amp;H571&amp;"', @propertyName='DisplayName', @tableSchema='"&amp;SchemaName&amp;"'")</f>
        <v/>
      </c>
    </row>
    <row r="572" spans="1:27" ht="14.25" customHeight="1" x14ac:dyDescent="0.45">
      <c r="A572" s="3" t="str">
        <f>N572&amp;"."&amp;E572</f>
        <v>HistoricalScores.concurrentMedical</v>
      </c>
      <c r="B572" t="s">
        <v>678</v>
      </c>
      <c r="C572">
        <v>19</v>
      </c>
      <c r="D572" t="s">
        <v>796</v>
      </c>
      <c r="E572" t="s">
        <v>670</v>
      </c>
      <c r="F572" t="s">
        <v>7</v>
      </c>
      <c r="G572" t="s">
        <v>861</v>
      </c>
      <c r="J572" t="s">
        <v>796</v>
      </c>
      <c r="L572" s="4"/>
      <c r="M572" s="3" t="b">
        <f>LEFT(E572,3)="udf"</f>
        <v>0</v>
      </c>
      <c r="N572" s="3" t="str">
        <f>VLOOKUP(B572,TableMap,3,FALSE)</f>
        <v>HistoricalScores</v>
      </c>
      <c r="O572" s="3" t="str">
        <f>IF(OR(F572="varchar", F572=""),"varchar("&amp;G572&amp;")", F572) &amp; IF(LEN(TRIM(D572))&gt;0," not null ","")</f>
        <v>varchar(50)</v>
      </c>
      <c r="P572" s="4" t="s">
        <v>886</v>
      </c>
      <c r="Q572" s="3" t="str">
        <f>IF(ISBLANK(P572),O572,P572)</f>
        <v>float</v>
      </c>
      <c r="R572" s="3" t="str">
        <f>"alter table "&amp;SchemaName&amp;"."&amp;N572&amp;" add "&amp;E572&amp;" "&amp;Q572</f>
        <v>alter table deerwalk.HistoricalScores add concurrentMedical float</v>
      </c>
      <c r="S572" s="3" t="str">
        <f>IF(LEN(TRIM(I572))&gt;0,"exec db.ColumnPropertySet '"&amp;$N572&amp;"', '"&amp;$E572&amp;"', '"&amp;I572&amp;"', @tableSchema='"&amp;SchemaName&amp;"'","")</f>
        <v/>
      </c>
      <c r="T572" s="3" t="str">
        <f>IF(LEN(TRIM(J572))=0,"","exec db.ColumnPropertySet '"&amp;$N572&amp;"', '"&amp;$E572&amp;"', '"&amp;J572&amp;"', @propertyName='SampleData', @tableSchema='"&amp;SchemaName&amp;"'")</f>
        <v/>
      </c>
      <c r="U572" s="3" t="str">
        <f>IF(M572,"exec db.ColumnPropertySet '"&amp;$N572&amp;"', '"&amp;$E572&amp;"', 'UserDefinedData', @propertyName='CustomAttribute', @tableSchema='"&amp;SchemaName&amp;"'", "")</f>
        <v/>
      </c>
      <c r="V572" s="3" t="str">
        <f>IF(LEN(TRIM(" "&amp;I572))&gt;0,"/// &lt;summary&gt;"&amp;I572&amp;"&lt;/summary&gt;
"&amp;"[Description("""&amp;I572&amp;""")]
","")&amp;IF(F572="date","[DataType(DataType.Date)]
","")&amp;IF(D572="1","[Required]
","")&amp;"[Column("""&amp;E572&amp;""")]
"&amp;IF(LEN(TRIM(" "&amp;J572))&gt;0,"[SampleData("""&amp;J572&amp;""")]
","")&amp;IF(LEN(TRIM(" "&amp;G572))&gt;0,"[MaxLength("&amp;G572&amp;")]
","")&amp;"public "&amp;IF(F572="","string",VLOOKUP(F572,TypeMap,2,FALSE))&amp;" "&amp;E572&amp;" { get; set; }
"</f>
        <v xml:space="preserve">[Column("concurrentMedical")]
[MaxLength(50)]
public string concurrentMedical { get; set; }
</v>
      </c>
      <c r="W572" s="5" t="str">
        <f>"@Html.DescriptionListElement(model =&gt; model."&amp;E572&amp;")"</f>
        <v>@Html.DescriptionListElement(model =&gt; model.concurrentMedical)</v>
      </c>
      <c r="X572" s="3" t="str">
        <f>SUBSTITUTE(SUBSTITUTE(PROPER(SUBSTITUTE(E572,"_"," "))&amp;" ", "Id ", "ID"), " ", "")</f>
        <v>Concurrentmedical</v>
      </c>
      <c r="Y572" s="3" t="str">
        <f>IF(F572="date","alter table "&amp;SchemaName&amp;"."&amp;N572&amp;" add "&amp;X572&amp;"DateDimId int null references DateDimensions(DateDimensionId);  exec db.ColumnPropertySet '"&amp;$N572&amp;"', '"&amp;$X572&amp;"DateDimId', '"&amp;$E572&amp;"', @propertyName='BaseField', @tableSchema='"&amp;SchemaName&amp;"'","")</f>
        <v/>
      </c>
      <c r="AA572" s="3" t="str">
        <f>IF(LEN(TRIM(H572))=0,"","exec db.ColumnPropertySet '"&amp;$N572&amp;"', '"&amp;$E572&amp;"', '"&amp;H572&amp;"', @propertyName='DisplayName', @tableSchema='"&amp;SchemaName&amp;"'")</f>
        <v/>
      </c>
    </row>
    <row r="573" spans="1:27" ht="14.25" customHeight="1" x14ac:dyDescent="0.45">
      <c r="A573" s="3" t="str">
        <f>N573&amp;"."&amp;E573</f>
        <v>HistoricalScores.concurrentOutpatient</v>
      </c>
      <c r="B573" t="s">
        <v>678</v>
      </c>
      <c r="C573">
        <v>20</v>
      </c>
      <c r="D573" t="s">
        <v>796</v>
      </c>
      <c r="E573" t="s">
        <v>671</v>
      </c>
      <c r="F573" t="s">
        <v>7</v>
      </c>
      <c r="G573" t="s">
        <v>861</v>
      </c>
      <c r="J573" t="s">
        <v>796</v>
      </c>
      <c r="L573" s="4"/>
      <c r="M573" s="3" t="b">
        <f>LEFT(E573,3)="udf"</f>
        <v>0</v>
      </c>
      <c r="N573" s="3" t="str">
        <f>VLOOKUP(B573,TableMap,3,FALSE)</f>
        <v>HistoricalScores</v>
      </c>
      <c r="O573" s="3" t="str">
        <f>IF(OR(F573="varchar", F573=""),"varchar("&amp;G573&amp;")", F573) &amp; IF(LEN(TRIM(D573))&gt;0," not null ","")</f>
        <v>varchar(50)</v>
      </c>
      <c r="P573" s="4" t="s">
        <v>886</v>
      </c>
      <c r="Q573" s="3" t="str">
        <f>IF(ISBLANK(P573),O573,P573)</f>
        <v>float</v>
      </c>
      <c r="R573" s="3" t="str">
        <f>"alter table "&amp;SchemaName&amp;"."&amp;N573&amp;" add "&amp;E573&amp;" "&amp;Q573</f>
        <v>alter table deerwalk.HistoricalScores add concurrentOutpatient float</v>
      </c>
      <c r="S573" s="3" t="str">
        <f>IF(LEN(TRIM(I573))&gt;0,"exec db.ColumnPropertySet '"&amp;$N573&amp;"', '"&amp;$E573&amp;"', '"&amp;I573&amp;"', @tableSchema='"&amp;SchemaName&amp;"'","")</f>
        <v/>
      </c>
      <c r="T573" s="3" t="str">
        <f>IF(LEN(TRIM(J573))=0,"","exec db.ColumnPropertySet '"&amp;$N573&amp;"', '"&amp;$E573&amp;"', '"&amp;J573&amp;"', @propertyName='SampleData', @tableSchema='"&amp;SchemaName&amp;"'")</f>
        <v/>
      </c>
      <c r="U573" s="3" t="str">
        <f>IF(M573,"exec db.ColumnPropertySet '"&amp;$N573&amp;"', '"&amp;$E573&amp;"', 'UserDefinedData', @propertyName='CustomAttribute', @tableSchema='"&amp;SchemaName&amp;"'", "")</f>
        <v/>
      </c>
      <c r="V573" s="3" t="str">
        <f>IF(LEN(TRIM(" "&amp;I573))&gt;0,"/// &lt;summary&gt;"&amp;I573&amp;"&lt;/summary&gt;
"&amp;"[Description("""&amp;I573&amp;""")]
","")&amp;IF(F573="date","[DataType(DataType.Date)]
","")&amp;IF(D573="1","[Required]
","")&amp;"[Column("""&amp;E573&amp;""")]
"&amp;IF(LEN(TRIM(" "&amp;J573))&gt;0,"[SampleData("""&amp;J573&amp;""")]
","")&amp;IF(LEN(TRIM(" "&amp;G573))&gt;0,"[MaxLength("&amp;G573&amp;")]
","")&amp;"public "&amp;IF(F573="","string",VLOOKUP(F573,TypeMap,2,FALSE))&amp;" "&amp;E573&amp;" { get; set; }
"</f>
        <v xml:space="preserve">[Column("concurrentOutpatient")]
[MaxLength(50)]
public string concurrentOutpatient { get; set; }
</v>
      </c>
      <c r="W573" s="5" t="str">
        <f>"@Html.DescriptionListElement(model =&gt; model."&amp;E573&amp;")"</f>
        <v>@Html.DescriptionListElement(model =&gt; model.concurrentOutpatient)</v>
      </c>
      <c r="X573" s="3" t="str">
        <f>SUBSTITUTE(SUBSTITUTE(PROPER(SUBSTITUTE(E573,"_"," "))&amp;" ", "Id ", "ID"), " ", "")</f>
        <v>Concurrentoutpatient</v>
      </c>
      <c r="Y573" s="3" t="str">
        <f>IF(F573="date","alter table "&amp;SchemaName&amp;"."&amp;N573&amp;" add "&amp;X573&amp;"DateDimId int null references DateDimensions(DateDimensionId);  exec db.ColumnPropertySet '"&amp;$N573&amp;"', '"&amp;$X573&amp;"DateDimId', '"&amp;$E573&amp;"', @propertyName='BaseField', @tableSchema='"&amp;SchemaName&amp;"'","")</f>
        <v/>
      </c>
      <c r="AA573" s="3" t="str">
        <f>IF(LEN(TRIM(H573))=0,"","exec db.ColumnPropertySet '"&amp;$N573&amp;"', '"&amp;$E573&amp;"', '"&amp;H573&amp;"', @propertyName='DisplayName', @tableSchema='"&amp;SchemaName&amp;"'")</f>
        <v/>
      </c>
    </row>
    <row r="574" spans="1:27" ht="14.25" customHeight="1" x14ac:dyDescent="0.45">
      <c r="A574" s="3" t="str">
        <f>N574&amp;"."&amp;E574</f>
        <v>HistoricalScores.concurrentPharmacy</v>
      </c>
      <c r="B574" t="s">
        <v>678</v>
      </c>
      <c r="C574">
        <v>21</v>
      </c>
      <c r="D574" t="s">
        <v>796</v>
      </c>
      <c r="E574" t="s">
        <v>672</v>
      </c>
      <c r="F574" t="s">
        <v>7</v>
      </c>
      <c r="G574" t="s">
        <v>861</v>
      </c>
      <c r="J574" t="s">
        <v>796</v>
      </c>
      <c r="L574" s="4"/>
      <c r="M574" s="3" t="b">
        <f>LEFT(E574,3)="udf"</f>
        <v>0</v>
      </c>
      <c r="N574" s="3" t="str">
        <f>VLOOKUP(B574,TableMap,3,FALSE)</f>
        <v>HistoricalScores</v>
      </c>
      <c r="O574" s="3" t="str">
        <f>IF(OR(F574="varchar", F574=""),"varchar("&amp;G574&amp;")", F574) &amp; IF(LEN(TRIM(D574))&gt;0," not null ","")</f>
        <v>varchar(50)</v>
      </c>
      <c r="P574" s="4" t="s">
        <v>886</v>
      </c>
      <c r="Q574" s="3" t="str">
        <f>IF(ISBLANK(P574),O574,P574)</f>
        <v>float</v>
      </c>
      <c r="R574" s="3" t="str">
        <f>"alter table "&amp;SchemaName&amp;"."&amp;N574&amp;" add "&amp;E574&amp;" "&amp;Q574</f>
        <v>alter table deerwalk.HistoricalScores add concurrentPharmacy float</v>
      </c>
      <c r="S574" s="3" t="str">
        <f>IF(LEN(TRIM(I574))&gt;0,"exec db.ColumnPropertySet '"&amp;$N574&amp;"', '"&amp;$E574&amp;"', '"&amp;I574&amp;"', @tableSchema='"&amp;SchemaName&amp;"'","")</f>
        <v/>
      </c>
      <c r="T574" s="3" t="str">
        <f>IF(LEN(TRIM(J574))=0,"","exec db.ColumnPropertySet '"&amp;$N574&amp;"', '"&amp;$E574&amp;"', '"&amp;J574&amp;"', @propertyName='SampleData', @tableSchema='"&amp;SchemaName&amp;"'")</f>
        <v/>
      </c>
      <c r="U574" s="3" t="str">
        <f>IF(M574,"exec db.ColumnPropertySet '"&amp;$N574&amp;"', '"&amp;$E574&amp;"', 'UserDefinedData', @propertyName='CustomAttribute', @tableSchema='"&amp;SchemaName&amp;"'", "")</f>
        <v/>
      </c>
      <c r="V574" s="3" t="str">
        <f>IF(LEN(TRIM(" "&amp;I574))&gt;0,"/// &lt;summary&gt;"&amp;I574&amp;"&lt;/summary&gt;
"&amp;"[Description("""&amp;I574&amp;""")]
","")&amp;IF(F574="date","[DataType(DataType.Date)]
","")&amp;IF(D574="1","[Required]
","")&amp;"[Column("""&amp;E574&amp;""")]
"&amp;IF(LEN(TRIM(" "&amp;J574))&gt;0,"[SampleData("""&amp;J574&amp;""")]
","")&amp;IF(LEN(TRIM(" "&amp;G574))&gt;0,"[MaxLength("&amp;G574&amp;")]
","")&amp;"public "&amp;IF(F574="","string",VLOOKUP(F574,TypeMap,2,FALSE))&amp;" "&amp;E574&amp;" { get; set; }
"</f>
        <v xml:space="preserve">[Column("concurrentPharmacy")]
[MaxLength(50)]
public string concurrentPharmacy { get; set; }
</v>
      </c>
      <c r="W574" s="5" t="str">
        <f>"@Html.DescriptionListElement(model =&gt; model."&amp;E574&amp;")"</f>
        <v>@Html.DescriptionListElement(model =&gt; model.concurrentPharmacy)</v>
      </c>
      <c r="X574" s="3" t="str">
        <f>SUBSTITUTE(SUBSTITUTE(PROPER(SUBSTITUTE(E574,"_"," "))&amp;" ", "Id ", "ID"), " ", "")</f>
        <v>Concurrentpharmacy</v>
      </c>
      <c r="Y574" s="3" t="str">
        <f>IF(F574="date","alter table "&amp;SchemaName&amp;"."&amp;N574&amp;" add "&amp;X574&amp;"DateDimId int null references DateDimensions(DateDimensionId);  exec db.ColumnPropertySet '"&amp;$N574&amp;"', '"&amp;$X574&amp;"DateDimId', '"&amp;$E574&amp;"', @propertyName='BaseField', @tableSchema='"&amp;SchemaName&amp;"'","")</f>
        <v/>
      </c>
      <c r="AA574" s="3" t="str">
        <f>IF(LEN(TRIM(H574))=0,"","exec db.ColumnPropertySet '"&amp;$N574&amp;"', '"&amp;$E574&amp;"', '"&amp;H574&amp;"', @propertyName='DisplayName', @tableSchema='"&amp;SchemaName&amp;"'")</f>
        <v/>
      </c>
    </row>
    <row r="575" spans="1:27" ht="14.25" customHeight="1" x14ac:dyDescent="0.45">
      <c r="A575" s="3" t="str">
        <f>N575&amp;"."&amp;E575</f>
        <v>HistoricalScores.concurrentPhysician</v>
      </c>
      <c r="B575" t="s">
        <v>678</v>
      </c>
      <c r="C575">
        <v>22</v>
      </c>
      <c r="D575" t="s">
        <v>796</v>
      </c>
      <c r="E575" t="s">
        <v>673</v>
      </c>
      <c r="F575" t="s">
        <v>7</v>
      </c>
      <c r="G575" t="s">
        <v>861</v>
      </c>
      <c r="J575" t="s">
        <v>796</v>
      </c>
      <c r="L575" s="4"/>
      <c r="M575" s="3" t="b">
        <f>LEFT(E575,3)="udf"</f>
        <v>0</v>
      </c>
      <c r="N575" s="3" t="str">
        <f>VLOOKUP(B575,TableMap,3,FALSE)</f>
        <v>HistoricalScores</v>
      </c>
      <c r="O575" s="3" t="str">
        <f>IF(OR(F575="varchar", F575=""),"varchar("&amp;G575&amp;")", F575) &amp; IF(LEN(TRIM(D575))&gt;0," not null ","")</f>
        <v>varchar(50)</v>
      </c>
      <c r="P575" s="4" t="s">
        <v>886</v>
      </c>
      <c r="Q575" s="3" t="str">
        <f>IF(ISBLANK(P575),O575,P575)</f>
        <v>float</v>
      </c>
      <c r="R575" s="3" t="str">
        <f>"alter table "&amp;SchemaName&amp;"."&amp;N575&amp;" add "&amp;E575&amp;" "&amp;Q575</f>
        <v>alter table deerwalk.HistoricalScores add concurrentPhysician float</v>
      </c>
      <c r="S575" s="3" t="str">
        <f>IF(LEN(TRIM(I575))&gt;0,"exec db.ColumnPropertySet '"&amp;$N575&amp;"', '"&amp;$E575&amp;"', '"&amp;I575&amp;"', @tableSchema='"&amp;SchemaName&amp;"'","")</f>
        <v/>
      </c>
      <c r="T575" s="3" t="str">
        <f>IF(LEN(TRIM(J575))=0,"","exec db.ColumnPropertySet '"&amp;$N575&amp;"', '"&amp;$E575&amp;"', '"&amp;J575&amp;"', @propertyName='SampleData', @tableSchema='"&amp;SchemaName&amp;"'")</f>
        <v/>
      </c>
      <c r="U575" s="3" t="str">
        <f>IF(M575,"exec db.ColumnPropertySet '"&amp;$N575&amp;"', '"&amp;$E575&amp;"', 'UserDefinedData', @propertyName='CustomAttribute', @tableSchema='"&amp;SchemaName&amp;"'", "")</f>
        <v/>
      </c>
      <c r="V575" s="3" t="str">
        <f>IF(LEN(TRIM(" "&amp;I575))&gt;0,"/// &lt;summary&gt;"&amp;I575&amp;"&lt;/summary&gt;
"&amp;"[Description("""&amp;I575&amp;""")]
","")&amp;IF(F575="date","[DataType(DataType.Date)]
","")&amp;IF(D575="1","[Required]
","")&amp;"[Column("""&amp;E575&amp;""")]
"&amp;IF(LEN(TRIM(" "&amp;J575))&gt;0,"[SampleData("""&amp;J575&amp;""")]
","")&amp;IF(LEN(TRIM(" "&amp;G575))&gt;0,"[MaxLength("&amp;G575&amp;")]
","")&amp;"public "&amp;IF(F575="","string",VLOOKUP(F575,TypeMap,2,FALSE))&amp;" "&amp;E575&amp;" { get; set; }
"</f>
        <v xml:space="preserve">[Column("concurrentPhysician")]
[MaxLength(50)]
public string concurrentPhysician { get; set; }
</v>
      </c>
      <c r="W575" s="5" t="str">
        <f>"@Html.DescriptionListElement(model =&gt; model."&amp;E575&amp;")"</f>
        <v>@Html.DescriptionListElement(model =&gt; model.concurrentPhysician)</v>
      </c>
      <c r="X575" s="3" t="str">
        <f>SUBSTITUTE(SUBSTITUTE(PROPER(SUBSTITUTE(E575,"_"," "))&amp;" ", "Id ", "ID"), " ", "")</f>
        <v>Concurrentphysician</v>
      </c>
      <c r="Y575" s="3" t="str">
        <f>IF(F575="date","alter table "&amp;SchemaName&amp;"."&amp;N575&amp;" add "&amp;X575&amp;"DateDimId int null references DateDimensions(DateDimensionId);  exec db.ColumnPropertySet '"&amp;$N575&amp;"', '"&amp;$X575&amp;"DateDimId', '"&amp;$E575&amp;"', @propertyName='BaseField', @tableSchema='"&amp;SchemaName&amp;"'","")</f>
        <v/>
      </c>
      <c r="AA575" s="3" t="str">
        <f>IF(LEN(TRIM(H575))=0,"","exec db.ColumnPropertySet '"&amp;$N575&amp;"', '"&amp;$E575&amp;"', '"&amp;H575&amp;"', @propertyName='DisplayName', @tableSchema='"&amp;SchemaName&amp;"'")</f>
        <v/>
      </c>
    </row>
    <row r="576" spans="1:27" ht="14.25" customHeight="1" x14ac:dyDescent="0.45">
      <c r="A576" s="3" t="str">
        <f>N576&amp;"."&amp;E576</f>
        <v>HistoricalScores.concurrentIpNormalizedToGroup</v>
      </c>
      <c r="B576" t="s">
        <v>678</v>
      </c>
      <c r="C576">
        <v>23</v>
      </c>
      <c r="D576" t="s">
        <v>796</v>
      </c>
      <c r="E576" t="s">
        <v>674</v>
      </c>
      <c r="F576" t="s">
        <v>7</v>
      </c>
      <c r="G576" t="s">
        <v>861</v>
      </c>
      <c r="J576" t="s">
        <v>796</v>
      </c>
      <c r="L576" s="4"/>
      <c r="M576" s="3" t="b">
        <f>LEFT(E576,3)="udf"</f>
        <v>0</v>
      </c>
      <c r="N576" s="3" t="str">
        <f>VLOOKUP(B576,TableMap,3,FALSE)</f>
        <v>HistoricalScores</v>
      </c>
      <c r="O576" s="3" t="str">
        <f>IF(OR(F576="varchar", F576=""),"varchar("&amp;G576&amp;")", F576) &amp; IF(LEN(TRIM(D576))&gt;0," not null ","")</f>
        <v>varchar(50)</v>
      </c>
      <c r="P576" s="4" t="s">
        <v>886</v>
      </c>
      <c r="Q576" s="3" t="str">
        <f>IF(ISBLANK(P576),O576,P576)</f>
        <v>float</v>
      </c>
      <c r="R576" s="3" t="str">
        <f>"alter table "&amp;SchemaName&amp;"."&amp;N576&amp;" add "&amp;E576&amp;" "&amp;Q576</f>
        <v>alter table deerwalk.HistoricalScores add concurrentIpNormalizedToGroup float</v>
      </c>
      <c r="S576" s="3" t="str">
        <f>IF(LEN(TRIM(I576))&gt;0,"exec db.ColumnPropertySet '"&amp;$N576&amp;"', '"&amp;$E576&amp;"', '"&amp;I576&amp;"', @tableSchema='"&amp;SchemaName&amp;"'","")</f>
        <v/>
      </c>
      <c r="T576" s="3" t="str">
        <f>IF(LEN(TRIM(J576))=0,"","exec db.ColumnPropertySet '"&amp;$N576&amp;"', '"&amp;$E576&amp;"', '"&amp;J576&amp;"', @propertyName='SampleData', @tableSchema='"&amp;SchemaName&amp;"'")</f>
        <v/>
      </c>
      <c r="U576" s="3" t="str">
        <f>IF(M576,"exec db.ColumnPropertySet '"&amp;$N576&amp;"', '"&amp;$E576&amp;"', 'UserDefinedData', @propertyName='CustomAttribute', @tableSchema='"&amp;SchemaName&amp;"'", "")</f>
        <v/>
      </c>
      <c r="V576" s="3" t="str">
        <f>IF(LEN(TRIM(" "&amp;I576))&gt;0,"/// &lt;summary&gt;"&amp;I576&amp;"&lt;/summary&gt;
"&amp;"[Description("""&amp;I576&amp;""")]
","")&amp;IF(F576="date","[DataType(DataType.Date)]
","")&amp;IF(D576="1","[Required]
","")&amp;"[Column("""&amp;E576&amp;""")]
"&amp;IF(LEN(TRIM(" "&amp;J576))&gt;0,"[SampleData("""&amp;J576&amp;""")]
","")&amp;IF(LEN(TRIM(" "&amp;G576))&gt;0,"[MaxLength("&amp;G576&amp;")]
","")&amp;"public "&amp;IF(F576="","string",VLOOKUP(F576,TypeMap,2,FALSE))&amp;" "&amp;E576&amp;" { get; set; }
"</f>
        <v xml:space="preserve">[Column("concurrentIpNormalizedToGroup")]
[MaxLength(50)]
public string concurrentIpNormalizedToGroup { get; set; }
</v>
      </c>
      <c r="W576" s="5" t="str">
        <f>"@Html.DescriptionListElement(model =&gt; model."&amp;E576&amp;")"</f>
        <v>@Html.DescriptionListElement(model =&gt; model.concurrentIpNormalizedToGroup)</v>
      </c>
      <c r="X576" s="3" t="str">
        <f>SUBSTITUTE(SUBSTITUTE(PROPER(SUBSTITUTE(E576,"_"," "))&amp;" ", "Id ", "ID"), " ", "")</f>
        <v>Concurrentipnormalizedtogroup</v>
      </c>
      <c r="Y576" s="3" t="str">
        <f>IF(F576="date","alter table "&amp;SchemaName&amp;"."&amp;N576&amp;" add "&amp;X576&amp;"DateDimId int null references DateDimensions(DateDimensionId);  exec db.ColumnPropertySet '"&amp;$N576&amp;"', '"&amp;$X576&amp;"DateDimId', '"&amp;$E576&amp;"', @propertyName='BaseField', @tableSchema='"&amp;SchemaName&amp;"'","")</f>
        <v/>
      </c>
      <c r="AA576" s="3" t="str">
        <f>IF(LEN(TRIM(H576))=0,"","exec db.ColumnPropertySet '"&amp;$N576&amp;"', '"&amp;$E576&amp;"', '"&amp;H576&amp;"', @propertyName='DisplayName', @tableSchema='"&amp;SchemaName&amp;"'")</f>
        <v/>
      </c>
    </row>
    <row r="577" spans="1:27" ht="14.25" customHeight="1" x14ac:dyDescent="0.45">
      <c r="A577" s="3" t="str">
        <f>N577&amp;"."&amp;E577</f>
        <v>HistoricalScores.concurrentOpNormalizedToGroup</v>
      </c>
      <c r="B577" t="s">
        <v>678</v>
      </c>
      <c r="C577">
        <v>24</v>
      </c>
      <c r="D577" t="s">
        <v>796</v>
      </c>
      <c r="E577" t="s">
        <v>675</v>
      </c>
      <c r="F577" t="s">
        <v>7</v>
      </c>
      <c r="G577" t="s">
        <v>861</v>
      </c>
      <c r="J577" t="s">
        <v>796</v>
      </c>
      <c r="L577" s="4"/>
      <c r="M577" s="3" t="b">
        <f>LEFT(E577,3)="udf"</f>
        <v>0</v>
      </c>
      <c r="N577" s="3" t="str">
        <f>VLOOKUP(B577,TableMap,3,FALSE)</f>
        <v>HistoricalScores</v>
      </c>
      <c r="O577" s="3" t="str">
        <f>IF(OR(F577="varchar", F577=""),"varchar("&amp;G577&amp;")", F577) &amp; IF(LEN(TRIM(D577))&gt;0," not null ","")</f>
        <v>varchar(50)</v>
      </c>
      <c r="P577" s="4" t="s">
        <v>886</v>
      </c>
      <c r="Q577" s="3" t="str">
        <f>IF(ISBLANK(P577),O577,P577)</f>
        <v>float</v>
      </c>
      <c r="R577" s="3" t="str">
        <f>"alter table "&amp;SchemaName&amp;"."&amp;N577&amp;" add "&amp;E577&amp;" "&amp;Q577</f>
        <v>alter table deerwalk.HistoricalScores add concurrentOpNormalizedToGroup float</v>
      </c>
      <c r="S577" s="3" t="str">
        <f>IF(LEN(TRIM(I577))&gt;0,"exec db.ColumnPropertySet '"&amp;$N577&amp;"', '"&amp;$E577&amp;"', '"&amp;I577&amp;"', @tableSchema='"&amp;SchemaName&amp;"'","")</f>
        <v/>
      </c>
      <c r="T577" s="3" t="str">
        <f>IF(LEN(TRIM(J577))=0,"","exec db.ColumnPropertySet '"&amp;$N577&amp;"', '"&amp;$E577&amp;"', '"&amp;J577&amp;"', @propertyName='SampleData', @tableSchema='"&amp;SchemaName&amp;"'")</f>
        <v/>
      </c>
      <c r="U577" s="3" t="str">
        <f>IF(M577,"exec db.ColumnPropertySet '"&amp;$N577&amp;"', '"&amp;$E577&amp;"', 'UserDefinedData', @propertyName='CustomAttribute', @tableSchema='"&amp;SchemaName&amp;"'", "")</f>
        <v/>
      </c>
      <c r="V577" s="3" t="str">
        <f>IF(LEN(TRIM(" "&amp;I577))&gt;0,"/// &lt;summary&gt;"&amp;I577&amp;"&lt;/summary&gt;
"&amp;"[Description("""&amp;I577&amp;""")]
","")&amp;IF(F577="date","[DataType(DataType.Date)]
","")&amp;IF(D577="1","[Required]
","")&amp;"[Column("""&amp;E577&amp;""")]
"&amp;IF(LEN(TRIM(" "&amp;J577))&gt;0,"[SampleData("""&amp;J577&amp;""")]
","")&amp;IF(LEN(TRIM(" "&amp;G577))&gt;0,"[MaxLength("&amp;G577&amp;")]
","")&amp;"public "&amp;IF(F577="","string",VLOOKUP(F577,TypeMap,2,FALSE))&amp;" "&amp;E577&amp;" { get; set; }
"</f>
        <v xml:space="preserve">[Column("concurrentOpNormalizedToGroup")]
[MaxLength(50)]
public string concurrentOpNormalizedToGroup { get; set; }
</v>
      </c>
      <c r="W577" s="5" t="str">
        <f>"@Html.DescriptionListElement(model =&gt; model."&amp;E577&amp;")"</f>
        <v>@Html.DescriptionListElement(model =&gt; model.concurrentOpNormalizedToGroup)</v>
      </c>
      <c r="X577" s="3" t="str">
        <f>SUBSTITUTE(SUBSTITUTE(PROPER(SUBSTITUTE(E577,"_"," "))&amp;" ", "Id ", "ID"), " ", "")</f>
        <v>Concurrentopnormalizedtogroup</v>
      </c>
      <c r="Y577" s="3" t="str">
        <f>IF(F577="date","alter table "&amp;SchemaName&amp;"."&amp;N577&amp;" add "&amp;X577&amp;"DateDimId int null references DateDimensions(DateDimensionId);  exec db.ColumnPropertySet '"&amp;$N577&amp;"', '"&amp;$X577&amp;"DateDimId', '"&amp;$E577&amp;"', @propertyName='BaseField', @tableSchema='"&amp;SchemaName&amp;"'","")</f>
        <v/>
      </c>
      <c r="AA577" s="3" t="str">
        <f>IF(LEN(TRIM(H577))=0,"","exec db.ColumnPropertySet '"&amp;$N577&amp;"', '"&amp;$E577&amp;"', '"&amp;H577&amp;"', @propertyName='DisplayName', @tableSchema='"&amp;SchemaName&amp;"'")</f>
        <v/>
      </c>
    </row>
    <row r="578" spans="1:27" ht="14.25" customHeight="1" x14ac:dyDescent="0.45">
      <c r="A578" s="3" t="str">
        <f>N578&amp;"."&amp;E578</f>
        <v>HistoricalScores.concurrentPhyNormalizedToGroup</v>
      </c>
      <c r="B578" t="s">
        <v>678</v>
      </c>
      <c r="C578">
        <v>25</v>
      </c>
      <c r="D578" t="s">
        <v>796</v>
      </c>
      <c r="E578" t="s">
        <v>676</v>
      </c>
      <c r="F578" t="s">
        <v>7</v>
      </c>
      <c r="G578" t="s">
        <v>861</v>
      </c>
      <c r="J578" t="s">
        <v>796</v>
      </c>
      <c r="L578" s="4"/>
      <c r="M578" s="3" t="b">
        <f>LEFT(E578,3)="udf"</f>
        <v>0</v>
      </c>
      <c r="N578" s="3" t="str">
        <f>VLOOKUP(B578,TableMap,3,FALSE)</f>
        <v>HistoricalScores</v>
      </c>
      <c r="O578" s="3" t="str">
        <f>IF(OR(F578="varchar", F578=""),"varchar("&amp;G578&amp;")", F578) &amp; IF(LEN(TRIM(D578))&gt;0," not null ","")</f>
        <v>varchar(50)</v>
      </c>
      <c r="P578" s="4" t="s">
        <v>886</v>
      </c>
      <c r="Q578" s="3" t="str">
        <f>IF(ISBLANK(P578),O578,P578)</f>
        <v>float</v>
      </c>
      <c r="R578" s="3" t="str">
        <f>"alter table "&amp;SchemaName&amp;"."&amp;N578&amp;" add "&amp;E578&amp;" "&amp;Q578</f>
        <v>alter table deerwalk.HistoricalScores add concurrentPhyNormalizedToGroup float</v>
      </c>
      <c r="S578" s="3" t="str">
        <f>IF(LEN(TRIM(I578))&gt;0,"exec db.ColumnPropertySet '"&amp;$N578&amp;"', '"&amp;$E578&amp;"', '"&amp;I578&amp;"', @tableSchema='"&amp;SchemaName&amp;"'","")</f>
        <v/>
      </c>
      <c r="T578" s="3" t="str">
        <f>IF(LEN(TRIM(J578))=0,"","exec db.ColumnPropertySet '"&amp;$N578&amp;"', '"&amp;$E578&amp;"', '"&amp;J578&amp;"', @propertyName='SampleData', @tableSchema='"&amp;SchemaName&amp;"'")</f>
        <v/>
      </c>
      <c r="U578" s="3" t="str">
        <f>IF(M578,"exec db.ColumnPropertySet '"&amp;$N578&amp;"', '"&amp;$E578&amp;"', 'UserDefinedData', @propertyName='CustomAttribute', @tableSchema='"&amp;SchemaName&amp;"'", "")</f>
        <v/>
      </c>
      <c r="V578" s="3" t="str">
        <f>IF(LEN(TRIM(" "&amp;I578))&gt;0,"/// &lt;summary&gt;"&amp;I578&amp;"&lt;/summary&gt;
"&amp;"[Description("""&amp;I578&amp;""")]
","")&amp;IF(F578="date","[DataType(DataType.Date)]
","")&amp;IF(D578="1","[Required]
","")&amp;"[Column("""&amp;E578&amp;""")]
"&amp;IF(LEN(TRIM(" "&amp;J578))&gt;0,"[SampleData("""&amp;J578&amp;""")]
","")&amp;IF(LEN(TRIM(" "&amp;G578))&gt;0,"[MaxLength("&amp;G578&amp;")]
","")&amp;"public "&amp;IF(F578="","string",VLOOKUP(F578,TypeMap,2,FALSE))&amp;" "&amp;E578&amp;" { get; set; }
"</f>
        <v xml:space="preserve">[Column("concurrentPhyNormalizedToGroup")]
[MaxLength(50)]
public string concurrentPhyNormalizedToGroup { get; set; }
</v>
      </c>
      <c r="W578" s="5" t="str">
        <f>"@Html.DescriptionListElement(model =&gt; model."&amp;E578&amp;")"</f>
        <v>@Html.DescriptionListElement(model =&gt; model.concurrentPhyNormalizedToGroup)</v>
      </c>
      <c r="X578" s="3" t="str">
        <f>SUBSTITUTE(SUBSTITUTE(PROPER(SUBSTITUTE(E578,"_"," "))&amp;" ", "Id ", "ID"), " ", "")</f>
        <v>Concurrentphynormalizedtogroup</v>
      </c>
      <c r="Y578" s="3" t="str">
        <f>IF(F578="date","alter table "&amp;SchemaName&amp;"."&amp;N578&amp;" add "&amp;X578&amp;"DateDimId int null references DateDimensions(DateDimensionId);  exec db.ColumnPropertySet '"&amp;$N578&amp;"', '"&amp;$X578&amp;"DateDimId', '"&amp;$E578&amp;"', @propertyName='BaseField', @tableSchema='"&amp;SchemaName&amp;"'","")</f>
        <v/>
      </c>
      <c r="AA578" s="3" t="str">
        <f>IF(LEN(TRIM(H578))=0,"","exec db.ColumnPropertySet '"&amp;$N578&amp;"', '"&amp;$E578&amp;"', '"&amp;H578&amp;"', @propertyName='DisplayName', @tableSchema='"&amp;SchemaName&amp;"'")</f>
        <v/>
      </c>
    </row>
    <row r="579" spans="1:27" ht="14.25" customHeight="1" x14ac:dyDescent="0.45">
      <c r="A579" s="3" t="str">
        <f>N579&amp;"."&amp;E579</f>
        <v>Participation.dw_record_id</v>
      </c>
      <c r="B579" t="s">
        <v>694</v>
      </c>
      <c r="C579">
        <v>1</v>
      </c>
      <c r="D579" t="s">
        <v>796</v>
      </c>
      <c r="E579" t="s">
        <v>619</v>
      </c>
      <c r="F579" t="s">
        <v>263</v>
      </c>
      <c r="G579" t="s">
        <v>796</v>
      </c>
      <c r="H579" s="4" t="s">
        <v>1038</v>
      </c>
      <c r="I579" t="s">
        <v>620</v>
      </c>
      <c r="J579" t="s">
        <v>801</v>
      </c>
      <c r="L579" s="4"/>
      <c r="M579" s="3" t="b">
        <f>LEFT(E579,3)="udf"</f>
        <v>0</v>
      </c>
      <c r="N579" s="3" t="str">
        <f>VLOOKUP(B579,TableMap,3,FALSE)</f>
        <v>Participation</v>
      </c>
      <c r="O579" s="3" t="str">
        <f>IF(OR(F579="varchar", F579=""),"varchar("&amp;G579&amp;")", F579) &amp; IF(LEN(TRIM(D579))&gt;0," not null ","")</f>
        <v>int</v>
      </c>
      <c r="Q579" s="3" t="str">
        <f>IF(ISBLANK(P579),O579,P579)</f>
        <v>int</v>
      </c>
      <c r="R579" s="3" t="str">
        <f>"alter table "&amp;SchemaName&amp;"."&amp;N579&amp;" add "&amp;E579&amp;" "&amp;Q579</f>
        <v>alter table deerwalk.Participation add dw_record_id int</v>
      </c>
      <c r="S579" s="3" t="str">
        <f>IF(LEN(TRIM(I579))&gt;0,"exec db.ColumnPropertySet '"&amp;$N579&amp;"', '"&amp;$E579&amp;"', '"&amp;I579&amp;"', @tableSchema='"&amp;SchemaName&amp;"'","")</f>
        <v>exec db.ColumnPropertySet 'Participation', 'dw_record_id', 'Auto-increment number-a unique identifier for Makalu engine', @tableSchema='deerwalk'</v>
      </c>
      <c r="T579" s="3" t="str">
        <f>IF(LEN(TRIM(J579))=0,"","exec db.ColumnPropertySet '"&amp;$N579&amp;"', '"&amp;$E579&amp;"', '"&amp;J579&amp;"', @propertyName='SampleData', @tableSchema='"&amp;SchemaName&amp;"'")</f>
        <v>exec db.ColumnPropertySet 'Participation', 'dw_record_id', '1', @propertyName='SampleData', @tableSchema='deerwalk'</v>
      </c>
      <c r="U579" s="3" t="str">
        <f>IF(M579,"exec db.ColumnPropertySet '"&amp;$N579&amp;"', '"&amp;$E579&amp;"', 'UserDefinedData', @propertyName='CustomAttribute', @tableSchema='"&amp;SchemaName&amp;"'", "")</f>
        <v/>
      </c>
      <c r="V579" s="3" t="str">
        <f>IF(LEN(TRIM(" "&amp;I579))&gt;0,"/// &lt;summary&gt;"&amp;I579&amp;"&lt;/summary&gt;
"&amp;"[Description("""&amp;I579&amp;""")]
","")&amp;IF(F579="date","[DataType(DataType.Date)]
","")&amp;IF(D579="1","[Required]
","")&amp;"[Column("""&amp;E579&amp;""")]
"&amp;IF(LEN(TRIM(" "&amp;J579))&gt;0,"[SampleData("""&amp;J579&amp;""")]
","")&amp;IF(LEN(TRIM(" "&amp;G579))&gt;0,"[MaxLength("&amp;G579&amp;")]
","")&amp;"public "&amp;IF(F579="","string",VLOOKUP(F579,TypeMap,2,FALSE))&amp;" "&amp;E579&amp;" { get; set; }
"</f>
        <v xml:space="preserve">/// &lt;summary&gt;Auto-increment number-a unique identifier for Makalu engine&lt;/summary&gt;
[Description("Auto-increment number-a unique identifier for Makalu engine")]
[Column("dw_record_id")]
[SampleData("1")]
public int dw_record_id { get; set; }
</v>
      </c>
      <c r="W579" s="5" t="str">
        <f>"@Html.DescriptionListElement(model =&gt; model."&amp;E579&amp;")"</f>
        <v>@Html.DescriptionListElement(model =&gt; model.dw_record_id)</v>
      </c>
      <c r="X579" s="3" t="str">
        <f>SUBSTITUTE(SUBSTITUTE(PROPER(SUBSTITUTE(E579,"_"," "))&amp;" ", "Id ", "ID"), " ", "")</f>
        <v>DwRecordID</v>
      </c>
      <c r="Y579" s="3" t="str">
        <f>IF(F579="date","alter table "&amp;SchemaName&amp;"."&amp;N579&amp;" add "&amp;X579&amp;"DateDimId int null references DateDimensions(DateDimensionId);  exec db.ColumnPropertySet '"&amp;$N579&amp;"', '"&amp;$X579&amp;"DateDimId', '"&amp;$E579&amp;"', @propertyName='BaseField', @tableSchema='"&amp;SchemaName&amp;"'","")</f>
        <v/>
      </c>
      <c r="AA579" s="3" t="str">
        <f>IF(LEN(TRIM(H579))=0,"","exec db.ColumnPropertySet '"&amp;$N579&amp;"', '"&amp;$E579&amp;"', '"&amp;H579&amp;"', @propertyName='DisplayName', @tableSchema='"&amp;SchemaName&amp;"'")</f>
        <v>exec db.ColumnPropertySet 'Participation', 'dw_record_id', 'Participation RID', @propertyName='DisplayName', @tableSchema='deerwalk'</v>
      </c>
    </row>
    <row r="580" spans="1:27" ht="14.25" customHeight="1" x14ac:dyDescent="0.45">
      <c r="A580" s="3" t="str">
        <f>N580&amp;"."&amp;E580</f>
        <v>Participation.dw_account_id</v>
      </c>
      <c r="B580" t="s">
        <v>694</v>
      </c>
      <c r="C580">
        <v>2</v>
      </c>
      <c r="D580" t="s">
        <v>796</v>
      </c>
      <c r="E580" t="s">
        <v>621</v>
      </c>
      <c r="F580" t="s">
        <v>7</v>
      </c>
      <c r="G580" t="s">
        <v>861</v>
      </c>
      <c r="H580" s="4" t="s">
        <v>622</v>
      </c>
      <c r="I580" t="s">
        <v>622</v>
      </c>
      <c r="J580" t="s">
        <v>851</v>
      </c>
      <c r="L580" s="4"/>
      <c r="M580" s="3" t="b">
        <f>LEFT(E580,3)="udf"</f>
        <v>0</v>
      </c>
      <c r="N580" s="3" t="str">
        <f>VLOOKUP(B580,TableMap,3,FALSE)</f>
        <v>Participation</v>
      </c>
      <c r="O580" s="3" t="str">
        <f>IF(OR(F580="varchar", F580=""),"varchar("&amp;G580&amp;")", F580) &amp; IF(LEN(TRIM(D580))&gt;0," not null ","")</f>
        <v>varchar(50)</v>
      </c>
      <c r="Q580" s="3" t="str">
        <f>IF(ISBLANK(P580),O580,P580)</f>
        <v>varchar(50)</v>
      </c>
      <c r="R580" s="3" t="str">
        <f>"alter table "&amp;SchemaName&amp;"."&amp;N580&amp;" add "&amp;E580&amp;" "&amp;Q580</f>
        <v>alter table deerwalk.Participation add dw_account_id varchar(50)</v>
      </c>
      <c r="S580" s="3" t="str">
        <f>IF(LEN(TRIM(I580))&gt;0,"exec db.ColumnPropertySet '"&amp;$N580&amp;"', '"&amp;$E580&amp;"', '"&amp;I580&amp;"', @tableSchema='"&amp;SchemaName&amp;"'","")</f>
        <v>exec db.ColumnPropertySet 'Participation', 'dw_account_id', 'Account id', @tableSchema='deerwalk'</v>
      </c>
      <c r="T580" s="3" t="str">
        <f>IF(LEN(TRIM(J580))=0,"","exec db.ColumnPropertySet '"&amp;$N580&amp;"', '"&amp;$E580&amp;"', '"&amp;J580&amp;"', @propertyName='SampleData', @tableSchema='"&amp;SchemaName&amp;"'")</f>
        <v>exec db.ColumnPropertySet 'Participation', 'dw_account_id', '1027', @propertyName='SampleData', @tableSchema='deerwalk'</v>
      </c>
      <c r="U580" s="3" t="str">
        <f>IF(M580,"exec db.ColumnPropertySet '"&amp;$N580&amp;"', '"&amp;$E580&amp;"', 'UserDefinedData', @propertyName='CustomAttribute', @tableSchema='"&amp;SchemaName&amp;"'", "")</f>
        <v/>
      </c>
      <c r="V580" s="3" t="str">
        <f>IF(LEN(TRIM(" "&amp;I580))&gt;0,"/// &lt;summary&gt;"&amp;I580&amp;"&lt;/summary&gt;
"&amp;"[Description("""&amp;I580&amp;""")]
","")&amp;IF(F580="date","[DataType(DataType.Date)]
","")&amp;IF(D580="1","[Required]
","")&amp;"[Column("""&amp;E580&amp;""")]
"&amp;IF(LEN(TRIM(" "&amp;J580))&gt;0,"[SampleData("""&amp;J580&amp;""")]
","")&amp;IF(LEN(TRIM(" "&amp;G580))&gt;0,"[MaxLength("&amp;G580&amp;")]
","")&amp;"public "&amp;IF(F580="","string",VLOOKUP(F580,TypeMap,2,FALSE))&amp;" "&amp;E580&amp;" { get; set; }
"</f>
        <v xml:space="preserve">/// &lt;summary&gt;Account id&lt;/summary&gt;
[Description("Account id")]
[Column("dw_account_id")]
[SampleData("1027")]
[MaxLength(50)]
public string dw_account_id { get; set; }
</v>
      </c>
      <c r="W580" s="5" t="str">
        <f>"@Html.DescriptionListElement(model =&gt; model."&amp;E580&amp;")"</f>
        <v>@Html.DescriptionListElement(model =&gt; model.dw_account_id)</v>
      </c>
      <c r="X580" s="3" t="str">
        <f>SUBSTITUTE(SUBSTITUTE(PROPER(SUBSTITUTE(E580,"_"," "))&amp;" ", "Id ", "ID"), " ", "")</f>
        <v>DwAccountID</v>
      </c>
      <c r="Y580" s="3" t="str">
        <f>IF(F580="date","alter table "&amp;SchemaName&amp;"."&amp;N580&amp;" add "&amp;X580&amp;"DateDimId int null references DateDimensions(DateDimensionId);  exec db.ColumnPropertySet '"&amp;$N580&amp;"', '"&amp;$X580&amp;"DateDimId', '"&amp;$E580&amp;"', @propertyName='BaseField', @tableSchema='"&amp;SchemaName&amp;"'","")</f>
        <v/>
      </c>
      <c r="AA580" s="3" t="str">
        <f>IF(LEN(TRIM(H580))=0,"","exec db.ColumnPropertySet '"&amp;$N580&amp;"', '"&amp;$E580&amp;"', '"&amp;H580&amp;"', @propertyName='DisplayName', @tableSchema='"&amp;SchemaName&amp;"'")</f>
        <v>exec db.ColumnPropertySet 'Participation', 'dw_account_id', 'Account id', @propertyName='DisplayName', @tableSchema='deerwalk'</v>
      </c>
    </row>
    <row r="581" spans="1:27" ht="14.25" customHeight="1" x14ac:dyDescent="0.45">
      <c r="A581" s="3" t="str">
        <f>N581&amp;"."&amp;E581</f>
        <v>Participation.dw_client_id</v>
      </c>
      <c r="B581" t="s">
        <v>694</v>
      </c>
      <c r="C581">
        <v>3</v>
      </c>
      <c r="D581" t="s">
        <v>796</v>
      </c>
      <c r="E581" t="s">
        <v>623</v>
      </c>
      <c r="F581" t="s">
        <v>7</v>
      </c>
      <c r="G581" t="s">
        <v>861</v>
      </c>
      <c r="H581" s="4" t="s">
        <v>1157</v>
      </c>
      <c r="I581" t="s">
        <v>624</v>
      </c>
      <c r="J581" t="s">
        <v>801</v>
      </c>
      <c r="L581" s="4"/>
      <c r="M581" s="3" t="b">
        <f>LEFT(E581,3)="udf"</f>
        <v>0</v>
      </c>
      <c r="N581" s="3" t="str">
        <f>VLOOKUP(B581,TableMap,3,FALSE)</f>
        <v>Participation</v>
      </c>
      <c r="O581" s="3" t="str">
        <f>IF(OR(F581="varchar", F581=""),"varchar("&amp;G581&amp;")", F581) &amp; IF(LEN(TRIM(D581))&gt;0," not null ","")</f>
        <v>varchar(50)</v>
      </c>
      <c r="Q581" s="3" t="str">
        <f>IF(ISBLANK(P581),O581,P581)</f>
        <v>varchar(50)</v>
      </c>
      <c r="R581" s="3" t="str">
        <f>"alter table "&amp;SchemaName&amp;"."&amp;N581&amp;" add "&amp;E581&amp;" "&amp;Q581</f>
        <v>alter table deerwalk.Participation add dw_client_id varchar(50)</v>
      </c>
      <c r="S581" s="3" t="str">
        <f>IF(LEN(TRIM(I581))&gt;0,"exec db.ColumnPropertySet '"&amp;$N581&amp;"', '"&amp;$E581&amp;"', '"&amp;I581&amp;"', @tableSchema='"&amp;SchemaName&amp;"'","")</f>
        <v>exec db.ColumnPropertySet 'Participation', 'dw_client_id', 'Clientid', @tableSchema='deerwalk'</v>
      </c>
      <c r="T581" s="3" t="str">
        <f>IF(LEN(TRIM(J581))=0,"","exec db.ColumnPropertySet '"&amp;$N581&amp;"', '"&amp;$E581&amp;"', '"&amp;J581&amp;"', @propertyName='SampleData', @tableSchema='"&amp;SchemaName&amp;"'")</f>
        <v>exec db.ColumnPropertySet 'Participation', 'dw_client_id', '1', @propertyName='SampleData', @tableSchema='deerwalk'</v>
      </c>
      <c r="U581" s="3" t="str">
        <f>IF(M581,"exec db.ColumnPropertySet '"&amp;$N581&amp;"', '"&amp;$E581&amp;"', 'UserDefinedData', @propertyName='CustomAttribute', @tableSchema='"&amp;SchemaName&amp;"'", "")</f>
        <v/>
      </c>
      <c r="V581" s="3" t="str">
        <f>IF(LEN(TRIM(" "&amp;I581))&gt;0,"/// &lt;summary&gt;"&amp;I581&amp;"&lt;/summary&gt;
"&amp;"[Description("""&amp;I581&amp;""")]
","")&amp;IF(F581="date","[DataType(DataType.Date)]
","")&amp;IF(D581="1","[Required]
","")&amp;"[Column("""&amp;E581&amp;""")]
"&amp;IF(LEN(TRIM(" "&amp;J581))&gt;0,"[SampleData("""&amp;J581&amp;""")]
","")&amp;IF(LEN(TRIM(" "&amp;G581))&gt;0,"[MaxLength("&amp;G581&amp;")]
","")&amp;"public "&amp;IF(F581="","string",VLOOKUP(F581,TypeMap,2,FALSE))&amp;" "&amp;E581&amp;" { get; set; }
"</f>
        <v xml:space="preserve">/// &lt;summary&gt;Clientid&lt;/summary&gt;
[Description("Clientid")]
[Column("dw_client_id")]
[SampleData("1")]
[MaxLength(50)]
public string dw_client_id { get; set; }
</v>
      </c>
      <c r="W581" s="5" t="str">
        <f>"@Html.DescriptionListElement(model =&gt; model."&amp;E581&amp;")"</f>
        <v>@Html.DescriptionListElement(model =&gt; model.dw_client_id)</v>
      </c>
      <c r="X581" s="3" t="str">
        <f>SUBSTITUTE(SUBSTITUTE(PROPER(SUBSTITUTE(E581,"_"," "))&amp;" ", "Id ", "ID"), " ", "")</f>
        <v>DwClientID</v>
      </c>
      <c r="Y581" s="3" t="str">
        <f>IF(F581="date","alter table "&amp;SchemaName&amp;"."&amp;N581&amp;" add "&amp;X581&amp;"DateDimId int null references DateDimensions(DateDimensionId);  exec db.ColumnPropertySet '"&amp;$N581&amp;"', '"&amp;$X581&amp;"DateDimId', '"&amp;$E581&amp;"', @propertyName='BaseField', @tableSchema='"&amp;SchemaName&amp;"'","")</f>
        <v/>
      </c>
      <c r="AA581" s="3" t="str">
        <f>IF(LEN(TRIM(H581))=0,"","exec db.ColumnPropertySet '"&amp;$N581&amp;"', '"&amp;$E581&amp;"', '"&amp;H581&amp;"', @propertyName='DisplayName', @tableSchema='"&amp;SchemaName&amp;"'")</f>
        <v>exec db.ColumnPropertySet 'Participation', 'dw_client_id', 'Client ID', @propertyName='DisplayName', @tableSchema='deerwalk'</v>
      </c>
    </row>
    <row r="582" spans="1:27" ht="14.25" customHeight="1" x14ac:dyDescent="0.45">
      <c r="A582" s="3" t="str">
        <f>N582&amp;"."&amp;E582</f>
        <v>Participation.dw_member_id</v>
      </c>
      <c r="B582" t="s">
        <v>694</v>
      </c>
      <c r="C582">
        <v>4</v>
      </c>
      <c r="D582" t="s">
        <v>796</v>
      </c>
      <c r="E582" t="s">
        <v>175</v>
      </c>
      <c r="F582" t="s">
        <v>7</v>
      </c>
      <c r="G582" t="s">
        <v>861</v>
      </c>
      <c r="H582" s="4" t="s">
        <v>176</v>
      </c>
      <c r="I582" t="s">
        <v>176</v>
      </c>
      <c r="J582" t="s">
        <v>177</v>
      </c>
      <c r="L582" s="4"/>
      <c r="M582" s="3" t="b">
        <f>LEFT(E582,3)="udf"</f>
        <v>0</v>
      </c>
      <c r="N582" s="3" t="str">
        <f>VLOOKUP(B582,TableMap,3,FALSE)</f>
        <v>Participation</v>
      </c>
      <c r="O582" s="3" t="str">
        <f>IF(OR(F582="varchar", F582=""),"varchar("&amp;G582&amp;")", F582) &amp; IF(LEN(TRIM(D582))&gt;0," not null ","")</f>
        <v>varchar(50)</v>
      </c>
      <c r="Q582" s="3" t="str">
        <f>IF(ISBLANK(P582),O582,P582)</f>
        <v>varchar(50)</v>
      </c>
      <c r="R582" s="3" t="str">
        <f>"alter table "&amp;SchemaName&amp;"."&amp;N582&amp;" add "&amp;E582&amp;" "&amp;Q582</f>
        <v>alter table deerwalk.Participation add dw_member_id varchar(50)</v>
      </c>
      <c r="S582" s="3" t="str">
        <f>IF(LEN(TRIM(I582))&gt;0,"exec db.ColumnPropertySet '"&amp;$N582&amp;"', '"&amp;$E582&amp;"', '"&amp;I582&amp;"', @tableSchema='"&amp;SchemaName&amp;"'","")</f>
        <v>exec db.ColumnPropertySet 'Participation', 'dw_member_id', 'Member ID', @tableSchema='deerwalk'</v>
      </c>
      <c r="T582" s="3" t="str">
        <f>IF(LEN(TRIM(J582))=0,"","exec db.ColumnPropertySet '"&amp;$N582&amp;"', '"&amp;$E582&amp;"', '"&amp;J582&amp;"', @propertyName='SampleData', @tableSchema='"&amp;SchemaName&amp;"'")</f>
        <v>exec db.ColumnPropertySet 'Participation', 'dw_member_id', 'Hash Encrypted', @propertyName='SampleData', @tableSchema='deerwalk'</v>
      </c>
      <c r="U582" s="3" t="str">
        <f>IF(M582,"exec db.ColumnPropertySet '"&amp;$N582&amp;"', '"&amp;$E582&amp;"', 'UserDefinedData', @propertyName='CustomAttribute', @tableSchema='"&amp;SchemaName&amp;"'", "")</f>
        <v/>
      </c>
      <c r="V582" s="3" t="str">
        <f>IF(LEN(TRIM(" "&amp;I582))&gt;0,"/// &lt;summary&gt;"&amp;I582&amp;"&lt;/summary&gt;
"&amp;"[Description("""&amp;I582&amp;""")]
","")&amp;IF(F582="date","[DataType(DataType.Date)]
","")&amp;IF(D582="1","[Required]
","")&amp;"[Column("""&amp;E582&amp;""")]
"&amp;IF(LEN(TRIM(" "&amp;J582))&gt;0,"[SampleData("""&amp;J582&amp;""")]
","")&amp;IF(LEN(TRIM(" "&amp;G582))&gt;0,"[MaxLength("&amp;G582&amp;")]
","")&amp;"public "&amp;IF(F582="","string",VLOOKUP(F582,TypeMap,2,FALSE))&amp;" "&amp;E582&amp;" { get; set; }
"</f>
        <v xml:space="preserve">/// &lt;summary&gt;Member ID&lt;/summary&gt;
[Description("Member ID")]
[Column("dw_member_id")]
[SampleData("Hash Encrypted")]
[MaxLength(50)]
public string dw_member_id { get; set; }
</v>
      </c>
      <c r="W582" s="5" t="str">
        <f>"@Html.DescriptionListElement(model =&gt; model."&amp;E582&amp;")"</f>
        <v>@Html.DescriptionListElement(model =&gt; model.dw_member_id)</v>
      </c>
      <c r="X582" s="3" t="str">
        <f>SUBSTITUTE(SUBSTITUTE(PROPER(SUBSTITUTE(E582,"_"," "))&amp;" ", "Id ", "ID"), " ", "")</f>
        <v>DwMemberID</v>
      </c>
      <c r="Y582" s="3" t="str">
        <f>IF(F582="date","alter table "&amp;SchemaName&amp;"."&amp;N582&amp;" add "&amp;X582&amp;"DateDimId int null references DateDimensions(DateDimensionId);  exec db.ColumnPropertySet '"&amp;$N582&amp;"', '"&amp;$X582&amp;"DateDimId', '"&amp;$E582&amp;"', @propertyName='BaseField', @tableSchema='"&amp;SchemaName&amp;"'","")</f>
        <v/>
      </c>
      <c r="AA582" s="3" t="str">
        <f>IF(LEN(TRIM(H582))=0,"","exec db.ColumnPropertySet '"&amp;$N582&amp;"', '"&amp;$E582&amp;"', '"&amp;H582&amp;"', @propertyName='DisplayName', @tableSchema='"&amp;SchemaName&amp;"'")</f>
        <v>exec db.ColumnPropertySet 'Participation', 'dw_member_id', 'Member ID', @propertyName='DisplayName', @tableSchema='deerwalk'</v>
      </c>
    </row>
    <row r="583" spans="1:27" ht="14.25" customHeight="1" x14ac:dyDescent="0.45">
      <c r="A583" s="3" t="str">
        <f>N583&amp;"."&amp;E583</f>
        <v>Participation.mbr_id</v>
      </c>
      <c r="B583" t="s">
        <v>694</v>
      </c>
      <c r="C583">
        <v>5</v>
      </c>
      <c r="D583" t="s">
        <v>801</v>
      </c>
      <c r="E583" t="s">
        <v>6</v>
      </c>
      <c r="F583" t="s">
        <v>7</v>
      </c>
      <c r="G583">
        <v>50</v>
      </c>
      <c r="H583" s="4" t="s">
        <v>176</v>
      </c>
      <c r="I583" t="s">
        <v>8</v>
      </c>
      <c r="J583" t="s">
        <v>795</v>
      </c>
      <c r="L583" s="4"/>
      <c r="M583" s="3" t="b">
        <f>LEFT(E583,3)="udf"</f>
        <v>0</v>
      </c>
      <c r="N583" s="3" t="str">
        <f>VLOOKUP(B583,TableMap,3,FALSE)</f>
        <v>Participation</v>
      </c>
      <c r="O583" s="3" t="str">
        <f>IF(OR(F583="varchar", F583=""),"varchar("&amp;G583&amp;")", F583) &amp; IF(LEN(TRIM(D583))&gt;0," not null ","")</f>
        <v xml:space="preserve">varchar(50) not null </v>
      </c>
      <c r="Q583" s="3" t="str">
        <f>IF(ISBLANK(P583),O583,P583)</f>
        <v xml:space="preserve">varchar(50) not null </v>
      </c>
      <c r="R583" s="3" t="str">
        <f>"alter table "&amp;SchemaName&amp;"."&amp;N583&amp;" add "&amp;E583&amp;" "&amp;Q583</f>
        <v xml:space="preserve">alter table deerwalk.Participation add mbr_id varchar(50) not null </v>
      </c>
      <c r="S583" s="3" t="str">
        <f>IF(LEN(TRIM(I583))&gt;0,"exec db.ColumnPropertySet '"&amp;$N583&amp;"', '"&amp;$E583&amp;"', '"&amp;I583&amp;"', @tableSchema='"&amp;SchemaName&amp;"'","")</f>
        <v>exec db.ColumnPropertySet 'Participation', 'mbr_id', 'Member ID to display on the application, as sent by client', @tableSchema='deerwalk'</v>
      </c>
      <c r="T583" s="3" t="str">
        <f>IF(LEN(TRIM(J583))=0,"","exec db.ColumnPropertySet '"&amp;$N583&amp;"', '"&amp;$E583&amp;"', '"&amp;J583&amp;"', @propertyName='SampleData', @tableSchema='"&amp;SchemaName&amp;"'")</f>
        <v>exec db.ColumnPropertySet 'Participation', 'mbr_id', '9916897', @propertyName='SampleData', @tableSchema='deerwalk'</v>
      </c>
      <c r="U583" s="3" t="str">
        <f>IF(M583,"exec db.ColumnPropertySet '"&amp;$N583&amp;"', '"&amp;$E583&amp;"', 'UserDefinedData', @propertyName='CustomAttribute', @tableSchema='"&amp;SchemaName&amp;"'", "")</f>
        <v/>
      </c>
      <c r="V583" s="3" t="str">
        <f>IF(LEN(TRIM(" "&amp;I583))&gt;0,"/// &lt;summary&gt;"&amp;I583&amp;"&lt;/summary&gt;
"&amp;"[Description("""&amp;I583&amp;""")]
","")&amp;IF(F583="date","[DataType(DataType.Date)]
","")&amp;IF(D583="1","[Required]
","")&amp;"[Column("""&amp;E583&amp;""")]
"&amp;IF(LEN(TRIM(" "&amp;J583))&gt;0,"[SampleData("""&amp;J583&amp;""")]
","")&amp;IF(LEN(TRIM(" "&amp;G583))&gt;0,"[MaxLength("&amp;G583&amp;")]
","")&amp;"public "&amp;IF(F583="","string",VLOOKUP(F583,TypeMap,2,FALSE))&amp;" "&amp;E583&amp;" { get; set; }
"</f>
        <v xml:space="preserve">/// &lt;summary&gt;Member ID to display on the application, as sent by client&lt;/summary&gt;
[Description("Member ID to display on the application, as sent by client")]
[Required]
[Column("mbr_id")]
[SampleData("9916897")]
[MaxLength(50)]
public string mbr_id { get; set; }
</v>
      </c>
      <c r="W583" s="5" t="str">
        <f>"@Html.DescriptionListElement(model =&gt; model."&amp;E583&amp;")"</f>
        <v>@Html.DescriptionListElement(model =&gt; model.mbr_id)</v>
      </c>
      <c r="X583" s="3" t="str">
        <f>SUBSTITUTE(SUBSTITUTE(PROPER(SUBSTITUTE(E583,"_"," "))&amp;" ", "Id ", "ID"), " ", "")</f>
        <v>MbrID</v>
      </c>
      <c r="Y583" s="3" t="str">
        <f>IF(F583="date","alter table "&amp;SchemaName&amp;"."&amp;N583&amp;" add "&amp;X583&amp;"DateDimId int null references DateDimensions(DateDimensionId);  exec db.ColumnPropertySet '"&amp;$N583&amp;"', '"&amp;$X583&amp;"DateDimId', '"&amp;$E583&amp;"', @propertyName='BaseField', @tableSchema='"&amp;SchemaName&amp;"'","")</f>
        <v/>
      </c>
      <c r="AA583" s="3" t="str">
        <f>IF(LEN(TRIM(H583))=0,"","exec db.ColumnPropertySet '"&amp;$N583&amp;"', '"&amp;$E583&amp;"', '"&amp;H583&amp;"', @propertyName='DisplayName', @tableSchema='"&amp;SchemaName&amp;"'")</f>
        <v>exec db.ColumnPropertySet 'Participation', 'mbr_id', 'Member ID', @propertyName='DisplayName', @tableSchema='deerwalk'</v>
      </c>
    </row>
    <row r="584" spans="1:27" ht="14.25" customHeight="1" x14ac:dyDescent="0.45">
      <c r="A584" s="3" t="str">
        <f>N584&amp;"."&amp;E584</f>
        <v>Participation.program_type</v>
      </c>
      <c r="B584" t="s">
        <v>694</v>
      </c>
      <c r="C584">
        <v>6</v>
      </c>
      <c r="D584" t="s">
        <v>796</v>
      </c>
      <c r="E584" t="s">
        <v>679</v>
      </c>
      <c r="F584" t="s">
        <v>7</v>
      </c>
      <c r="G584" t="s">
        <v>861</v>
      </c>
      <c r="H584" s="4" t="s">
        <v>935</v>
      </c>
      <c r="I584" t="s">
        <v>680</v>
      </c>
      <c r="J584" t="s">
        <v>853</v>
      </c>
      <c r="L584" s="4"/>
      <c r="M584" s="3" t="b">
        <f>LEFT(E584,3)="udf"</f>
        <v>0</v>
      </c>
      <c r="N584" s="3" t="str">
        <f>VLOOKUP(B584,TableMap,3,FALSE)</f>
        <v>Participation</v>
      </c>
      <c r="O584" s="3" t="str">
        <f>IF(OR(F584="varchar", F584=""),"varchar("&amp;G584&amp;")", F584) &amp; IF(LEN(TRIM(D584))&gt;0," not null ","")</f>
        <v>varchar(50)</v>
      </c>
      <c r="Q584" s="3" t="str">
        <f>IF(ISBLANK(P584),O584,P584)</f>
        <v>varchar(50)</v>
      </c>
      <c r="R584" s="3" t="str">
        <f>"alter table "&amp;SchemaName&amp;"."&amp;N584&amp;" add "&amp;E584&amp;" "&amp;Q584</f>
        <v>alter table deerwalk.Participation add program_type varchar(50)</v>
      </c>
      <c r="S584" s="3" t="str">
        <f>IF(LEN(TRIM(I584))&gt;0,"exec db.ColumnPropertySet '"&amp;$N584&amp;"', '"&amp;$E584&amp;"', '"&amp;I584&amp;"', @tableSchema='"&amp;SchemaName&amp;"'","")</f>
        <v>exec db.ColumnPropertySet 'Participation', 'program_type', 'Type of Program for participation', @tableSchema='deerwalk'</v>
      </c>
      <c r="T584" s="3" t="str">
        <f>IF(LEN(TRIM(J584))=0,"","exec db.ColumnPropertySet '"&amp;$N584&amp;"', '"&amp;$E584&amp;"', '"&amp;J584&amp;"', @propertyName='SampleData', @tableSchema='"&amp;SchemaName&amp;"'")</f>
        <v>exec db.ColumnPropertySet 'Participation', 'program_type', 'Disease Management, Wellness', @propertyName='SampleData', @tableSchema='deerwalk'</v>
      </c>
      <c r="U584" s="3" t="str">
        <f>IF(M584,"exec db.ColumnPropertySet '"&amp;$N584&amp;"', '"&amp;$E584&amp;"', 'UserDefinedData', @propertyName='CustomAttribute', @tableSchema='"&amp;SchemaName&amp;"'", "")</f>
        <v/>
      </c>
      <c r="V584" s="3" t="str">
        <f>IF(LEN(TRIM(" "&amp;I584))&gt;0,"/// &lt;summary&gt;"&amp;I584&amp;"&lt;/summary&gt;
"&amp;"[Description("""&amp;I584&amp;""")]
","")&amp;IF(F584="date","[DataType(DataType.Date)]
","")&amp;IF(D584="1","[Required]
","")&amp;"[Column("""&amp;E584&amp;""")]
"&amp;IF(LEN(TRIM(" "&amp;J584))&gt;0,"[SampleData("""&amp;J584&amp;""")]
","")&amp;IF(LEN(TRIM(" "&amp;G584))&gt;0,"[MaxLength("&amp;G584&amp;")]
","")&amp;"public "&amp;IF(F584="","string",VLOOKUP(F584,TypeMap,2,FALSE))&amp;" "&amp;E584&amp;" { get; set; }
"</f>
        <v xml:space="preserve">/// &lt;summary&gt;Type of Program for participation&lt;/summary&gt;
[Description("Type of Program for participation")]
[Column("program_type")]
[SampleData("Disease Management, Wellness")]
[MaxLength(50)]
public string program_type { get; set; }
</v>
      </c>
      <c r="W584" s="5" t="str">
        <f>"@Html.DescriptionListElement(model =&gt; model."&amp;E584&amp;")"</f>
        <v>@Html.DescriptionListElement(model =&gt; model.program_type)</v>
      </c>
      <c r="X584" s="3" t="str">
        <f>SUBSTITUTE(SUBSTITUTE(PROPER(SUBSTITUTE(E584,"_"," "))&amp;" ", "Id ", "ID"), " ", "")</f>
        <v>ProgramType</v>
      </c>
      <c r="Y584" s="3" t="str">
        <f>IF(F584="date","alter table "&amp;SchemaName&amp;"."&amp;N584&amp;" add "&amp;X584&amp;"DateDimId int null references DateDimensions(DateDimensionId);  exec db.ColumnPropertySet '"&amp;$N584&amp;"', '"&amp;$X584&amp;"DateDimId', '"&amp;$E584&amp;"', @propertyName='BaseField', @tableSchema='"&amp;SchemaName&amp;"'","")</f>
        <v/>
      </c>
      <c r="AA584" s="3" t="str">
        <f>IF(LEN(TRIM(H584))=0,"","exec db.ColumnPropertySet '"&amp;$N584&amp;"', '"&amp;$E584&amp;"', '"&amp;H584&amp;"', @propertyName='DisplayName', @tableSchema='"&amp;SchemaName&amp;"'")</f>
        <v>exec db.ColumnPropertySet 'Participation', 'program_type', 'Type of', @propertyName='DisplayName', @tableSchema='deerwalk'</v>
      </c>
    </row>
    <row r="585" spans="1:27" ht="14.25" customHeight="1" x14ac:dyDescent="0.45">
      <c r="A585" s="3" t="str">
        <f>N585&amp;"."&amp;E585</f>
        <v>Participation.program_code</v>
      </c>
      <c r="B585" t="s">
        <v>694</v>
      </c>
      <c r="C585">
        <v>7</v>
      </c>
      <c r="D585" t="s">
        <v>801</v>
      </c>
      <c r="E585" t="s">
        <v>681</v>
      </c>
      <c r="F585" t="s">
        <v>7</v>
      </c>
      <c r="G585" t="s">
        <v>821</v>
      </c>
      <c r="H585" s="4" t="s">
        <v>956</v>
      </c>
      <c r="I585" t="s">
        <v>682</v>
      </c>
      <c r="J585" t="s">
        <v>683</v>
      </c>
      <c r="L585" s="4"/>
      <c r="M585" s="3" t="b">
        <f>LEFT(E585,3)="udf"</f>
        <v>0</v>
      </c>
      <c r="N585" s="3" t="str">
        <f>VLOOKUP(B585,TableMap,3,FALSE)</f>
        <v>Participation</v>
      </c>
      <c r="O585" s="3" t="str">
        <f>IF(OR(F585="varchar", F585=""),"varchar("&amp;G585&amp;")", F585) &amp; IF(LEN(TRIM(D585))&gt;0," not null ","")</f>
        <v xml:space="preserve">varchar(20) not null </v>
      </c>
      <c r="Q585" s="3" t="str">
        <f>IF(ISBLANK(P585),O585,P585)</f>
        <v xml:space="preserve">varchar(20) not null </v>
      </c>
      <c r="R585" s="3" t="str">
        <f>"alter table "&amp;SchemaName&amp;"."&amp;N585&amp;" add "&amp;E585&amp;" "&amp;Q585</f>
        <v xml:space="preserve">alter table deerwalk.Participation add program_code varchar(20) not null </v>
      </c>
      <c r="S585" s="3" t="str">
        <f>IF(LEN(TRIM(I585))&gt;0,"exec db.ColumnPropertySet '"&amp;$N585&amp;"', '"&amp;$E585&amp;"', '"&amp;I585&amp;"', @tableSchema='"&amp;SchemaName&amp;"'","")</f>
        <v>exec db.ColumnPropertySet 'Participation', 'program_code', 'Code to identify program', @tableSchema='deerwalk'</v>
      </c>
      <c r="T585" s="3" t="str">
        <f>IF(LEN(TRIM(J585))=0,"","exec db.ColumnPropertySet '"&amp;$N585&amp;"', '"&amp;$E585&amp;"', '"&amp;J585&amp;"', @propertyName='SampleData', @tableSchema='"&amp;SchemaName&amp;"'")</f>
        <v>exec db.ColumnPropertySet 'Participation', 'program_code', 'C , A, PC', @propertyName='SampleData', @tableSchema='deerwalk'</v>
      </c>
      <c r="U585" s="3" t="str">
        <f>IF(M585,"exec db.ColumnPropertySet '"&amp;$N585&amp;"', '"&amp;$E585&amp;"', 'UserDefinedData', @propertyName='CustomAttribute', @tableSchema='"&amp;SchemaName&amp;"'", "")</f>
        <v/>
      </c>
      <c r="V585" s="3" t="str">
        <f>IF(LEN(TRIM(" "&amp;I585))&gt;0,"/// &lt;summary&gt;"&amp;I585&amp;"&lt;/summary&gt;
"&amp;"[Description("""&amp;I585&amp;""")]
","")&amp;IF(F585="date","[DataType(DataType.Date)]
","")&amp;IF(D585="1","[Required]
","")&amp;"[Column("""&amp;E585&amp;""")]
"&amp;IF(LEN(TRIM(" "&amp;J585))&gt;0,"[SampleData("""&amp;J585&amp;""")]
","")&amp;IF(LEN(TRIM(" "&amp;G585))&gt;0,"[MaxLength("&amp;G585&amp;")]
","")&amp;"public "&amp;IF(F585="","string",VLOOKUP(F585,TypeMap,2,FALSE))&amp;" "&amp;E585&amp;" { get; set; }
"</f>
        <v xml:space="preserve">/// &lt;summary&gt;Code to identify program&lt;/summary&gt;
[Description("Code to identify program")]
[Required]
[Column("program_code")]
[SampleData("C , A, PC")]
[MaxLength(20)]
public string program_code { get; set; }
</v>
      </c>
      <c r="W585" s="5" t="str">
        <f>"@Html.DescriptionListElement(model =&gt; model."&amp;E585&amp;")"</f>
        <v>@Html.DescriptionListElement(model =&gt; model.program_code)</v>
      </c>
      <c r="X585" s="3" t="str">
        <f>SUBSTITUTE(SUBSTITUTE(PROPER(SUBSTITUTE(E585,"_"," "))&amp;" ", "Id ", "ID"), " ", "")</f>
        <v>ProgramCode</v>
      </c>
      <c r="Y585" s="3" t="str">
        <f>IF(F585="date","alter table "&amp;SchemaName&amp;"."&amp;N585&amp;" add "&amp;X585&amp;"DateDimId int null references DateDimensions(DateDimensionId);  exec db.ColumnPropertySet '"&amp;$N585&amp;"', '"&amp;$X585&amp;"DateDimId', '"&amp;$E585&amp;"', @propertyName='BaseField', @tableSchema='"&amp;SchemaName&amp;"'","")</f>
        <v/>
      </c>
      <c r="AA585" s="3" t="str">
        <f>IF(LEN(TRIM(H585))=0,"","exec db.ColumnPropertySet '"&amp;$N585&amp;"', '"&amp;$E585&amp;"', '"&amp;H585&amp;"', @propertyName='DisplayName', @tableSchema='"&amp;SchemaName&amp;"'")</f>
        <v>exec db.ColumnPropertySet 'Participation', 'program_code', 'Code to', @propertyName='DisplayName', @tableSchema='deerwalk'</v>
      </c>
    </row>
    <row r="586" spans="1:27" ht="14.25" customHeight="1" x14ac:dyDescent="0.45">
      <c r="A586" s="3" t="str">
        <f>N586&amp;"."&amp;E586</f>
        <v>Participation.program_name</v>
      </c>
      <c r="B586" t="s">
        <v>694</v>
      </c>
      <c r="C586">
        <v>8</v>
      </c>
      <c r="D586" t="s">
        <v>796</v>
      </c>
      <c r="E586" t="s">
        <v>684</v>
      </c>
      <c r="F586" t="s">
        <v>7</v>
      </c>
      <c r="G586" t="s">
        <v>861</v>
      </c>
      <c r="H586" s="4" t="s">
        <v>904</v>
      </c>
      <c r="I586" t="s">
        <v>685</v>
      </c>
      <c r="J586" t="s">
        <v>686</v>
      </c>
      <c r="L586" s="4"/>
      <c r="M586" s="3" t="b">
        <f>LEFT(E586,3)="udf"</f>
        <v>0</v>
      </c>
      <c r="N586" s="3" t="str">
        <f>VLOOKUP(B586,TableMap,3,FALSE)</f>
        <v>Participation</v>
      </c>
      <c r="O586" s="3" t="str">
        <f>IF(OR(F586="varchar", F586=""),"varchar("&amp;G586&amp;")", F586) &amp; IF(LEN(TRIM(D586))&gt;0," not null ","")</f>
        <v>varchar(50)</v>
      </c>
      <c r="Q586" s="3" t="str">
        <f>IF(ISBLANK(P586),O586,P586)</f>
        <v>varchar(50)</v>
      </c>
      <c r="R586" s="3" t="str">
        <f>"alter table "&amp;SchemaName&amp;"."&amp;N586&amp;" add "&amp;E586&amp;" "&amp;Q586</f>
        <v>alter table deerwalk.Participation add program_name varchar(50)</v>
      </c>
      <c r="S586" s="3" t="str">
        <f>IF(LEN(TRIM(I586))&gt;0,"exec db.ColumnPropertySet '"&amp;$N586&amp;"', '"&amp;$E586&amp;"', '"&amp;I586&amp;"', @tableSchema='"&amp;SchemaName&amp;"'","")</f>
        <v>exec db.ColumnPropertySet 'Participation', 'program_name', 'Name of the program', @tableSchema='deerwalk'</v>
      </c>
      <c r="T586" s="3" t="str">
        <f>IF(LEN(TRIM(J586))=0,"","exec db.ColumnPropertySet '"&amp;$N586&amp;"', '"&amp;$E586&amp;"', '"&amp;J586&amp;"', @propertyName='SampleData', @tableSchema='"&amp;SchemaName&amp;"'")</f>
        <v>exec db.ColumnPropertySet 'Participation', 'program_name', 'CAD, ASTHMA, Preventive Care', @propertyName='SampleData', @tableSchema='deerwalk'</v>
      </c>
      <c r="U586" s="3" t="str">
        <f>IF(M586,"exec db.ColumnPropertySet '"&amp;$N586&amp;"', '"&amp;$E586&amp;"', 'UserDefinedData', @propertyName='CustomAttribute', @tableSchema='"&amp;SchemaName&amp;"'", "")</f>
        <v/>
      </c>
      <c r="V586" s="3" t="str">
        <f>IF(LEN(TRIM(" "&amp;I586))&gt;0,"/// &lt;summary&gt;"&amp;I586&amp;"&lt;/summary&gt;
"&amp;"[Description("""&amp;I586&amp;""")]
","")&amp;IF(F586="date","[DataType(DataType.Date)]
","")&amp;IF(D586="1","[Required]
","")&amp;"[Column("""&amp;E586&amp;""")]
"&amp;IF(LEN(TRIM(" "&amp;J586))&gt;0,"[SampleData("""&amp;J586&amp;""")]
","")&amp;IF(LEN(TRIM(" "&amp;G586))&gt;0,"[MaxLength("&amp;G586&amp;")]
","")&amp;"public "&amp;IF(F586="","string",VLOOKUP(F586,TypeMap,2,FALSE))&amp;" "&amp;E586&amp;" { get; set; }
"</f>
        <v xml:space="preserve">/// &lt;summary&gt;Name of the program&lt;/summary&gt;
[Description("Name of the program")]
[Column("program_name")]
[SampleData("CAD, ASTHMA, Preventive Care")]
[MaxLength(50)]
public string program_name { get; set; }
</v>
      </c>
      <c r="W586" s="5" t="str">
        <f>"@Html.DescriptionListElement(model =&gt; model."&amp;E586&amp;")"</f>
        <v>@Html.DescriptionListElement(model =&gt; model.program_name)</v>
      </c>
      <c r="X586" s="3" t="str">
        <f>SUBSTITUTE(SUBSTITUTE(PROPER(SUBSTITUTE(E586,"_"," "))&amp;" ", "Id ", "ID"), " ", "")</f>
        <v>ProgramName</v>
      </c>
      <c r="Y586" s="3" t="str">
        <f>IF(F586="date","alter table "&amp;SchemaName&amp;"."&amp;N586&amp;" add "&amp;X586&amp;"DateDimId int null references DateDimensions(DateDimensionId);  exec db.ColumnPropertySet '"&amp;$N586&amp;"', '"&amp;$X586&amp;"DateDimId', '"&amp;$E586&amp;"', @propertyName='BaseField', @tableSchema='"&amp;SchemaName&amp;"'","")</f>
        <v/>
      </c>
      <c r="AA586" s="3" t="str">
        <f>IF(LEN(TRIM(H586))=0,"","exec db.ColumnPropertySet '"&amp;$N586&amp;"', '"&amp;$E586&amp;"', '"&amp;H586&amp;"', @propertyName='DisplayName', @tableSchema='"&amp;SchemaName&amp;"'")</f>
        <v>exec db.ColumnPropertySet 'Participation', 'program_name', 'Name of', @propertyName='DisplayName', @tableSchema='deerwalk'</v>
      </c>
    </row>
    <row r="587" spans="1:27" ht="14.25" customHeight="1" x14ac:dyDescent="0.45">
      <c r="A587" s="3" t="str">
        <f>N587&amp;"."&amp;E587</f>
        <v>Participation.program_status</v>
      </c>
      <c r="B587" t="s">
        <v>694</v>
      </c>
      <c r="C587">
        <v>9</v>
      </c>
      <c r="D587" t="s">
        <v>796</v>
      </c>
      <c r="E587" t="s">
        <v>687</v>
      </c>
      <c r="F587" t="s">
        <v>7</v>
      </c>
      <c r="G587" t="s">
        <v>821</v>
      </c>
      <c r="H587" s="4" t="s">
        <v>902</v>
      </c>
      <c r="I587" t="s">
        <v>688</v>
      </c>
      <c r="J587" t="s">
        <v>689</v>
      </c>
      <c r="L587" s="4"/>
      <c r="M587" s="3" t="b">
        <f>LEFT(E587,3)="udf"</f>
        <v>0</v>
      </c>
      <c r="N587" s="3" t="str">
        <f>VLOOKUP(B587,TableMap,3,FALSE)</f>
        <v>Participation</v>
      </c>
      <c r="O587" s="3" t="str">
        <f>IF(OR(F587="varchar", F587=""),"varchar("&amp;G587&amp;")", F587) &amp; IF(LEN(TRIM(D587))&gt;0," not null ","")</f>
        <v>varchar(20)</v>
      </c>
      <c r="Q587" s="3" t="str">
        <f>IF(ISBLANK(P587),O587,P587)</f>
        <v>varchar(20)</v>
      </c>
      <c r="R587" s="3" t="str">
        <f>"alter table "&amp;SchemaName&amp;"."&amp;N587&amp;" add "&amp;E587&amp;" "&amp;Q587</f>
        <v>alter table deerwalk.Participation add program_status varchar(20)</v>
      </c>
      <c r="S587" s="3" t="str">
        <f>IF(LEN(TRIM(I587))&gt;0,"exec db.ColumnPropertySet '"&amp;$N587&amp;"', '"&amp;$E587&amp;"', '"&amp;I587&amp;"', @tableSchema='"&amp;SchemaName&amp;"'","")</f>
        <v>exec db.ColumnPropertySet 'Participation', 'program_status', 'Current status of the program', @tableSchema='deerwalk'</v>
      </c>
      <c r="T587" s="3" t="str">
        <f>IF(LEN(TRIM(J587))=0,"","exec db.ColumnPropertySet '"&amp;$N587&amp;"', '"&amp;$E587&amp;"', '"&amp;J587&amp;"', @propertyName='SampleData', @tableSchema='"&amp;SchemaName&amp;"'")</f>
        <v>exec db.ColumnPropertySet 'Participation', 'program_status', 'Open, Ongoing, Closed', @propertyName='SampleData', @tableSchema='deerwalk'</v>
      </c>
      <c r="U587" s="3" t="str">
        <f>IF(M587,"exec db.ColumnPropertySet '"&amp;$N587&amp;"', '"&amp;$E587&amp;"', 'UserDefinedData', @propertyName='CustomAttribute', @tableSchema='"&amp;SchemaName&amp;"'", "")</f>
        <v/>
      </c>
      <c r="V587" s="3" t="str">
        <f>IF(LEN(TRIM(" "&amp;I587))&gt;0,"/// &lt;summary&gt;"&amp;I587&amp;"&lt;/summary&gt;
"&amp;"[Description("""&amp;I587&amp;""")]
","")&amp;IF(F587="date","[DataType(DataType.Date)]
","")&amp;IF(D587="1","[Required]
","")&amp;"[Column("""&amp;E587&amp;""")]
"&amp;IF(LEN(TRIM(" "&amp;J587))&gt;0,"[SampleData("""&amp;J587&amp;""")]
","")&amp;IF(LEN(TRIM(" "&amp;G587))&gt;0,"[MaxLength("&amp;G587&amp;")]
","")&amp;"public "&amp;IF(F587="","string",VLOOKUP(F587,TypeMap,2,FALSE))&amp;" "&amp;E587&amp;" { get; set; }
"</f>
        <v xml:space="preserve">/// &lt;summary&gt;Current status of the program&lt;/summary&gt;
[Description("Current status of the program")]
[Column("program_status")]
[SampleData("Open, Ongoing, Closed")]
[MaxLength(20)]
public string program_status { get; set; }
</v>
      </c>
      <c r="W587" s="5" t="str">
        <f>"@Html.DescriptionListElement(model =&gt; model."&amp;E587&amp;")"</f>
        <v>@Html.DescriptionListElement(model =&gt; model.program_status)</v>
      </c>
      <c r="X587" s="3" t="str">
        <f>SUBSTITUTE(SUBSTITUTE(PROPER(SUBSTITUTE(E587,"_"," "))&amp;" ", "Id ", "ID"), " ", "")</f>
        <v>ProgramStatus</v>
      </c>
      <c r="Y587" s="3" t="str">
        <f>IF(F587="date","alter table "&amp;SchemaName&amp;"."&amp;N587&amp;" add "&amp;X587&amp;"DateDimId int null references DateDimensions(DateDimensionId);  exec db.ColumnPropertySet '"&amp;$N587&amp;"', '"&amp;$X587&amp;"DateDimId', '"&amp;$E587&amp;"', @propertyName='BaseField', @tableSchema='"&amp;SchemaName&amp;"'","")</f>
        <v/>
      </c>
      <c r="AA587" s="3" t="str">
        <f>IF(LEN(TRIM(H587))=0,"","exec db.ColumnPropertySet '"&amp;$N587&amp;"', '"&amp;$E587&amp;"', '"&amp;H587&amp;"', @propertyName='DisplayName', @tableSchema='"&amp;SchemaName&amp;"'")</f>
        <v>exec db.ColumnPropertySet 'Participation', 'program_status', 'Current status', @propertyName='DisplayName', @tableSchema='deerwalk'</v>
      </c>
    </row>
    <row r="588" spans="1:27" ht="14.25" customHeight="1" x14ac:dyDescent="0.45">
      <c r="A588" s="3" t="str">
        <f>N588&amp;"."&amp;E588</f>
        <v>Participation.program_start_date</v>
      </c>
      <c r="B588" t="s">
        <v>694</v>
      </c>
      <c r="C588">
        <v>10</v>
      </c>
      <c r="D588" t="s">
        <v>796</v>
      </c>
      <c r="E588" t="s">
        <v>690</v>
      </c>
      <c r="F588" t="s">
        <v>30</v>
      </c>
      <c r="G588" t="s">
        <v>796</v>
      </c>
      <c r="H588" s="4" t="s">
        <v>957</v>
      </c>
      <c r="I588" t="s">
        <v>691</v>
      </c>
      <c r="J588" t="s">
        <v>796</v>
      </c>
      <c r="L588" s="4"/>
      <c r="M588" s="3" t="b">
        <f>LEFT(E588,3)="udf"</f>
        <v>0</v>
      </c>
      <c r="N588" s="3" t="str">
        <f>VLOOKUP(B588,TableMap,3,FALSE)</f>
        <v>Participation</v>
      </c>
      <c r="O588" s="3" t="str">
        <f>IF(OR(F588="varchar", F588=""),"varchar("&amp;G588&amp;")", F588) &amp; IF(LEN(TRIM(D588))&gt;0," not null ","")</f>
        <v>date</v>
      </c>
      <c r="Q588" s="3" t="str">
        <f>IF(ISBLANK(P588),O588,P588)</f>
        <v>date</v>
      </c>
      <c r="R588" s="3" t="str">
        <f>"alter table "&amp;SchemaName&amp;"."&amp;N588&amp;" add "&amp;E588&amp;" "&amp;Q588</f>
        <v>alter table deerwalk.Participation add program_start_date date</v>
      </c>
      <c r="S588" s="3" t="str">
        <f>IF(LEN(TRIM(I588))&gt;0,"exec db.ColumnPropertySet '"&amp;$N588&amp;"', '"&amp;$E588&amp;"', '"&amp;I588&amp;"', @tableSchema='"&amp;SchemaName&amp;"'","")</f>
        <v>exec db.ColumnPropertySet 'Participation', 'program_start_date', 'Program start date', @tableSchema='deerwalk'</v>
      </c>
      <c r="T588" s="3" t="str">
        <f>IF(LEN(TRIM(J588))=0,"","exec db.ColumnPropertySet '"&amp;$N588&amp;"', '"&amp;$E588&amp;"', '"&amp;J588&amp;"', @propertyName='SampleData', @tableSchema='"&amp;SchemaName&amp;"'")</f>
        <v/>
      </c>
      <c r="U588" s="3" t="str">
        <f>IF(M588,"exec db.ColumnPropertySet '"&amp;$N588&amp;"', '"&amp;$E588&amp;"', 'UserDefinedData', @propertyName='CustomAttribute', @tableSchema='"&amp;SchemaName&amp;"'", "")</f>
        <v/>
      </c>
      <c r="V588" s="3" t="str">
        <f>IF(LEN(TRIM(" "&amp;I588))&gt;0,"/// &lt;summary&gt;"&amp;I588&amp;"&lt;/summary&gt;
"&amp;"[Description("""&amp;I588&amp;""")]
","")&amp;IF(F588="date","[DataType(DataType.Date)]
","")&amp;IF(D588="1","[Required]
","")&amp;"[Column("""&amp;E588&amp;""")]
"&amp;IF(LEN(TRIM(" "&amp;J588))&gt;0,"[SampleData("""&amp;J588&amp;""")]
","")&amp;IF(LEN(TRIM(" "&amp;G588))&gt;0,"[MaxLength("&amp;G588&amp;")]
","")&amp;"public "&amp;IF(F588="","string",VLOOKUP(F588,TypeMap,2,FALSE))&amp;" "&amp;E588&amp;" { get; set; }
"</f>
        <v xml:space="preserve">/// &lt;summary&gt;Program start date&lt;/summary&gt;
[Description("Program start date")]
[DataType(DataType.Date)]
[Column("program_start_date")]
public DateTime program_start_date { get; set; }
</v>
      </c>
      <c r="W588" s="5" t="str">
        <f>"@Html.DescriptionListElement(model =&gt; model."&amp;E588&amp;")"</f>
        <v>@Html.DescriptionListElement(model =&gt; model.program_start_date)</v>
      </c>
      <c r="X588" s="3" t="str">
        <f>SUBSTITUTE(SUBSTITUTE(PROPER(SUBSTITUTE(E588,"_"," "))&amp;" ", "Id ", "ID"), " ", "")</f>
        <v>ProgramStartDate</v>
      </c>
      <c r="Y588" s="3" t="str">
        <f>IF(F588="date","alter table "&amp;SchemaName&amp;"."&amp;N588&amp;" add "&amp;X588&amp;"DateDimId int null references DateDimensions(DateDimensionId);  exec db.ColumnPropertySet '"&amp;$N588&amp;"', '"&amp;$X588&amp;"DateDimId', '"&amp;$E588&amp;"', @propertyName='BaseField', @tableSchema='"&amp;SchemaName&amp;"'","")</f>
        <v>alter table deerwalk.Participation add ProgramStartDateDateDimId int null references DateDimensions(DateDimensionId);  exec db.ColumnPropertySet 'Participation', 'ProgramStartDateDateDimId', 'program_start_date', @propertyName='BaseField', @tableSchema='deerwalk'</v>
      </c>
      <c r="Z588" t="str">
        <f>"update dw set "&amp;X588&amp;"DateDimId=dd.DateDimensionId from deerwalk."&amp;N588&amp;" dw inner join dbo.datedimensions dd on dw."&amp;E588&amp;"=dd.calendardate and dd.TenantId=@tenantId where dw."&amp;X588&amp;"DateDimId is null and dw."&amp;E588&amp;" is not null;
exec db.PrintNow 'Updated {n0} deerwalk."&amp;N588&amp;"."&amp;X588&amp;"DateDimId fields', @@rowcount;
"</f>
        <v xml:space="preserve">update dw set ProgramStartDateDateDimId=dd.DateDimensionId from deerwalk.Participation dw inner join dbo.datedimensions dd on dw.program_start_date=dd.calendardate and dd.TenantId=@tenantId where dw.ProgramStartDateDateDimId is null and dw.program_start_date is not null;
exec db.PrintNow 'Updated {n0} deerwalk.Participation.ProgramStartDateDateDimId fields', @@rowcount;
</v>
      </c>
      <c r="AA588" s="3" t="str">
        <f>IF(LEN(TRIM(H588))=0,"","exec db.ColumnPropertySet '"&amp;$N588&amp;"', '"&amp;$E588&amp;"', '"&amp;H588&amp;"', @propertyName='DisplayName', @tableSchema='"&amp;SchemaName&amp;"'")</f>
        <v>exec db.ColumnPropertySet 'Participation', 'program_start_date', 'Program start', @propertyName='DisplayName', @tableSchema='deerwalk'</v>
      </c>
    </row>
    <row r="589" spans="1:27" ht="14.25" customHeight="1" x14ac:dyDescent="0.45">
      <c r="A589" s="3" t="str">
        <f>N589&amp;"."&amp;E589</f>
        <v>Participation.program_end_date</v>
      </c>
      <c r="B589" t="s">
        <v>694</v>
      </c>
      <c r="C589">
        <v>11</v>
      </c>
      <c r="D589" t="s">
        <v>796</v>
      </c>
      <c r="E589" t="s">
        <v>692</v>
      </c>
      <c r="F589" t="s">
        <v>30</v>
      </c>
      <c r="G589" t="s">
        <v>796</v>
      </c>
      <c r="H589" s="4" t="s">
        <v>958</v>
      </c>
      <c r="I589" t="s">
        <v>693</v>
      </c>
      <c r="J589" t="s">
        <v>796</v>
      </c>
      <c r="L589" s="4"/>
      <c r="M589" s="3" t="b">
        <f>LEFT(E589,3)="udf"</f>
        <v>0</v>
      </c>
      <c r="N589" s="3" t="str">
        <f>VLOOKUP(B589,TableMap,3,FALSE)</f>
        <v>Participation</v>
      </c>
      <c r="O589" s="3" t="str">
        <f>IF(OR(F589="varchar", F589=""),"varchar("&amp;G589&amp;")", F589) &amp; IF(LEN(TRIM(D589))&gt;0," not null ","")</f>
        <v>date</v>
      </c>
      <c r="Q589" s="3" t="str">
        <f>IF(ISBLANK(P589),O589,P589)</f>
        <v>date</v>
      </c>
      <c r="R589" s="3" t="str">
        <f>"alter table "&amp;SchemaName&amp;"."&amp;N589&amp;" add "&amp;E589&amp;" "&amp;Q589</f>
        <v>alter table deerwalk.Participation add program_end_date date</v>
      </c>
      <c r="S589" s="3" t="str">
        <f>IF(LEN(TRIM(I589))&gt;0,"exec db.ColumnPropertySet '"&amp;$N589&amp;"', '"&amp;$E589&amp;"', '"&amp;I589&amp;"', @tableSchema='"&amp;SchemaName&amp;"'","")</f>
        <v>exec db.ColumnPropertySet 'Participation', 'program_end_date', 'Program end  date', @tableSchema='deerwalk'</v>
      </c>
      <c r="T589" s="3" t="str">
        <f>IF(LEN(TRIM(J589))=0,"","exec db.ColumnPropertySet '"&amp;$N589&amp;"', '"&amp;$E589&amp;"', '"&amp;J589&amp;"', @propertyName='SampleData', @tableSchema='"&amp;SchemaName&amp;"'")</f>
        <v/>
      </c>
      <c r="U589" s="3" t="str">
        <f>IF(M589,"exec db.ColumnPropertySet '"&amp;$N589&amp;"', '"&amp;$E589&amp;"', 'UserDefinedData', @propertyName='CustomAttribute', @tableSchema='"&amp;SchemaName&amp;"'", "")</f>
        <v/>
      </c>
      <c r="V589" s="3" t="str">
        <f>IF(LEN(TRIM(" "&amp;I589))&gt;0,"/// &lt;summary&gt;"&amp;I589&amp;"&lt;/summary&gt;
"&amp;"[Description("""&amp;I589&amp;""")]
","")&amp;IF(F589="date","[DataType(DataType.Date)]
","")&amp;IF(D589="1","[Required]
","")&amp;"[Column("""&amp;E589&amp;""")]
"&amp;IF(LEN(TRIM(" "&amp;J589))&gt;0,"[SampleData("""&amp;J589&amp;""")]
","")&amp;IF(LEN(TRIM(" "&amp;G589))&gt;0,"[MaxLength("&amp;G589&amp;")]
","")&amp;"public "&amp;IF(F589="","string",VLOOKUP(F589,TypeMap,2,FALSE))&amp;" "&amp;E589&amp;" { get; set; }
"</f>
        <v xml:space="preserve">/// &lt;summary&gt;Program end  date&lt;/summary&gt;
[Description("Program end  date")]
[DataType(DataType.Date)]
[Column("program_end_date")]
public DateTime program_end_date { get; set; }
</v>
      </c>
      <c r="W589" s="5" t="str">
        <f>"@Html.DescriptionListElement(model =&gt; model."&amp;E589&amp;")"</f>
        <v>@Html.DescriptionListElement(model =&gt; model.program_end_date)</v>
      </c>
      <c r="X589" s="3" t="str">
        <f>SUBSTITUTE(SUBSTITUTE(PROPER(SUBSTITUTE(E589,"_"," "))&amp;" ", "Id ", "ID"), " ", "")</f>
        <v>ProgramEndDate</v>
      </c>
      <c r="Y589" s="3" t="str">
        <f>IF(F589="date","alter table "&amp;SchemaName&amp;"."&amp;N589&amp;" add "&amp;X589&amp;"DateDimId int null references DateDimensions(DateDimensionId);  exec db.ColumnPropertySet '"&amp;$N589&amp;"', '"&amp;$X589&amp;"DateDimId', '"&amp;$E589&amp;"', @propertyName='BaseField', @tableSchema='"&amp;SchemaName&amp;"'","")</f>
        <v>alter table deerwalk.Participation add ProgramEndDateDateDimId int null references DateDimensions(DateDimensionId);  exec db.ColumnPropertySet 'Participation', 'ProgramEndDateDateDimId', 'program_end_date', @propertyName='BaseField', @tableSchema='deerwalk'</v>
      </c>
      <c r="Z589" t="str">
        <f>"update dw set "&amp;X589&amp;"DateDimId=dd.DateDimensionId from deerwalk."&amp;N589&amp;" dw inner join dbo.datedimensions dd on dw."&amp;E589&amp;"=dd.calendardate and dd.TenantId=@tenantId where dw."&amp;X589&amp;"DateDimId is null and dw."&amp;E589&amp;" is not null;
exec db.PrintNow 'Updated {n0} deerwalk."&amp;N589&amp;"."&amp;X589&amp;"DateDimId fields', @@rowcount;
"</f>
        <v xml:space="preserve">update dw set ProgramEndDateDateDimId=dd.DateDimensionId from deerwalk.Participation dw inner join dbo.datedimensions dd on dw.program_end_date=dd.calendardate and dd.TenantId=@tenantId where dw.ProgramEndDateDateDimId is null and dw.program_end_date is not null;
exec db.PrintNow 'Updated {n0} deerwalk.Participation.ProgramEndDateDateDimId fields', @@rowcount;
</v>
      </c>
      <c r="AA589" s="3" t="str">
        <f>IF(LEN(TRIM(H589))=0,"","exec db.ColumnPropertySet '"&amp;$N589&amp;"', '"&amp;$E589&amp;"', '"&amp;H589&amp;"', @propertyName='DisplayName', @tableSchema='"&amp;SchemaName&amp;"'")</f>
        <v>exec db.ColumnPropertySet 'Participation', 'program_end_date', 'Program end', @propertyName='DisplayName', @tableSchema='deerwalk'</v>
      </c>
    </row>
    <row r="590" spans="1:27" ht="14.25" customHeight="1" x14ac:dyDescent="0.45">
      <c r="A590" s="3" t="str">
        <f>N590&amp;"."&amp;E590</f>
        <v>QualityMetrics.dw_record_id</v>
      </c>
      <c r="B590" t="s">
        <v>695</v>
      </c>
      <c r="C590">
        <v>1</v>
      </c>
      <c r="D590" t="s">
        <v>801</v>
      </c>
      <c r="E590" t="s">
        <v>619</v>
      </c>
      <c r="F590" t="s">
        <v>263</v>
      </c>
      <c r="G590" t="s">
        <v>796</v>
      </c>
      <c r="H590" s="4" t="s">
        <v>1037</v>
      </c>
      <c r="I590" t="s">
        <v>620</v>
      </c>
      <c r="J590" t="s">
        <v>801</v>
      </c>
      <c r="L590" s="4"/>
      <c r="M590" s="3" t="b">
        <f>LEFT(E590,3)="udf"</f>
        <v>0</v>
      </c>
      <c r="N590" s="3" t="str">
        <f>VLOOKUP(B590,TableMap,3,FALSE)</f>
        <v>QualityMetrics</v>
      </c>
      <c r="O590" s="3" t="str">
        <f>IF(OR(F590="varchar", F590=""),"varchar("&amp;G590&amp;")", F590) &amp; IF(LEN(TRIM(D590))&gt;0," not null ","")</f>
        <v xml:space="preserve">int not null </v>
      </c>
      <c r="Q590" s="3" t="str">
        <f>IF(ISBLANK(P590),O590,P590)</f>
        <v xml:space="preserve">int not null </v>
      </c>
      <c r="R590" s="3" t="str">
        <f>"alter table "&amp;SchemaName&amp;"."&amp;N590&amp;" add "&amp;E590&amp;" "&amp;Q590</f>
        <v xml:space="preserve">alter table deerwalk.QualityMetrics add dw_record_id int not null </v>
      </c>
      <c r="S590" s="3" t="str">
        <f>IF(LEN(TRIM(I590))&gt;0,"exec db.ColumnPropertySet '"&amp;$N590&amp;"', '"&amp;$E590&amp;"', '"&amp;I590&amp;"', @tableSchema='"&amp;SchemaName&amp;"'","")</f>
        <v>exec db.ColumnPropertySet 'QualityMetrics', 'dw_record_id', 'Auto-increment number-a unique identifier for Makalu engine', @tableSchema='deerwalk'</v>
      </c>
      <c r="T590" s="3" t="str">
        <f>IF(LEN(TRIM(J590))=0,"","exec db.ColumnPropertySet '"&amp;$N590&amp;"', '"&amp;$E590&amp;"', '"&amp;J590&amp;"', @propertyName='SampleData', @tableSchema='"&amp;SchemaName&amp;"'")</f>
        <v>exec db.ColumnPropertySet 'QualityMetrics', 'dw_record_id', '1', @propertyName='SampleData', @tableSchema='deerwalk'</v>
      </c>
      <c r="U590" s="3" t="str">
        <f>IF(M590,"exec db.ColumnPropertySet '"&amp;$N590&amp;"', '"&amp;$E590&amp;"', 'UserDefinedData', @propertyName='CustomAttribute', @tableSchema='"&amp;SchemaName&amp;"'", "")</f>
        <v/>
      </c>
      <c r="V590" s="3" t="str">
        <f>IF(LEN(TRIM(" "&amp;I590))&gt;0,"/// &lt;summary&gt;"&amp;I590&amp;"&lt;/summary&gt;
"&amp;"[Description("""&amp;I590&amp;""")]
","")&amp;IF(F590="date","[DataType(DataType.Date)]
","")&amp;IF(D590="1","[Required]
","")&amp;"[Column("""&amp;E590&amp;""")]
"&amp;IF(LEN(TRIM(" "&amp;J590))&gt;0,"[SampleData("""&amp;J590&amp;""")]
","")&amp;IF(LEN(TRIM(" "&amp;G590))&gt;0,"[MaxLength("&amp;G590&amp;")]
","")&amp;"public "&amp;IF(F590="","string",VLOOKUP(F590,TypeMap,2,FALSE))&amp;" "&amp;E590&amp;" { get; set; }
"</f>
        <v xml:space="preserve">/// &lt;summary&gt;Auto-increment number-a unique identifier for Makalu engine&lt;/summary&gt;
[Description("Auto-increment number-a unique identifier for Makalu engine")]
[Required]
[Column("dw_record_id")]
[SampleData("1")]
public int dw_record_id { get; set; }
</v>
      </c>
      <c r="W590" s="5" t="str">
        <f>"@Html.DescriptionListElement(model =&gt; model."&amp;E590&amp;")"</f>
        <v>@Html.DescriptionListElement(model =&gt; model.dw_record_id)</v>
      </c>
      <c r="X590" s="3" t="str">
        <f>SUBSTITUTE(SUBSTITUTE(PROPER(SUBSTITUTE(E590,"_"," "))&amp;" ", "Id ", "ID"), " ", "")</f>
        <v>DwRecordID</v>
      </c>
      <c r="Y590" s="3" t="str">
        <f>IF(F590="date","alter table "&amp;SchemaName&amp;"."&amp;N590&amp;" add "&amp;X590&amp;"DateDimId int null references DateDimensions(DateDimensionId);  exec db.ColumnPropertySet '"&amp;$N590&amp;"', '"&amp;$X590&amp;"DateDimId', '"&amp;$E590&amp;"', @propertyName='BaseField', @tableSchema='"&amp;SchemaName&amp;"'","")</f>
        <v/>
      </c>
      <c r="AA590" s="3" t="str">
        <f>IF(LEN(TRIM(H590))=0,"","exec db.ColumnPropertySet '"&amp;$N590&amp;"', '"&amp;$E590&amp;"', '"&amp;H590&amp;"', @propertyName='DisplayName', @tableSchema='"&amp;SchemaName&amp;"'")</f>
        <v>exec db.ColumnPropertySet 'QualityMetrics', 'dw_record_id', 'Quality Metric RID', @propertyName='DisplayName', @tableSchema='deerwalk'</v>
      </c>
    </row>
    <row r="591" spans="1:27" ht="14.25" customHeight="1" x14ac:dyDescent="0.45">
      <c r="A591" s="3" t="str">
        <f>N591&amp;"."&amp;E591</f>
        <v>QualityMetrics.dw_member_id</v>
      </c>
      <c r="B591" t="s">
        <v>695</v>
      </c>
      <c r="C591">
        <v>2</v>
      </c>
      <c r="D591" t="s">
        <v>801</v>
      </c>
      <c r="E591" t="s">
        <v>175</v>
      </c>
      <c r="F591" t="s">
        <v>7</v>
      </c>
      <c r="G591" t="s">
        <v>861</v>
      </c>
      <c r="H591" s="4" t="s">
        <v>176</v>
      </c>
      <c r="I591" t="s">
        <v>176</v>
      </c>
      <c r="J591" t="s">
        <v>177</v>
      </c>
      <c r="L591" s="4"/>
      <c r="M591" s="3" t="b">
        <f>LEFT(E591,3)="udf"</f>
        <v>0</v>
      </c>
      <c r="N591" s="3" t="str">
        <f>VLOOKUP(B591,TableMap,3,FALSE)</f>
        <v>QualityMetrics</v>
      </c>
      <c r="O591" s="3" t="str">
        <f>IF(OR(F591="varchar", F591=""),"varchar("&amp;G591&amp;")", F591) &amp; IF(LEN(TRIM(D591))&gt;0," not null ","")</f>
        <v xml:space="preserve">varchar(50) not null </v>
      </c>
      <c r="Q591" s="3" t="str">
        <f>IF(ISBLANK(P591),O591,P591)</f>
        <v xml:space="preserve">varchar(50) not null </v>
      </c>
      <c r="R591" s="3" t="str">
        <f>"alter table "&amp;SchemaName&amp;"."&amp;N591&amp;" add "&amp;E591&amp;" "&amp;Q591</f>
        <v xml:space="preserve">alter table deerwalk.QualityMetrics add dw_member_id varchar(50) not null </v>
      </c>
      <c r="S591" s="3" t="str">
        <f>IF(LEN(TRIM(I591))&gt;0,"exec db.ColumnPropertySet '"&amp;$N591&amp;"', '"&amp;$E591&amp;"', '"&amp;I591&amp;"', @tableSchema='"&amp;SchemaName&amp;"'","")</f>
        <v>exec db.ColumnPropertySet 'QualityMetrics', 'dw_member_id', 'Member ID', @tableSchema='deerwalk'</v>
      </c>
      <c r="T591" s="3" t="str">
        <f>IF(LEN(TRIM(J591))=0,"","exec db.ColumnPropertySet '"&amp;$N591&amp;"', '"&amp;$E591&amp;"', '"&amp;J591&amp;"', @propertyName='SampleData', @tableSchema='"&amp;SchemaName&amp;"'")</f>
        <v>exec db.ColumnPropertySet 'QualityMetrics', 'dw_member_id', 'Hash Encrypted', @propertyName='SampleData', @tableSchema='deerwalk'</v>
      </c>
      <c r="U591" s="3" t="str">
        <f>IF(M591,"exec db.ColumnPropertySet '"&amp;$N591&amp;"', '"&amp;$E591&amp;"', 'UserDefinedData', @propertyName='CustomAttribute', @tableSchema='"&amp;SchemaName&amp;"'", "")</f>
        <v/>
      </c>
      <c r="V591" s="3" t="str">
        <f>IF(LEN(TRIM(" "&amp;I591))&gt;0,"/// &lt;summary&gt;"&amp;I591&amp;"&lt;/summary&gt;
"&amp;"[Description("""&amp;I591&amp;""")]
","")&amp;IF(F591="date","[DataType(DataType.Date)]
","")&amp;IF(D591="1","[Required]
","")&amp;"[Column("""&amp;E591&amp;""")]
"&amp;IF(LEN(TRIM(" "&amp;J591))&gt;0,"[SampleData("""&amp;J591&amp;""")]
","")&amp;IF(LEN(TRIM(" "&amp;G591))&gt;0,"[MaxLength("&amp;G591&amp;")]
","")&amp;"public "&amp;IF(F591="","string",VLOOKUP(F591,TypeMap,2,FALSE))&amp;" "&amp;E591&amp;" { get; set; }
"</f>
        <v xml:space="preserve">/// &lt;summary&gt;Member ID&lt;/summary&gt;
[Description("Member ID")]
[Required]
[Column("dw_member_id")]
[SampleData("Hash Encrypted")]
[MaxLength(50)]
public string dw_member_id { get; set; }
</v>
      </c>
      <c r="W591" s="5" t="str">
        <f>"@Html.DescriptionListElement(model =&gt; model."&amp;E591&amp;")"</f>
        <v>@Html.DescriptionListElement(model =&gt; model.dw_member_id)</v>
      </c>
      <c r="X591" s="3" t="str">
        <f>SUBSTITUTE(SUBSTITUTE(PROPER(SUBSTITUTE(E591,"_"," "))&amp;" ", "Id ", "ID"), " ", "")</f>
        <v>DwMemberID</v>
      </c>
      <c r="Y591" s="3" t="str">
        <f>IF(F591="date","alter table "&amp;SchemaName&amp;"."&amp;N591&amp;" add "&amp;X591&amp;"DateDimId int null references DateDimensions(DateDimensionId);  exec db.ColumnPropertySet '"&amp;$N591&amp;"', '"&amp;$X591&amp;"DateDimId', '"&amp;$E591&amp;"', @propertyName='BaseField', @tableSchema='"&amp;SchemaName&amp;"'","")</f>
        <v/>
      </c>
      <c r="AA591" s="3" t="str">
        <f>IF(LEN(TRIM(H591))=0,"","exec db.ColumnPropertySet '"&amp;$N591&amp;"', '"&amp;$E591&amp;"', '"&amp;H591&amp;"', @propertyName='DisplayName', @tableSchema='"&amp;SchemaName&amp;"'")</f>
        <v>exec db.ColumnPropertySet 'QualityMetrics', 'dw_member_id', 'Member ID', @propertyName='DisplayName', @tableSchema='deerwalk'</v>
      </c>
    </row>
    <row r="592" spans="1:27" ht="14.25" customHeight="1" x14ac:dyDescent="0.45">
      <c r="A592" s="3" t="str">
        <f>N592&amp;"."&amp;E592</f>
        <v>QualityMetrics.memberFirstName</v>
      </c>
      <c r="B592" t="s">
        <v>695</v>
      </c>
      <c r="C592">
        <v>3</v>
      </c>
      <c r="D592" t="s">
        <v>796</v>
      </c>
      <c r="E592" t="s">
        <v>696</v>
      </c>
      <c r="F592" t="s">
        <v>7</v>
      </c>
      <c r="G592" t="s">
        <v>822</v>
      </c>
      <c r="I592" t="s">
        <v>9</v>
      </c>
      <c r="J592" t="s">
        <v>697</v>
      </c>
      <c r="L592" s="4"/>
      <c r="M592" s="3" t="b">
        <f>LEFT(E592,3)="udf"</f>
        <v>0</v>
      </c>
      <c r="N592" s="3" t="str">
        <f>VLOOKUP(B592,TableMap,3,FALSE)</f>
        <v>QualityMetrics</v>
      </c>
      <c r="O592" s="3" t="str">
        <f>IF(OR(F592="varchar", F592=""),"varchar("&amp;G592&amp;")", F592) &amp; IF(LEN(TRIM(D592))&gt;0," not null ","")</f>
        <v>varchar(30)</v>
      </c>
      <c r="Q592" s="3" t="str">
        <f>IF(ISBLANK(P592),O592,P592)</f>
        <v>varchar(30)</v>
      </c>
      <c r="R592" s="3" t="str">
        <f>"alter table "&amp;SchemaName&amp;"."&amp;N592&amp;" add "&amp;E592&amp;" "&amp;Q592</f>
        <v>alter table deerwalk.QualityMetrics add memberFirstName varchar(30)</v>
      </c>
      <c r="S592" s="3" t="str">
        <f>IF(LEN(TRIM(I592))&gt;0,"exec db.ColumnPropertySet '"&amp;$N592&amp;"', '"&amp;$E592&amp;"', '"&amp;I592&amp;"', @tableSchema='"&amp;SchemaName&amp;"'","")</f>
        <v/>
      </c>
      <c r="T592" s="3" t="str">
        <f>IF(LEN(TRIM(J592))=0,"","exec db.ColumnPropertySet '"&amp;$N592&amp;"', '"&amp;$E592&amp;"', '"&amp;J592&amp;"', @propertyName='SampleData', @tableSchema='"&amp;SchemaName&amp;"'")</f>
        <v>exec db.ColumnPropertySet 'QualityMetrics', 'memberFirstName', 'Mark', @propertyName='SampleData', @tableSchema='deerwalk'</v>
      </c>
      <c r="U592" s="3" t="str">
        <f>IF(M592,"exec db.ColumnPropertySet '"&amp;$N592&amp;"', '"&amp;$E592&amp;"', 'UserDefinedData', @propertyName='CustomAttribute', @tableSchema='"&amp;SchemaName&amp;"'", "")</f>
        <v/>
      </c>
      <c r="V592" s="3" t="str">
        <f>IF(LEN(TRIM(" "&amp;I592))&gt;0,"/// &lt;summary&gt;"&amp;I592&amp;"&lt;/summary&gt;
"&amp;"[Description("""&amp;I592&amp;""")]
","")&amp;IF(F592="date","[DataType(DataType.Date)]
","")&amp;IF(D592="1","[Required]
","")&amp;"[Column("""&amp;E592&amp;""")]
"&amp;IF(LEN(TRIM(" "&amp;J592))&gt;0,"[SampleData("""&amp;J592&amp;""")]
","")&amp;IF(LEN(TRIM(" "&amp;G592))&gt;0,"[MaxLength("&amp;G592&amp;")]
","")&amp;"public "&amp;IF(F592="","string",VLOOKUP(F592,TypeMap,2,FALSE))&amp;" "&amp;E592&amp;" { get; set; }
"</f>
        <v xml:space="preserve">[Column("memberFirstName")]
[SampleData("Mark")]
[MaxLength(30)]
public string memberFirstName { get; set; }
</v>
      </c>
      <c r="W592" s="5" t="str">
        <f>"@Html.DescriptionListElement(model =&gt; model."&amp;E592&amp;")"</f>
        <v>@Html.DescriptionListElement(model =&gt; model.memberFirstName)</v>
      </c>
      <c r="X592" s="3" t="str">
        <f>SUBSTITUTE(SUBSTITUTE(PROPER(SUBSTITUTE(E592,"_"," "))&amp;" ", "Id ", "ID"), " ", "")</f>
        <v>Memberfirstname</v>
      </c>
      <c r="Y592" s="3" t="str">
        <f>IF(F592="date","alter table "&amp;SchemaName&amp;"."&amp;N592&amp;" add "&amp;X592&amp;"DateDimId int null references DateDimensions(DateDimensionId);  exec db.ColumnPropertySet '"&amp;$N592&amp;"', '"&amp;$X592&amp;"DateDimId', '"&amp;$E592&amp;"', @propertyName='BaseField', @tableSchema='"&amp;SchemaName&amp;"'","")</f>
        <v/>
      </c>
      <c r="AA592" s="3" t="str">
        <f>IF(LEN(TRIM(H592))=0,"","exec db.ColumnPropertySet '"&amp;$N592&amp;"', '"&amp;$E592&amp;"', '"&amp;H592&amp;"', @propertyName='DisplayName', @tableSchema='"&amp;SchemaName&amp;"'")</f>
        <v/>
      </c>
    </row>
    <row r="593" spans="1:27" ht="14.25" customHeight="1" x14ac:dyDescent="0.45">
      <c r="A593" s="3" t="str">
        <f>N593&amp;"."&amp;E593</f>
        <v>QualityMetrics.memberLastName</v>
      </c>
      <c r="B593" t="s">
        <v>695</v>
      </c>
      <c r="C593">
        <v>4</v>
      </c>
      <c r="D593" t="s">
        <v>796</v>
      </c>
      <c r="E593" t="s">
        <v>698</v>
      </c>
      <c r="F593" t="s">
        <v>7</v>
      </c>
      <c r="G593" t="s">
        <v>822</v>
      </c>
      <c r="I593" t="s">
        <v>9</v>
      </c>
      <c r="J593" t="s">
        <v>699</v>
      </c>
      <c r="L593" s="4"/>
      <c r="M593" s="3" t="b">
        <f>LEFT(E593,3)="udf"</f>
        <v>0</v>
      </c>
      <c r="N593" s="3" t="str">
        <f>VLOOKUP(B593,TableMap,3,FALSE)</f>
        <v>QualityMetrics</v>
      </c>
      <c r="O593" s="3" t="str">
        <f>IF(OR(F593="varchar", F593=""),"varchar("&amp;G593&amp;")", F593) &amp; IF(LEN(TRIM(D593))&gt;0," not null ","")</f>
        <v>varchar(30)</v>
      </c>
      <c r="Q593" s="3" t="str">
        <f>IF(ISBLANK(P593),O593,P593)</f>
        <v>varchar(30)</v>
      </c>
      <c r="R593" s="3" t="str">
        <f>"alter table "&amp;SchemaName&amp;"."&amp;N593&amp;" add "&amp;E593&amp;" "&amp;Q593</f>
        <v>alter table deerwalk.QualityMetrics add memberLastName varchar(30)</v>
      </c>
      <c r="S593" s="3" t="str">
        <f>IF(LEN(TRIM(I593))&gt;0,"exec db.ColumnPropertySet '"&amp;$N593&amp;"', '"&amp;$E593&amp;"', '"&amp;I593&amp;"', @tableSchema='"&amp;SchemaName&amp;"'","")</f>
        <v/>
      </c>
      <c r="T593" s="3" t="str">
        <f>IF(LEN(TRIM(J593))=0,"","exec db.ColumnPropertySet '"&amp;$N593&amp;"', '"&amp;$E593&amp;"', '"&amp;J593&amp;"', @propertyName='SampleData', @tableSchema='"&amp;SchemaName&amp;"'")</f>
        <v>exec db.ColumnPropertySet 'QualityMetrics', 'memberLastName', 'Hinds', @propertyName='SampleData', @tableSchema='deerwalk'</v>
      </c>
      <c r="U593" s="3" t="str">
        <f>IF(M593,"exec db.ColumnPropertySet '"&amp;$N593&amp;"', '"&amp;$E593&amp;"', 'UserDefinedData', @propertyName='CustomAttribute', @tableSchema='"&amp;SchemaName&amp;"'", "")</f>
        <v/>
      </c>
      <c r="V593" s="3" t="str">
        <f>IF(LEN(TRIM(" "&amp;I593))&gt;0,"/// &lt;summary&gt;"&amp;I593&amp;"&lt;/summary&gt;
"&amp;"[Description("""&amp;I593&amp;""")]
","")&amp;IF(F593="date","[DataType(DataType.Date)]
","")&amp;IF(D593="1","[Required]
","")&amp;"[Column("""&amp;E593&amp;""")]
"&amp;IF(LEN(TRIM(" "&amp;J593))&gt;0,"[SampleData("""&amp;J593&amp;""")]
","")&amp;IF(LEN(TRIM(" "&amp;G593))&gt;0,"[MaxLength("&amp;G593&amp;")]
","")&amp;"public "&amp;IF(F593="","string",VLOOKUP(F593,TypeMap,2,FALSE))&amp;" "&amp;E593&amp;" { get; set; }
"</f>
        <v xml:space="preserve">[Column("memberLastName")]
[SampleData("Hinds")]
[MaxLength(30)]
public string memberLastName { get; set; }
</v>
      </c>
      <c r="W593" s="5" t="str">
        <f>"@Html.DescriptionListElement(model =&gt; model."&amp;E593&amp;")"</f>
        <v>@Html.DescriptionListElement(model =&gt; model.memberLastName)</v>
      </c>
      <c r="X593" s="3" t="str">
        <f>SUBSTITUTE(SUBSTITUTE(PROPER(SUBSTITUTE(E593,"_"," "))&amp;" ", "Id ", "ID"), " ", "")</f>
        <v>Memberlastname</v>
      </c>
      <c r="Y593" s="3" t="str">
        <f>IF(F593="date","alter table "&amp;SchemaName&amp;"."&amp;N593&amp;" add "&amp;X593&amp;"DateDimId int null references DateDimensions(DateDimensionId);  exec db.ColumnPropertySet '"&amp;$N593&amp;"', '"&amp;$X593&amp;"DateDimId', '"&amp;$E593&amp;"', @propertyName='BaseField', @tableSchema='"&amp;SchemaName&amp;"'","")</f>
        <v/>
      </c>
      <c r="AA593" s="3" t="str">
        <f>IF(LEN(TRIM(H593))=0,"","exec db.ColumnPropertySet '"&amp;$N593&amp;"', '"&amp;$E593&amp;"', '"&amp;H593&amp;"', @propertyName='DisplayName', @tableSchema='"&amp;SchemaName&amp;"'")</f>
        <v/>
      </c>
    </row>
    <row r="594" spans="1:27" ht="14.25" customHeight="1" x14ac:dyDescent="0.45">
      <c r="A594" s="3" t="str">
        <f>N594&amp;"."&amp;E594</f>
        <v>QualityMetrics.memberGender</v>
      </c>
      <c r="B594" t="s">
        <v>695</v>
      </c>
      <c r="C594">
        <v>5</v>
      </c>
      <c r="D594" t="s">
        <v>796</v>
      </c>
      <c r="E594" t="s">
        <v>700</v>
      </c>
      <c r="F594" t="s">
        <v>7</v>
      </c>
      <c r="G594" t="s">
        <v>816</v>
      </c>
      <c r="I594" t="s">
        <v>9</v>
      </c>
      <c r="J594" t="s">
        <v>701</v>
      </c>
      <c r="L594" s="4"/>
      <c r="M594" s="3" t="b">
        <f>LEFT(E594,3)="udf"</f>
        <v>0</v>
      </c>
      <c r="N594" s="3" t="str">
        <f>VLOOKUP(B594,TableMap,3,FALSE)</f>
        <v>QualityMetrics</v>
      </c>
      <c r="O594" s="3" t="str">
        <f>IF(OR(F594="varchar", F594=""),"varchar("&amp;G594&amp;")", F594) &amp; IF(LEN(TRIM(D594))&gt;0," not null ","")</f>
        <v>varchar(5)</v>
      </c>
      <c r="Q594" s="3" t="str">
        <f>IF(ISBLANK(P594),O594,P594)</f>
        <v>varchar(5)</v>
      </c>
      <c r="R594" s="3" t="str">
        <f>"alter table "&amp;SchemaName&amp;"."&amp;N594&amp;" add "&amp;E594&amp;" "&amp;Q594</f>
        <v>alter table deerwalk.QualityMetrics add memberGender varchar(5)</v>
      </c>
      <c r="S594" s="3" t="str">
        <f>IF(LEN(TRIM(I594))&gt;0,"exec db.ColumnPropertySet '"&amp;$N594&amp;"', '"&amp;$E594&amp;"', '"&amp;I594&amp;"', @tableSchema='"&amp;SchemaName&amp;"'","")</f>
        <v/>
      </c>
      <c r="T594" s="3" t="str">
        <f>IF(LEN(TRIM(J594))=0,"","exec db.ColumnPropertySet '"&amp;$N594&amp;"', '"&amp;$E594&amp;"', '"&amp;J594&amp;"', @propertyName='SampleData', @tableSchema='"&amp;SchemaName&amp;"'")</f>
        <v>exec db.ColumnPropertySet 'QualityMetrics', 'memberGender', 'F', @propertyName='SampleData', @tableSchema='deerwalk'</v>
      </c>
      <c r="U594" s="3" t="str">
        <f>IF(M594,"exec db.ColumnPropertySet '"&amp;$N594&amp;"', '"&amp;$E594&amp;"', 'UserDefinedData', @propertyName='CustomAttribute', @tableSchema='"&amp;SchemaName&amp;"'", "")</f>
        <v/>
      </c>
      <c r="V594" s="3" t="str">
        <f>IF(LEN(TRIM(" "&amp;I594))&gt;0,"/// &lt;summary&gt;"&amp;I594&amp;"&lt;/summary&gt;
"&amp;"[Description("""&amp;I594&amp;""")]
","")&amp;IF(F594="date","[DataType(DataType.Date)]
","")&amp;IF(D594="1","[Required]
","")&amp;"[Column("""&amp;E594&amp;""")]
"&amp;IF(LEN(TRIM(" "&amp;J594))&gt;0,"[SampleData("""&amp;J594&amp;""")]
","")&amp;IF(LEN(TRIM(" "&amp;G594))&gt;0,"[MaxLength("&amp;G594&amp;")]
","")&amp;"public "&amp;IF(F594="","string",VLOOKUP(F594,TypeMap,2,FALSE))&amp;" "&amp;E594&amp;" { get; set; }
"</f>
        <v xml:space="preserve">[Column("memberGender")]
[SampleData("F")]
[MaxLength(5)]
public string memberGender { get; set; }
</v>
      </c>
      <c r="W594" s="5" t="str">
        <f>"@Html.DescriptionListElement(model =&gt; model."&amp;E594&amp;")"</f>
        <v>@Html.DescriptionListElement(model =&gt; model.memberGender)</v>
      </c>
      <c r="X594" s="3" t="str">
        <f>SUBSTITUTE(SUBSTITUTE(PROPER(SUBSTITUTE(E594,"_"," "))&amp;" ", "Id ", "ID"), " ", "")</f>
        <v>Membergender</v>
      </c>
      <c r="Y594" s="3" t="str">
        <f>IF(F594="date","alter table "&amp;SchemaName&amp;"."&amp;N594&amp;" add "&amp;X594&amp;"DateDimId int null references DateDimensions(DateDimensionId);  exec db.ColumnPropertySet '"&amp;$N594&amp;"', '"&amp;$X594&amp;"DateDimId', '"&amp;$E594&amp;"', @propertyName='BaseField', @tableSchema='"&amp;SchemaName&amp;"'","")</f>
        <v/>
      </c>
      <c r="AA594" s="3" t="str">
        <f>IF(LEN(TRIM(H594))=0,"","exec db.ColumnPropertySet '"&amp;$N594&amp;"', '"&amp;$E594&amp;"', '"&amp;H594&amp;"', @propertyName='DisplayName', @tableSchema='"&amp;SchemaName&amp;"'")</f>
        <v/>
      </c>
    </row>
    <row r="595" spans="1:27" ht="14.25" customHeight="1" x14ac:dyDescent="0.45">
      <c r="A595" s="3" t="str">
        <f>N595&amp;"."&amp;E595</f>
        <v>QualityMetrics.memberDOB</v>
      </c>
      <c r="B595" t="s">
        <v>695</v>
      </c>
      <c r="C595">
        <v>6</v>
      </c>
      <c r="D595" t="s">
        <v>796</v>
      </c>
      <c r="E595" t="s">
        <v>702</v>
      </c>
      <c r="F595" t="s">
        <v>30</v>
      </c>
      <c r="G595" t="s">
        <v>796</v>
      </c>
      <c r="I595" t="s">
        <v>9</v>
      </c>
      <c r="J595" t="s">
        <v>703</v>
      </c>
      <c r="L595" s="4"/>
      <c r="M595" s="3" t="b">
        <f>LEFT(E595,3)="udf"</f>
        <v>0</v>
      </c>
      <c r="N595" s="3" t="str">
        <f>VLOOKUP(B595,TableMap,3,FALSE)</f>
        <v>QualityMetrics</v>
      </c>
      <c r="O595" s="3" t="str">
        <f>IF(OR(F595="varchar", F595=""),"varchar("&amp;G595&amp;")", F595) &amp; IF(LEN(TRIM(D595))&gt;0," not null ","")</f>
        <v>date</v>
      </c>
      <c r="Q595" s="3" t="str">
        <f>IF(ISBLANK(P595),O595,P595)</f>
        <v>date</v>
      </c>
      <c r="R595" s="3" t="str">
        <f>"alter table "&amp;SchemaName&amp;"."&amp;N595&amp;" add "&amp;E595&amp;" "&amp;Q595</f>
        <v>alter table deerwalk.QualityMetrics add memberDOB date</v>
      </c>
      <c r="S595" s="3" t="str">
        <f>IF(LEN(TRIM(I595))&gt;0,"exec db.ColumnPropertySet '"&amp;$N595&amp;"', '"&amp;$E595&amp;"', '"&amp;I595&amp;"', @tableSchema='"&amp;SchemaName&amp;"'","")</f>
        <v/>
      </c>
      <c r="T595" s="3" t="str">
        <f>IF(LEN(TRIM(J595))=0,"","exec db.ColumnPropertySet '"&amp;$N595&amp;"', '"&amp;$E595&amp;"', '"&amp;J595&amp;"', @propertyName='SampleData', @tableSchema='"&amp;SchemaName&amp;"'")</f>
        <v>exec db.ColumnPropertySet 'QualityMetrics', 'memberDOB', 'YYYY-MM-DD', @propertyName='SampleData', @tableSchema='deerwalk'</v>
      </c>
      <c r="U595" s="3" t="str">
        <f>IF(M595,"exec db.ColumnPropertySet '"&amp;$N595&amp;"', '"&amp;$E595&amp;"', 'UserDefinedData', @propertyName='CustomAttribute', @tableSchema='"&amp;SchemaName&amp;"'", "")</f>
        <v/>
      </c>
      <c r="V595" s="3" t="str">
        <f>IF(LEN(TRIM(" "&amp;I595))&gt;0,"/// &lt;summary&gt;"&amp;I595&amp;"&lt;/summary&gt;
"&amp;"[Description("""&amp;I595&amp;""")]
","")&amp;IF(F595="date","[DataType(DataType.Date)]
","")&amp;IF(D595="1","[Required]
","")&amp;"[Column("""&amp;E595&amp;""")]
"&amp;IF(LEN(TRIM(" "&amp;J595))&gt;0,"[SampleData("""&amp;J595&amp;""")]
","")&amp;IF(LEN(TRIM(" "&amp;G595))&gt;0,"[MaxLength("&amp;G595&amp;")]
","")&amp;"public "&amp;IF(F595="","string",VLOOKUP(F595,TypeMap,2,FALSE))&amp;" "&amp;E595&amp;" { get; set; }
"</f>
        <v xml:space="preserve">[DataType(DataType.Date)]
[Column("memberDOB")]
[SampleData("YYYY-MM-DD")]
public DateTime memberDOB { get; set; }
</v>
      </c>
      <c r="W595" s="5" t="str">
        <f>"@Html.DescriptionListElement(model =&gt; model."&amp;E595&amp;")"</f>
        <v>@Html.DescriptionListElement(model =&gt; model.memberDOB)</v>
      </c>
      <c r="X595" s="3" t="str">
        <f>SUBSTITUTE(SUBSTITUTE(PROPER(SUBSTITUTE(E595,"_"," "))&amp;" ", "Id ", "ID"), " ", "")</f>
        <v>Memberdob</v>
      </c>
      <c r="Y595" s="3" t="str">
        <f>IF(F595="date","alter table "&amp;SchemaName&amp;"."&amp;N595&amp;" add "&amp;X595&amp;"DateDimId int null references DateDimensions(DateDimensionId);  exec db.ColumnPropertySet '"&amp;$N595&amp;"', '"&amp;$X595&amp;"DateDimId', '"&amp;$E595&amp;"', @propertyName='BaseField', @tableSchema='"&amp;SchemaName&amp;"'","")</f>
        <v>alter table deerwalk.QualityMetrics add MemberdobDateDimId int null references DateDimensions(DateDimensionId);  exec db.ColumnPropertySet 'QualityMetrics', 'MemberdobDateDimId', 'memberDOB', @propertyName='BaseField', @tableSchema='deerwalk'</v>
      </c>
      <c r="Z595" t="str">
        <f>"update dw set "&amp;X595&amp;"DateDimId=dd.DateDimensionId from deerwalk."&amp;N595&amp;" dw inner join dbo.datedimensions dd on dw."&amp;E595&amp;"=dd.calendardate and dd.TenantId=@tenantId where dw."&amp;X595&amp;"DateDimId is null and dw."&amp;E595&amp;" is not null;
exec db.PrintNow 'Updated {n0} deerwalk."&amp;N595&amp;"."&amp;X595&amp;"DateDimId fields', @@rowcount;
"</f>
        <v xml:space="preserve">update dw set MemberdobDateDimId=dd.DateDimensionId from deerwalk.QualityMetrics dw inner join dbo.datedimensions dd on dw.memberDOB=dd.calendardate and dd.TenantId=@tenantId where dw.MemberdobDateDimId is null and dw.memberDOB is not null;
exec db.PrintNow 'Updated {n0} deerwalk.QualityMetrics.MemberdobDateDimId fields', @@rowcount;
</v>
      </c>
      <c r="AA595" s="3" t="str">
        <f>IF(LEN(TRIM(H595))=0,"","exec db.ColumnPropertySet '"&amp;$N595&amp;"', '"&amp;$E595&amp;"', '"&amp;H595&amp;"', @propertyName='DisplayName', @tableSchema='"&amp;SchemaName&amp;"'")</f>
        <v/>
      </c>
    </row>
    <row r="596" spans="1:27" ht="14.25" customHeight="1" x14ac:dyDescent="0.45">
      <c r="A596" s="3" t="str">
        <f>N596&amp;"."&amp;E596</f>
        <v>QualityMetrics.measureId</v>
      </c>
      <c r="B596" t="s">
        <v>695</v>
      </c>
      <c r="C596">
        <v>7</v>
      </c>
      <c r="D596" t="s">
        <v>796</v>
      </c>
      <c r="E596" t="s">
        <v>704</v>
      </c>
      <c r="F596" t="s">
        <v>7</v>
      </c>
      <c r="G596" t="s">
        <v>861</v>
      </c>
      <c r="I596" t="s">
        <v>9</v>
      </c>
      <c r="J596" t="s">
        <v>854</v>
      </c>
      <c r="L596" s="4"/>
      <c r="M596" s="3" t="b">
        <f>LEFT(E596,3)="udf"</f>
        <v>0</v>
      </c>
      <c r="N596" s="3" t="str">
        <f>VLOOKUP(B596,TableMap,3,FALSE)</f>
        <v>QualityMetrics</v>
      </c>
      <c r="O596" s="3" t="str">
        <f>IF(OR(F596="varchar", F596=""),"varchar("&amp;G596&amp;")", F596) &amp; IF(LEN(TRIM(D596))&gt;0," not null ","")</f>
        <v>varchar(50)</v>
      </c>
      <c r="Q596" s="3" t="str">
        <f>IF(ISBLANK(P596),O596,P596)</f>
        <v>varchar(50)</v>
      </c>
      <c r="R596" s="3" t="str">
        <f>"alter table "&amp;SchemaName&amp;"."&amp;N596&amp;" add "&amp;E596&amp;" "&amp;Q596</f>
        <v>alter table deerwalk.QualityMetrics add measureId varchar(50)</v>
      </c>
      <c r="S596" s="3" t="str">
        <f>IF(LEN(TRIM(I596))&gt;0,"exec db.ColumnPropertySet '"&amp;$N596&amp;"', '"&amp;$E596&amp;"', '"&amp;I596&amp;"', @tableSchema='"&amp;SchemaName&amp;"'","")</f>
        <v/>
      </c>
      <c r="T596" s="3" t="str">
        <f>IF(LEN(TRIM(J596))=0,"","exec db.ColumnPropertySet '"&amp;$N596&amp;"', '"&amp;$E596&amp;"', '"&amp;J596&amp;"', @propertyName='SampleData', @tableSchema='"&amp;SchemaName&amp;"'")</f>
        <v>exec db.ColumnPropertySet 'QualityMetrics', 'measureId', '123', @propertyName='SampleData', @tableSchema='deerwalk'</v>
      </c>
      <c r="U596" s="3" t="str">
        <f>IF(M596,"exec db.ColumnPropertySet '"&amp;$N596&amp;"', '"&amp;$E596&amp;"', 'UserDefinedData', @propertyName='CustomAttribute', @tableSchema='"&amp;SchemaName&amp;"'", "")</f>
        <v/>
      </c>
      <c r="V596" s="3" t="str">
        <f>IF(LEN(TRIM(" "&amp;I596))&gt;0,"/// &lt;summary&gt;"&amp;I596&amp;"&lt;/summary&gt;
"&amp;"[Description("""&amp;I596&amp;""")]
","")&amp;IF(F596="date","[DataType(DataType.Date)]
","")&amp;IF(D596="1","[Required]
","")&amp;"[Column("""&amp;E596&amp;""")]
"&amp;IF(LEN(TRIM(" "&amp;J596))&gt;0,"[SampleData("""&amp;J596&amp;""")]
","")&amp;IF(LEN(TRIM(" "&amp;G596))&gt;0,"[MaxLength("&amp;G596&amp;")]
","")&amp;"public "&amp;IF(F596="","string",VLOOKUP(F596,TypeMap,2,FALSE))&amp;" "&amp;E596&amp;" { get; set; }
"</f>
        <v xml:space="preserve">[Column("measureId")]
[SampleData("123")]
[MaxLength(50)]
public string measureId { get; set; }
</v>
      </c>
      <c r="W596" s="5" t="str">
        <f>"@Html.DescriptionListElement(model =&gt; model."&amp;E596&amp;")"</f>
        <v>@Html.DescriptionListElement(model =&gt; model.measureId)</v>
      </c>
      <c r="X596" s="3" t="str">
        <f>SUBSTITUTE(SUBSTITUTE(PROPER(SUBSTITUTE(E596,"_"," "))&amp;" ", "Id ", "ID"), " ", "")</f>
        <v>Measureid</v>
      </c>
      <c r="Y596" s="3" t="str">
        <f>IF(F596="date","alter table "&amp;SchemaName&amp;"."&amp;N596&amp;" add "&amp;X596&amp;"DateDimId int null references DateDimensions(DateDimensionId);  exec db.ColumnPropertySet '"&amp;$N596&amp;"', '"&amp;$X596&amp;"DateDimId', '"&amp;$E596&amp;"', @propertyName='BaseField', @tableSchema='"&amp;SchemaName&amp;"'","")</f>
        <v/>
      </c>
      <c r="AA596" s="3" t="str">
        <f>IF(LEN(TRIM(H596))=0,"","exec db.ColumnPropertySet '"&amp;$N596&amp;"', '"&amp;$E596&amp;"', '"&amp;H596&amp;"', @propertyName='DisplayName', @tableSchema='"&amp;SchemaName&amp;"'")</f>
        <v/>
      </c>
    </row>
    <row r="597" spans="1:27" ht="14.65" customHeight="1" thickBot="1" x14ac:dyDescent="0.5">
      <c r="A597" s="3" t="str">
        <f>N597&amp;"."&amp;E597</f>
        <v>QualityMetrics.measureDesc</v>
      </c>
      <c r="B597" t="s">
        <v>695</v>
      </c>
      <c r="C597">
        <v>8</v>
      </c>
      <c r="D597" t="s">
        <v>796</v>
      </c>
      <c r="E597" t="s">
        <v>705</v>
      </c>
      <c r="F597" t="s">
        <v>7</v>
      </c>
      <c r="G597" t="s">
        <v>869</v>
      </c>
      <c r="I597" t="s">
        <v>9</v>
      </c>
      <c r="J597" t="s">
        <v>855</v>
      </c>
      <c r="L597" s="4"/>
      <c r="M597" s="3" t="b">
        <f>LEFT(E597,3)="udf"</f>
        <v>0</v>
      </c>
      <c r="N597" s="3" t="str">
        <f>VLOOKUP(B597,TableMap,3,FALSE)</f>
        <v>QualityMetrics</v>
      </c>
      <c r="O597" s="3" t="str">
        <f>IF(OR(F597="varchar", F597=""),"varchar("&amp;G597&amp;")", F597) &amp; IF(LEN(TRIM(D597))&gt;0," not null ","")</f>
        <v>varchar(200)</v>
      </c>
      <c r="Q597" s="3" t="str">
        <f>IF(ISBLANK(P597),O597,P597)</f>
        <v>varchar(200)</v>
      </c>
      <c r="R597" s="3" t="str">
        <f>"alter table "&amp;SchemaName&amp;"."&amp;N597&amp;" add "&amp;E597&amp;" "&amp;Q597</f>
        <v>alter table deerwalk.QualityMetrics add measureDesc varchar(200)</v>
      </c>
      <c r="S597" s="3" t="str">
        <f>IF(LEN(TRIM(I597))&gt;0,"exec db.ColumnPropertySet '"&amp;$N597&amp;"', '"&amp;$E597&amp;"', '"&amp;I597&amp;"', @tableSchema='"&amp;SchemaName&amp;"'","")</f>
        <v/>
      </c>
      <c r="T597" s="3" t="str">
        <f>IF(LEN(TRIM(J597))=0,"","exec db.ColumnPropertySet '"&amp;$N597&amp;"', '"&amp;$E597&amp;"', '"&amp;J597&amp;"', @propertyName='SampleData', @tableSchema='"&amp;SchemaName&amp;"'")</f>
        <v>exec db.ColumnPropertySet 'QualityMetrics', 'measureDesc', '3 or more ER Visits in the last 6 months', @propertyName='SampleData', @tableSchema='deerwalk'</v>
      </c>
      <c r="U597" s="3" t="str">
        <f>IF(M597,"exec db.ColumnPropertySet '"&amp;$N597&amp;"', '"&amp;$E597&amp;"', 'UserDefinedData', @propertyName='CustomAttribute', @tableSchema='"&amp;SchemaName&amp;"'", "")</f>
        <v/>
      </c>
      <c r="V597" s="3" t="str">
        <f>IF(LEN(TRIM(" "&amp;I597))&gt;0,"/// &lt;summary&gt;"&amp;I597&amp;"&lt;/summary&gt;
"&amp;"[Description("""&amp;I597&amp;""")]
","")&amp;IF(F597="date","[DataType(DataType.Date)]
","")&amp;IF(D597="1","[Required]
","")&amp;"[Column("""&amp;E597&amp;""")]
"&amp;IF(LEN(TRIM(" "&amp;J597))&gt;0,"[SampleData("""&amp;J597&amp;""")]
","")&amp;IF(LEN(TRIM(" "&amp;G597))&gt;0,"[MaxLength("&amp;G597&amp;")]
","")&amp;"public "&amp;IF(F597="","string",VLOOKUP(F597,TypeMap,2,FALSE))&amp;" "&amp;E597&amp;" { get; set; }
"</f>
        <v xml:space="preserve">[Column("measureDesc")]
[SampleData("3 or more ER Visits in the last 6 months")]
[MaxLength(200)]
public string measureDesc { get; set; }
</v>
      </c>
      <c r="W597" s="5" t="str">
        <f>"@Html.DescriptionListElement(model =&gt; model."&amp;E597&amp;")"</f>
        <v>@Html.DescriptionListElement(model =&gt; model.measureDesc)</v>
      </c>
      <c r="X597" s="3" t="str">
        <f>SUBSTITUTE(SUBSTITUTE(PROPER(SUBSTITUTE(E597,"_"," "))&amp;" ", "Id ", "ID"), " ", "")</f>
        <v>Measuredesc</v>
      </c>
      <c r="Y597" s="3" t="str">
        <f>IF(F597="date","alter table "&amp;SchemaName&amp;"."&amp;N597&amp;" add "&amp;X597&amp;"DateDimId int null references DateDimensions(DateDimensionId);  exec db.ColumnPropertySet '"&amp;$N597&amp;"', '"&amp;$X597&amp;"DateDimId', '"&amp;$E597&amp;"', @propertyName='BaseField', @tableSchema='"&amp;SchemaName&amp;"'","")</f>
        <v/>
      </c>
      <c r="AA597" s="3" t="str">
        <f>IF(LEN(TRIM(H597))=0,"","exec db.ColumnPropertySet '"&amp;$N597&amp;"', '"&amp;$E597&amp;"', '"&amp;H597&amp;"', @propertyName='DisplayName', @tableSchema='"&amp;SchemaName&amp;"'")</f>
        <v/>
      </c>
    </row>
    <row r="598" spans="1:27" ht="15" customHeight="1" thickTop="1" thickBot="1" x14ac:dyDescent="0.5">
      <c r="A598" s="3" t="str">
        <f>N598&amp;"."&amp;E598</f>
        <v>QualityMetrics.PositiveNegative</v>
      </c>
      <c r="B598" t="s">
        <v>695</v>
      </c>
      <c r="C598">
        <v>9</v>
      </c>
      <c r="D598" t="s">
        <v>796</v>
      </c>
      <c r="E598" s="8" t="s">
        <v>770</v>
      </c>
      <c r="F598" t="s">
        <v>7</v>
      </c>
      <c r="G598" t="s">
        <v>861</v>
      </c>
      <c r="I598" t="s">
        <v>9</v>
      </c>
      <c r="J598" t="s">
        <v>769</v>
      </c>
      <c r="L598" s="4"/>
      <c r="M598" s="3" t="b">
        <f>LEFT(E598,3)="udf"</f>
        <v>0</v>
      </c>
      <c r="N598" s="3" t="str">
        <f>VLOOKUP(B598,TableMap,3,FALSE)</f>
        <v>QualityMetrics</v>
      </c>
      <c r="O598" s="3" t="str">
        <f>IF(OR(F598="varchar", F598=""),"varchar("&amp;G598&amp;")", F598) &amp; IF(LEN(TRIM(D598))&gt;0," not null ","")</f>
        <v>varchar(50)</v>
      </c>
      <c r="Q598" s="3" t="str">
        <f>IF(ISBLANK(P598),O598,P598)</f>
        <v>varchar(50)</v>
      </c>
      <c r="R598" s="3" t="str">
        <f>"alter table "&amp;SchemaName&amp;"."&amp;N598&amp;" add "&amp;E598&amp;" "&amp;Q598</f>
        <v>alter table deerwalk.QualityMetrics add PositiveNegative varchar(50)</v>
      </c>
      <c r="S598" s="3" t="str">
        <f>IF(LEN(TRIM(I598))&gt;0,"exec db.ColumnPropertySet '"&amp;$N598&amp;"', '"&amp;$E598&amp;"', '"&amp;I598&amp;"', @tableSchema='"&amp;SchemaName&amp;"'","")</f>
        <v/>
      </c>
      <c r="T598" s="3" t="str">
        <f>IF(LEN(TRIM(J598))=0,"","exec db.ColumnPropertySet '"&amp;$N598&amp;"', '"&amp;$E598&amp;"', '"&amp;J598&amp;"', @propertyName='SampleData', @tableSchema='"&amp;SchemaName&amp;"'")</f>
        <v>exec db.ColumnPropertySet 'QualityMetrics', 'PositiveNegative', '0=Negative metric; 1=Positive metric', @propertyName='SampleData', @tableSchema='deerwalk'</v>
      </c>
      <c r="U598" s="3" t="str">
        <f>IF(M598,"exec db.ColumnPropertySet '"&amp;$N598&amp;"', '"&amp;$E598&amp;"', 'UserDefinedData', @propertyName='CustomAttribute', @tableSchema='"&amp;SchemaName&amp;"'", "")</f>
        <v/>
      </c>
      <c r="V598" s="3" t="str">
        <f>IF(LEN(TRIM(" "&amp;I598))&gt;0,"/// &lt;summary&gt;"&amp;I598&amp;"&lt;/summary&gt;
"&amp;"[Description("""&amp;I598&amp;""")]
","")&amp;IF(F598="date","[DataType(DataType.Date)]
","")&amp;IF(D598="1","[Required]
","")&amp;"[Column("""&amp;E598&amp;""")]
"&amp;IF(LEN(TRIM(" "&amp;J598))&gt;0,"[SampleData("""&amp;J598&amp;""")]
","")&amp;IF(LEN(TRIM(" "&amp;G598))&gt;0,"[MaxLength("&amp;G598&amp;")]
","")&amp;"public "&amp;IF(F598="","string",VLOOKUP(F598,TypeMap,2,FALSE))&amp;" "&amp;E598&amp;" { get; set; }
"</f>
        <v xml:space="preserve">[Column("PositiveNegative")]
[SampleData("0=Negative metric; 1=Positive metric")]
[MaxLength(50)]
public string PositiveNegative { get; set; }
</v>
      </c>
      <c r="W598" s="5" t="str">
        <f>"@Html.DescriptionListElement(model =&gt; model."&amp;E598&amp;")"</f>
        <v>@Html.DescriptionListElement(model =&gt; model.PositiveNegative)</v>
      </c>
      <c r="X598" s="3" t="str">
        <f>SUBSTITUTE(SUBSTITUTE(PROPER(SUBSTITUTE(E598,"_"," "))&amp;" ", "Id ", "ID"), " ", "")</f>
        <v>Positivenegative</v>
      </c>
      <c r="Y598" s="3" t="str">
        <f>IF(F598="date","alter table "&amp;SchemaName&amp;"."&amp;N598&amp;" add "&amp;X598&amp;"DateDimId int null references DateDimensions(DateDimensionId);  exec db.ColumnPropertySet '"&amp;$N598&amp;"', '"&amp;$X598&amp;"DateDimId', '"&amp;$E598&amp;"', @propertyName='BaseField', @tableSchema='"&amp;SchemaName&amp;"'","")</f>
        <v/>
      </c>
      <c r="AA598" s="3" t="str">
        <f>IF(LEN(TRIM(H598))=0,"","exec db.ColumnPropertySet '"&amp;$N598&amp;"', '"&amp;$E598&amp;"', '"&amp;H598&amp;"', @propertyName='DisplayName', @tableSchema='"&amp;SchemaName&amp;"'")</f>
        <v/>
      </c>
    </row>
    <row r="599" spans="1:27" ht="14.65" customHeight="1" thickTop="1" x14ac:dyDescent="0.45">
      <c r="A599" s="3" t="str">
        <f>N599&amp;"."&amp;E599</f>
        <v>QualityMetrics.measureName</v>
      </c>
      <c r="B599" t="s">
        <v>695</v>
      </c>
      <c r="C599">
        <v>10</v>
      </c>
      <c r="D599" t="s">
        <v>796</v>
      </c>
      <c r="E599" t="s">
        <v>706</v>
      </c>
      <c r="F599" t="s">
        <v>7</v>
      </c>
      <c r="G599" t="s">
        <v>869</v>
      </c>
      <c r="I599" t="s">
        <v>9</v>
      </c>
      <c r="J599" t="s">
        <v>707</v>
      </c>
      <c r="L599" s="4"/>
      <c r="M599" s="3" t="b">
        <f>LEFT(E599,3)="udf"</f>
        <v>0</v>
      </c>
      <c r="N599" s="3" t="str">
        <f>VLOOKUP(B599,TableMap,3,FALSE)</f>
        <v>QualityMetrics</v>
      </c>
      <c r="O599" s="3" t="str">
        <f>IF(OR(F599="varchar", F599=""),"varchar("&amp;G599&amp;")", F599) &amp; IF(LEN(TRIM(D599))&gt;0," not null ","")</f>
        <v>varchar(200)</v>
      </c>
      <c r="Q599" s="3" t="str">
        <f>IF(ISBLANK(P599),O599,P599)</f>
        <v>varchar(200)</v>
      </c>
      <c r="R599" s="3" t="str">
        <f>"alter table "&amp;SchemaName&amp;"."&amp;N599&amp;" add "&amp;E599&amp;" "&amp;Q599</f>
        <v>alter table deerwalk.QualityMetrics add measureName varchar(200)</v>
      </c>
      <c r="S599" s="3" t="str">
        <f>IF(LEN(TRIM(I599))&gt;0,"exec db.ColumnPropertySet '"&amp;$N599&amp;"', '"&amp;$E599&amp;"', '"&amp;I599&amp;"', @tableSchema='"&amp;SchemaName&amp;"'","")</f>
        <v/>
      </c>
      <c r="T599" s="3" t="str">
        <f>IF(LEN(TRIM(J599))=0,"","exec db.ColumnPropertySet '"&amp;$N599&amp;"', '"&amp;$E599&amp;"', '"&amp;J599&amp;"', @propertyName='SampleData', @tableSchema='"&amp;SchemaName&amp;"'")</f>
        <v>exec db.ColumnPropertySet 'QualityMetrics', 'measureName', 'Utilization', @propertyName='SampleData', @tableSchema='deerwalk'</v>
      </c>
      <c r="U599" s="3" t="str">
        <f>IF(M599,"exec db.ColumnPropertySet '"&amp;$N599&amp;"', '"&amp;$E599&amp;"', 'UserDefinedData', @propertyName='CustomAttribute', @tableSchema='"&amp;SchemaName&amp;"'", "")</f>
        <v/>
      </c>
      <c r="V599" s="3" t="str">
        <f>IF(LEN(TRIM(" "&amp;I599))&gt;0,"/// &lt;summary&gt;"&amp;I599&amp;"&lt;/summary&gt;
"&amp;"[Description("""&amp;I599&amp;""")]
","")&amp;IF(F599="date","[DataType(DataType.Date)]
","")&amp;IF(D599="1","[Required]
","")&amp;"[Column("""&amp;E599&amp;""")]
"&amp;IF(LEN(TRIM(" "&amp;J599))&gt;0,"[SampleData("""&amp;J599&amp;""")]
","")&amp;IF(LEN(TRIM(" "&amp;G599))&gt;0,"[MaxLength("&amp;G599&amp;")]
","")&amp;"public "&amp;IF(F599="","string",VLOOKUP(F599,TypeMap,2,FALSE))&amp;" "&amp;E599&amp;" { get; set; }
"</f>
        <v xml:space="preserve">[Column("measureName")]
[SampleData("Utilization")]
[MaxLength(200)]
public string measureName { get; set; }
</v>
      </c>
      <c r="W599" s="5" t="str">
        <f>"@Html.DescriptionListElement(model =&gt; model."&amp;E599&amp;")"</f>
        <v>@Html.DescriptionListElement(model =&gt; model.measureName)</v>
      </c>
      <c r="X599" s="3" t="str">
        <f>SUBSTITUTE(SUBSTITUTE(PROPER(SUBSTITUTE(E599,"_"," "))&amp;" ", "Id ", "ID"), " ", "")</f>
        <v>Measurename</v>
      </c>
      <c r="Y599" s="3" t="str">
        <f>IF(F599="date","alter table "&amp;SchemaName&amp;"."&amp;N599&amp;" add "&amp;X599&amp;"DateDimId int null references DateDimensions(DateDimensionId);  exec db.ColumnPropertySet '"&amp;$N599&amp;"', '"&amp;$X599&amp;"DateDimId', '"&amp;$E599&amp;"', @propertyName='BaseField', @tableSchema='"&amp;SchemaName&amp;"'","")</f>
        <v/>
      </c>
      <c r="AA599" s="3" t="str">
        <f>IF(LEN(TRIM(H599))=0,"","exec db.ColumnPropertySet '"&amp;$N599&amp;"', '"&amp;$E599&amp;"', '"&amp;H599&amp;"', @propertyName='DisplayName', @tableSchema='"&amp;SchemaName&amp;"'")</f>
        <v/>
      </c>
    </row>
    <row r="600" spans="1:27" ht="14.25" customHeight="1" x14ac:dyDescent="0.45">
      <c r="A600" s="3" t="str">
        <f>N600&amp;"."&amp;E600</f>
        <v>QualityMetrics.startDate</v>
      </c>
      <c r="B600" t="s">
        <v>695</v>
      </c>
      <c r="C600">
        <v>11</v>
      </c>
      <c r="D600" t="s">
        <v>796</v>
      </c>
      <c r="E600" t="s">
        <v>708</v>
      </c>
      <c r="F600" t="s">
        <v>30</v>
      </c>
      <c r="G600" t="s">
        <v>796</v>
      </c>
      <c r="I600" t="s">
        <v>9</v>
      </c>
      <c r="J600" t="s">
        <v>703</v>
      </c>
      <c r="L600" s="4"/>
      <c r="M600" s="3" t="b">
        <f>LEFT(E600,3)="udf"</f>
        <v>0</v>
      </c>
      <c r="N600" s="3" t="str">
        <f>VLOOKUP(B600,TableMap,3,FALSE)</f>
        <v>QualityMetrics</v>
      </c>
      <c r="O600" s="3" t="str">
        <f>IF(OR(F600="varchar", F600=""),"varchar("&amp;G600&amp;")", F600) &amp; IF(LEN(TRIM(D600))&gt;0," not null ","")</f>
        <v>date</v>
      </c>
      <c r="Q600" s="3" t="str">
        <f>IF(ISBLANK(P600),O600,P600)</f>
        <v>date</v>
      </c>
      <c r="R600" s="3" t="str">
        <f>"alter table "&amp;SchemaName&amp;"."&amp;N600&amp;" add "&amp;E600&amp;" "&amp;Q600</f>
        <v>alter table deerwalk.QualityMetrics add startDate date</v>
      </c>
      <c r="S600" s="3" t="str">
        <f>IF(LEN(TRIM(I600))&gt;0,"exec db.ColumnPropertySet '"&amp;$N600&amp;"', '"&amp;$E600&amp;"', '"&amp;I600&amp;"', @tableSchema='"&amp;SchemaName&amp;"'","")</f>
        <v/>
      </c>
      <c r="T600" s="3" t="str">
        <f>IF(LEN(TRIM(J600))=0,"","exec db.ColumnPropertySet '"&amp;$N600&amp;"', '"&amp;$E600&amp;"', '"&amp;J600&amp;"', @propertyName='SampleData', @tableSchema='"&amp;SchemaName&amp;"'")</f>
        <v>exec db.ColumnPropertySet 'QualityMetrics', 'startDate', 'YYYY-MM-DD', @propertyName='SampleData', @tableSchema='deerwalk'</v>
      </c>
      <c r="U600" s="3" t="str">
        <f>IF(M600,"exec db.ColumnPropertySet '"&amp;$N600&amp;"', '"&amp;$E600&amp;"', 'UserDefinedData', @propertyName='CustomAttribute', @tableSchema='"&amp;SchemaName&amp;"'", "")</f>
        <v/>
      </c>
      <c r="V600" s="3" t="str">
        <f>IF(LEN(TRIM(" "&amp;I600))&gt;0,"/// &lt;summary&gt;"&amp;I600&amp;"&lt;/summary&gt;
"&amp;"[Description("""&amp;I600&amp;""")]
","")&amp;IF(F600="date","[DataType(DataType.Date)]
","")&amp;IF(D600="1","[Required]
","")&amp;"[Column("""&amp;E600&amp;""")]
"&amp;IF(LEN(TRIM(" "&amp;J600))&gt;0,"[SampleData("""&amp;J600&amp;""")]
","")&amp;IF(LEN(TRIM(" "&amp;G600))&gt;0,"[MaxLength("&amp;G600&amp;")]
","")&amp;"public "&amp;IF(F600="","string",VLOOKUP(F600,TypeMap,2,FALSE))&amp;" "&amp;E600&amp;" { get; set; }
"</f>
        <v xml:space="preserve">[DataType(DataType.Date)]
[Column("startDate")]
[SampleData("YYYY-MM-DD")]
public DateTime startDate { get; set; }
</v>
      </c>
      <c r="W600" s="5" t="str">
        <f>"@Html.DescriptionListElement(model =&gt; model."&amp;E600&amp;")"</f>
        <v>@Html.DescriptionListElement(model =&gt; model.startDate)</v>
      </c>
      <c r="X600" s="3" t="str">
        <f>SUBSTITUTE(SUBSTITUTE(PROPER(SUBSTITUTE(E600,"_"," "))&amp;" ", "Id ", "ID"), " ", "")</f>
        <v>Startdate</v>
      </c>
      <c r="Y600" s="3" t="str">
        <f>IF(F600="date","alter table "&amp;SchemaName&amp;"."&amp;N600&amp;" add "&amp;X600&amp;"DateDimId int null references DateDimensions(DateDimensionId);  exec db.ColumnPropertySet '"&amp;$N600&amp;"', '"&amp;$X600&amp;"DateDimId', '"&amp;$E600&amp;"', @propertyName='BaseField', @tableSchema='"&amp;SchemaName&amp;"'","")</f>
        <v>alter table deerwalk.QualityMetrics add StartdateDateDimId int null references DateDimensions(DateDimensionId);  exec db.ColumnPropertySet 'QualityMetrics', 'StartdateDateDimId', 'startDate', @propertyName='BaseField', @tableSchema='deerwalk'</v>
      </c>
      <c r="Z600" t="str">
        <f>"update dw set "&amp;X600&amp;"DateDimId=dd.DateDimensionId from deerwalk."&amp;N600&amp;" dw inner join dbo.datedimensions dd on dw."&amp;E600&amp;"=dd.calendardate and dd.TenantId=@tenantId where dw."&amp;X600&amp;"DateDimId is null and dw."&amp;E600&amp;" is not null;
exec db.PrintNow 'Updated {n0} deerwalk."&amp;N600&amp;"."&amp;X600&amp;"DateDimId fields', @@rowcount;
"</f>
        <v xml:space="preserve">update dw set StartdateDateDimId=dd.DateDimensionId from deerwalk.QualityMetrics dw inner join dbo.datedimensions dd on dw.startDate=dd.calendardate and dd.TenantId=@tenantId where dw.StartdateDateDimId is null and dw.startDate is not null;
exec db.PrintNow 'Updated {n0} deerwalk.QualityMetrics.StartdateDateDimId fields', @@rowcount;
</v>
      </c>
      <c r="AA600" s="3" t="str">
        <f>IF(LEN(TRIM(H600))=0,"","exec db.ColumnPropertySet '"&amp;$N600&amp;"', '"&amp;$E600&amp;"', '"&amp;H600&amp;"', @propertyName='DisplayName', @tableSchema='"&amp;SchemaName&amp;"'")</f>
        <v/>
      </c>
    </row>
    <row r="601" spans="1:27" ht="14.25" customHeight="1" x14ac:dyDescent="0.45">
      <c r="A601" s="3" t="str">
        <f>N601&amp;"."&amp;E601</f>
        <v>QualityMetrics.EndDate</v>
      </c>
      <c r="B601" t="s">
        <v>695</v>
      </c>
      <c r="C601">
        <v>12</v>
      </c>
      <c r="D601" t="s">
        <v>796</v>
      </c>
      <c r="E601" t="s">
        <v>709</v>
      </c>
      <c r="F601" t="s">
        <v>30</v>
      </c>
      <c r="G601" t="s">
        <v>796</v>
      </c>
      <c r="I601" t="s">
        <v>9</v>
      </c>
      <c r="J601" t="s">
        <v>703</v>
      </c>
      <c r="L601" s="4"/>
      <c r="M601" s="3" t="b">
        <f>LEFT(E601,3)="udf"</f>
        <v>0</v>
      </c>
      <c r="N601" s="3" t="str">
        <f>VLOOKUP(B601,TableMap,3,FALSE)</f>
        <v>QualityMetrics</v>
      </c>
      <c r="O601" s="3" t="str">
        <f>IF(OR(F601="varchar", F601=""),"varchar("&amp;G601&amp;")", F601) &amp; IF(LEN(TRIM(D601))&gt;0," not null ","")</f>
        <v>date</v>
      </c>
      <c r="Q601" s="3" t="str">
        <f>IF(ISBLANK(P601),O601,P601)</f>
        <v>date</v>
      </c>
      <c r="R601" s="3" t="str">
        <f>"alter table "&amp;SchemaName&amp;"."&amp;N601&amp;" add "&amp;E601&amp;" "&amp;Q601</f>
        <v>alter table deerwalk.QualityMetrics add EndDate date</v>
      </c>
      <c r="S601" s="3" t="str">
        <f>IF(LEN(TRIM(I601))&gt;0,"exec db.ColumnPropertySet '"&amp;$N601&amp;"', '"&amp;$E601&amp;"', '"&amp;I601&amp;"', @tableSchema='"&amp;SchemaName&amp;"'","")</f>
        <v/>
      </c>
      <c r="T601" s="3" t="str">
        <f>IF(LEN(TRIM(J601))=0,"","exec db.ColumnPropertySet '"&amp;$N601&amp;"', '"&amp;$E601&amp;"', '"&amp;J601&amp;"', @propertyName='SampleData', @tableSchema='"&amp;SchemaName&amp;"'")</f>
        <v>exec db.ColumnPropertySet 'QualityMetrics', 'EndDate', 'YYYY-MM-DD', @propertyName='SampleData', @tableSchema='deerwalk'</v>
      </c>
      <c r="U601" s="3" t="str">
        <f>IF(M601,"exec db.ColumnPropertySet '"&amp;$N601&amp;"', '"&amp;$E601&amp;"', 'UserDefinedData', @propertyName='CustomAttribute', @tableSchema='"&amp;SchemaName&amp;"'", "")</f>
        <v/>
      </c>
      <c r="V601" s="3" t="str">
        <f>IF(LEN(TRIM(" "&amp;I601))&gt;0,"/// &lt;summary&gt;"&amp;I601&amp;"&lt;/summary&gt;
"&amp;"[Description("""&amp;I601&amp;""")]
","")&amp;IF(F601="date","[DataType(DataType.Date)]
","")&amp;IF(D601="1","[Required]
","")&amp;"[Column("""&amp;E601&amp;""")]
"&amp;IF(LEN(TRIM(" "&amp;J601))&gt;0,"[SampleData("""&amp;J601&amp;""")]
","")&amp;IF(LEN(TRIM(" "&amp;G601))&gt;0,"[MaxLength("&amp;G601&amp;")]
","")&amp;"public "&amp;IF(F601="","string",VLOOKUP(F601,TypeMap,2,FALSE))&amp;" "&amp;E601&amp;" { get; set; }
"</f>
        <v xml:space="preserve">[DataType(DataType.Date)]
[Column("EndDate")]
[SampleData("YYYY-MM-DD")]
public DateTime EndDate { get; set; }
</v>
      </c>
      <c r="W601" s="5" t="str">
        <f>"@Html.DescriptionListElement(model =&gt; model."&amp;E601&amp;")"</f>
        <v>@Html.DescriptionListElement(model =&gt; model.EndDate)</v>
      </c>
      <c r="X601" s="3" t="str">
        <f>SUBSTITUTE(SUBSTITUTE(PROPER(SUBSTITUTE(E601,"_"," "))&amp;" ", "Id ", "ID"), " ", "")</f>
        <v>Enddate</v>
      </c>
      <c r="Y601" s="3" t="str">
        <f>IF(F601="date","alter table "&amp;SchemaName&amp;"."&amp;N601&amp;" add "&amp;X601&amp;"DateDimId int null references DateDimensions(DateDimensionId);  exec db.ColumnPropertySet '"&amp;$N601&amp;"', '"&amp;$X601&amp;"DateDimId', '"&amp;$E601&amp;"', @propertyName='BaseField', @tableSchema='"&amp;SchemaName&amp;"'","")</f>
        <v>alter table deerwalk.QualityMetrics add EnddateDateDimId int null references DateDimensions(DateDimensionId);  exec db.ColumnPropertySet 'QualityMetrics', 'EnddateDateDimId', 'EndDate', @propertyName='BaseField', @tableSchema='deerwalk'</v>
      </c>
      <c r="Z601" t="str">
        <f>"update dw set "&amp;X601&amp;"DateDimId=dd.DateDimensionId from deerwalk."&amp;N601&amp;" dw inner join dbo.datedimensions dd on dw."&amp;E601&amp;"=dd.calendardate and dd.TenantId=@tenantId where dw."&amp;X601&amp;"DateDimId is null and dw."&amp;E601&amp;" is not null;
exec db.PrintNow 'Updated {n0} deerwalk."&amp;N601&amp;"."&amp;X601&amp;"DateDimId fields', @@rowcount;
"</f>
        <v xml:space="preserve">update dw set EnddateDateDimId=dd.DateDimensionId from deerwalk.QualityMetrics dw inner join dbo.datedimensions dd on dw.EndDate=dd.calendardate and dd.TenantId=@tenantId where dw.EnddateDateDimId is null and dw.EndDate is not null;
exec db.PrintNow 'Updated {n0} deerwalk.QualityMetrics.EnddateDateDimId fields', @@rowcount;
</v>
      </c>
      <c r="AA601" s="3" t="str">
        <f>IF(LEN(TRIM(H601))=0,"","exec db.ColumnPropertySet '"&amp;$N601&amp;"', '"&amp;$E601&amp;"', '"&amp;H601&amp;"', @propertyName='DisplayName', @tableSchema='"&amp;SchemaName&amp;"'")</f>
        <v/>
      </c>
    </row>
    <row r="602" spans="1:27" ht="14.25" customHeight="1" x14ac:dyDescent="0.45">
      <c r="A602" s="3" t="str">
        <f>N602&amp;"."&amp;E602</f>
        <v>QualityMetrics.numerator</v>
      </c>
      <c r="B602" t="s">
        <v>695</v>
      </c>
      <c r="C602">
        <v>13</v>
      </c>
      <c r="D602" t="s">
        <v>796</v>
      </c>
      <c r="E602" t="s">
        <v>710</v>
      </c>
      <c r="F602" t="s">
        <v>7</v>
      </c>
      <c r="G602" t="s">
        <v>801</v>
      </c>
      <c r="I602" t="s">
        <v>9</v>
      </c>
      <c r="J602" t="s">
        <v>832</v>
      </c>
      <c r="L602" s="4"/>
      <c r="M602" s="3" t="b">
        <f>LEFT(E602,3)="udf"</f>
        <v>0</v>
      </c>
      <c r="N602" s="3" t="str">
        <f>VLOOKUP(B602,TableMap,3,FALSE)</f>
        <v>QualityMetrics</v>
      </c>
      <c r="O602" s="3" t="str">
        <f>IF(OR(F602="varchar", F602=""),"varchar("&amp;G602&amp;")", F602) &amp; IF(LEN(TRIM(D602))&gt;0," not null ","")</f>
        <v>varchar(1)</v>
      </c>
      <c r="Q602" s="3" t="str">
        <f>IF(ISBLANK(P602),O602,P602)</f>
        <v>varchar(1)</v>
      </c>
      <c r="R602" s="3" t="str">
        <f>"alter table "&amp;SchemaName&amp;"."&amp;N602&amp;" add "&amp;E602&amp;" "&amp;Q602</f>
        <v>alter table deerwalk.QualityMetrics add numerator varchar(1)</v>
      </c>
      <c r="S602" s="3" t="str">
        <f>IF(LEN(TRIM(I602))&gt;0,"exec db.ColumnPropertySet '"&amp;$N602&amp;"', '"&amp;$E602&amp;"', '"&amp;I602&amp;"', @tableSchema='"&amp;SchemaName&amp;"'","")</f>
        <v/>
      </c>
      <c r="T602" s="3" t="str">
        <f>IF(LEN(TRIM(J602))=0,"","exec db.ColumnPropertySet '"&amp;$N602&amp;"', '"&amp;$E602&amp;"', '"&amp;J602&amp;"', @propertyName='SampleData', @tableSchema='"&amp;SchemaName&amp;"'")</f>
        <v>exec db.ColumnPropertySet 'QualityMetrics', 'numerator', '0', @propertyName='SampleData', @tableSchema='deerwalk'</v>
      </c>
      <c r="U602" s="3" t="str">
        <f>IF(M602,"exec db.ColumnPropertySet '"&amp;$N602&amp;"', '"&amp;$E602&amp;"', 'UserDefinedData', @propertyName='CustomAttribute', @tableSchema='"&amp;SchemaName&amp;"'", "")</f>
        <v/>
      </c>
      <c r="V602" s="3" t="str">
        <f>IF(LEN(TRIM(" "&amp;I602))&gt;0,"/// &lt;summary&gt;"&amp;I602&amp;"&lt;/summary&gt;
"&amp;"[Description("""&amp;I602&amp;""")]
","")&amp;IF(F602="date","[DataType(DataType.Date)]
","")&amp;IF(D602="1","[Required]
","")&amp;"[Column("""&amp;E602&amp;""")]
"&amp;IF(LEN(TRIM(" "&amp;J602))&gt;0,"[SampleData("""&amp;J602&amp;""")]
","")&amp;IF(LEN(TRIM(" "&amp;G602))&gt;0,"[MaxLength("&amp;G602&amp;")]
","")&amp;"public "&amp;IF(F602="","string",VLOOKUP(F602,TypeMap,2,FALSE))&amp;" "&amp;E602&amp;" { get; set; }
"</f>
        <v xml:space="preserve">[Column("numerator")]
[SampleData("0")]
[MaxLength(1)]
public string numerator { get; set; }
</v>
      </c>
      <c r="W602" s="5" t="str">
        <f>"@Html.DescriptionListElement(model =&gt; model."&amp;E602&amp;")"</f>
        <v>@Html.DescriptionListElement(model =&gt; model.numerator)</v>
      </c>
      <c r="X602" s="3" t="str">
        <f>SUBSTITUTE(SUBSTITUTE(PROPER(SUBSTITUTE(E602,"_"," "))&amp;" ", "Id ", "ID"), " ", "")</f>
        <v>Numerator</v>
      </c>
      <c r="Y602" s="3" t="str">
        <f>IF(F602="date","alter table "&amp;SchemaName&amp;"."&amp;N602&amp;" add "&amp;X602&amp;"DateDimId int null references DateDimensions(DateDimensionId);  exec db.ColumnPropertySet '"&amp;$N602&amp;"', '"&amp;$X602&amp;"DateDimId', '"&amp;$E602&amp;"', @propertyName='BaseField', @tableSchema='"&amp;SchemaName&amp;"'","")</f>
        <v/>
      </c>
      <c r="AA602" s="3" t="str">
        <f>IF(LEN(TRIM(H602))=0,"","exec db.ColumnPropertySet '"&amp;$N602&amp;"', '"&amp;$E602&amp;"', '"&amp;H602&amp;"', @propertyName='DisplayName', @tableSchema='"&amp;SchemaName&amp;"'")</f>
        <v/>
      </c>
    </row>
    <row r="603" spans="1:27" ht="14.25" customHeight="1" x14ac:dyDescent="0.45">
      <c r="A603" s="3" t="str">
        <f>N603&amp;"."&amp;E603</f>
        <v>QualityMetrics.denomenator</v>
      </c>
      <c r="B603" t="s">
        <v>695</v>
      </c>
      <c r="C603">
        <v>14</v>
      </c>
      <c r="D603" t="s">
        <v>796</v>
      </c>
      <c r="E603" t="s">
        <v>711</v>
      </c>
      <c r="F603" t="s">
        <v>7</v>
      </c>
      <c r="G603" t="s">
        <v>801</v>
      </c>
      <c r="H603" s="4" t="s">
        <v>1120</v>
      </c>
      <c r="I603" t="s">
        <v>9</v>
      </c>
      <c r="J603" t="s">
        <v>801</v>
      </c>
      <c r="L603" s="4"/>
      <c r="M603" s="3" t="b">
        <f>LEFT(E603,3)="udf"</f>
        <v>0</v>
      </c>
      <c r="N603" s="3" t="str">
        <f>VLOOKUP(B603,TableMap,3,FALSE)</f>
        <v>QualityMetrics</v>
      </c>
      <c r="O603" s="3" t="str">
        <f>IF(OR(F603="varchar", F603=""),"varchar("&amp;G603&amp;")", F603) &amp; IF(LEN(TRIM(D603))&gt;0," not null ","")</f>
        <v>varchar(1)</v>
      </c>
      <c r="Q603" s="3" t="str">
        <f>IF(ISBLANK(P603),O603,P603)</f>
        <v>varchar(1)</v>
      </c>
      <c r="R603" s="3" t="str">
        <f>"alter table "&amp;SchemaName&amp;"."&amp;N603&amp;" add "&amp;E603&amp;" "&amp;Q603</f>
        <v>alter table deerwalk.QualityMetrics add denomenator varchar(1)</v>
      </c>
      <c r="S603" s="3" t="str">
        <f>IF(LEN(TRIM(I603))&gt;0,"exec db.ColumnPropertySet '"&amp;$N603&amp;"', '"&amp;$E603&amp;"', '"&amp;I603&amp;"', @tableSchema='"&amp;SchemaName&amp;"'","")</f>
        <v/>
      </c>
      <c r="T603" s="3" t="str">
        <f>IF(LEN(TRIM(J603))=0,"","exec db.ColumnPropertySet '"&amp;$N603&amp;"', '"&amp;$E603&amp;"', '"&amp;J603&amp;"', @propertyName='SampleData', @tableSchema='"&amp;SchemaName&amp;"'")</f>
        <v>exec db.ColumnPropertySet 'QualityMetrics', 'denomenator', '1', @propertyName='SampleData', @tableSchema='deerwalk'</v>
      </c>
      <c r="U603" s="3" t="str">
        <f>IF(M603,"exec db.ColumnPropertySet '"&amp;$N603&amp;"', '"&amp;$E603&amp;"', 'UserDefinedData', @propertyName='CustomAttribute', @tableSchema='"&amp;SchemaName&amp;"'", "")</f>
        <v/>
      </c>
      <c r="V603" s="3" t="str">
        <f>IF(LEN(TRIM(" "&amp;I603))&gt;0,"/// &lt;summary&gt;"&amp;I603&amp;"&lt;/summary&gt;
"&amp;"[Description("""&amp;I603&amp;""")]
","")&amp;IF(F603="date","[DataType(DataType.Date)]
","")&amp;IF(D603="1","[Required]
","")&amp;"[Column("""&amp;E603&amp;""")]
"&amp;IF(LEN(TRIM(" "&amp;J603))&gt;0,"[SampleData("""&amp;J603&amp;""")]
","")&amp;IF(LEN(TRIM(" "&amp;G603))&gt;0,"[MaxLength("&amp;G603&amp;")]
","")&amp;"public "&amp;IF(F603="","string",VLOOKUP(F603,TypeMap,2,FALSE))&amp;" "&amp;E603&amp;" { get; set; }
"</f>
        <v xml:space="preserve">[Column("denomenator")]
[SampleData("1")]
[MaxLength(1)]
public string denomenator { get; set; }
</v>
      </c>
      <c r="W603" s="5" t="str">
        <f>"@Html.DescriptionListElement(model =&gt; model."&amp;E603&amp;")"</f>
        <v>@Html.DescriptionListElement(model =&gt; model.denomenator)</v>
      </c>
      <c r="X603" s="3" t="str">
        <f>SUBSTITUTE(SUBSTITUTE(PROPER(SUBSTITUTE(E603,"_"," "))&amp;" ", "Id ", "ID"), " ", "")</f>
        <v>Denomenator</v>
      </c>
      <c r="Y603" s="3" t="str">
        <f>IF(F603="date","alter table "&amp;SchemaName&amp;"."&amp;N603&amp;" add "&amp;X603&amp;"DateDimId int null references DateDimensions(DateDimensionId);  exec db.ColumnPropertySet '"&amp;$N603&amp;"', '"&amp;$X603&amp;"DateDimId', '"&amp;$E603&amp;"', @propertyName='BaseField', @tableSchema='"&amp;SchemaName&amp;"'","")</f>
        <v/>
      </c>
      <c r="AA603" s="3" t="str">
        <f>IF(LEN(TRIM(H603))=0,"","exec db.ColumnPropertySet '"&amp;$N603&amp;"', '"&amp;$E603&amp;"', '"&amp;H603&amp;"', @propertyName='DisplayName', @tableSchema='"&amp;SchemaName&amp;"'")</f>
        <v>exec db.ColumnPropertySet 'QualityMetrics', 'denomenator', 'Denominator', @propertyName='DisplayName', @tableSchema='deerwalk'</v>
      </c>
    </row>
    <row r="604" spans="1:27" ht="14.25" customHeight="1" x14ac:dyDescent="0.45">
      <c r="A604" s="3" t="str">
        <f>N604&amp;"."&amp;E604</f>
        <v>HighCostDiagnosis.dw_record_id</v>
      </c>
      <c r="B604" t="s">
        <v>721</v>
      </c>
      <c r="C604">
        <v>1</v>
      </c>
      <c r="D604" t="s">
        <v>796</v>
      </c>
      <c r="E604" t="s">
        <v>619</v>
      </c>
      <c r="F604" t="s">
        <v>263</v>
      </c>
      <c r="G604" t="s">
        <v>796</v>
      </c>
      <c r="H604" s="4" t="s">
        <v>1039</v>
      </c>
      <c r="I604" t="s">
        <v>620</v>
      </c>
      <c r="J604" t="s">
        <v>801</v>
      </c>
      <c r="L604" s="4"/>
      <c r="M604" s="3" t="b">
        <f>LEFT(E604,3)="udf"</f>
        <v>0</v>
      </c>
      <c r="N604" s="3" t="str">
        <f>VLOOKUP(B604,TableMap,3,FALSE)</f>
        <v>HighCostDiagnosis</v>
      </c>
      <c r="O604" s="3" t="str">
        <f>IF(OR(F604="varchar", F604=""),"varchar("&amp;G604&amp;")", F604) &amp; IF(LEN(TRIM(D604))&gt;0," not null ","")</f>
        <v>int</v>
      </c>
      <c r="Q604" s="3" t="str">
        <f>IF(ISBLANK(P604),O604,P604)</f>
        <v>int</v>
      </c>
      <c r="R604" s="3" t="str">
        <f>"alter table "&amp;SchemaName&amp;"."&amp;N604&amp;" add "&amp;E604&amp;" "&amp;Q604</f>
        <v>alter table deerwalk.HighCostDiagnosis add dw_record_id int</v>
      </c>
      <c r="S604" s="3" t="str">
        <f>IF(LEN(TRIM(I604))&gt;0,"exec db.ColumnPropertySet '"&amp;$N604&amp;"', '"&amp;$E604&amp;"', '"&amp;I604&amp;"', @tableSchema='"&amp;SchemaName&amp;"'","")</f>
        <v>exec db.ColumnPropertySet 'HighCostDiagnosis', 'dw_record_id', 'Auto-increment number-a unique identifier for Makalu engine', @tableSchema='deerwalk'</v>
      </c>
      <c r="T604" s="3" t="str">
        <f>IF(LEN(TRIM(J604))=0,"","exec db.ColumnPropertySet '"&amp;$N604&amp;"', '"&amp;$E604&amp;"', '"&amp;J604&amp;"', @propertyName='SampleData', @tableSchema='"&amp;SchemaName&amp;"'")</f>
        <v>exec db.ColumnPropertySet 'HighCostDiagnosis', 'dw_record_id', '1', @propertyName='SampleData', @tableSchema='deerwalk'</v>
      </c>
      <c r="U604" s="3" t="str">
        <f>IF(M604,"exec db.ColumnPropertySet '"&amp;$N604&amp;"', '"&amp;$E604&amp;"', 'UserDefinedData', @propertyName='CustomAttribute', @tableSchema='"&amp;SchemaName&amp;"'", "")</f>
        <v/>
      </c>
      <c r="V604" s="3" t="str">
        <f>IF(LEN(TRIM(" "&amp;I604))&gt;0,"/// &lt;summary&gt;"&amp;I604&amp;"&lt;/summary&gt;
"&amp;"[Description("""&amp;I604&amp;""")]
","")&amp;IF(F604="date","[DataType(DataType.Date)]
","")&amp;IF(D604="1","[Required]
","")&amp;"[Column("""&amp;E604&amp;""")]
"&amp;IF(LEN(TRIM(" "&amp;J604))&gt;0,"[SampleData("""&amp;J604&amp;""")]
","")&amp;IF(LEN(TRIM(" "&amp;G604))&gt;0,"[MaxLength("&amp;G604&amp;")]
","")&amp;"public "&amp;IF(F604="","string",VLOOKUP(F604,TypeMap,2,FALSE))&amp;" "&amp;E604&amp;" { get; set; }
"</f>
        <v xml:space="preserve">/// &lt;summary&gt;Auto-increment number-a unique identifier for Makalu engine&lt;/summary&gt;
[Description("Auto-increment number-a unique identifier for Makalu engine")]
[Column("dw_record_id")]
[SampleData("1")]
public int dw_record_id { get; set; }
</v>
      </c>
      <c r="W604" s="5" t="str">
        <f>"@Html.DescriptionListElement(model =&gt; model."&amp;E604&amp;")"</f>
        <v>@Html.DescriptionListElement(model =&gt; model.dw_record_id)</v>
      </c>
      <c r="X604" s="3" t="str">
        <f>SUBSTITUTE(SUBSTITUTE(PROPER(SUBSTITUTE(E604,"_"," "))&amp;" ", "Id ", "ID"), " ", "")</f>
        <v>DwRecordID</v>
      </c>
      <c r="Y604" s="3" t="str">
        <f>IF(F604="date","alter table "&amp;SchemaName&amp;"."&amp;N604&amp;" add "&amp;X604&amp;"DateDimId int null references DateDimensions(DateDimensionId);  exec db.ColumnPropertySet '"&amp;$N604&amp;"', '"&amp;$X604&amp;"DateDimId', '"&amp;$E604&amp;"', @propertyName='BaseField', @tableSchema='"&amp;SchemaName&amp;"'","")</f>
        <v/>
      </c>
      <c r="AA604" s="3" t="str">
        <f>IF(LEN(TRIM(H604))=0,"","exec db.ColumnPropertySet '"&amp;$N604&amp;"', '"&amp;$E604&amp;"', '"&amp;H604&amp;"', @propertyName='DisplayName', @tableSchema='"&amp;SchemaName&amp;"'")</f>
        <v>exec db.ColumnPropertySet 'HighCostDiagnosis', 'dw_record_id', 'High Cost Diagnosis RID', @propertyName='DisplayName', @tableSchema='deerwalk'</v>
      </c>
    </row>
    <row r="605" spans="1:27" ht="14.25" customHeight="1" x14ac:dyDescent="0.45">
      <c r="A605" s="3" t="str">
        <f>N605&amp;"."&amp;E605</f>
        <v>HighCostDiagnosis.dw_account_id</v>
      </c>
      <c r="B605" t="s">
        <v>721</v>
      </c>
      <c r="C605">
        <v>2</v>
      </c>
      <c r="D605" t="s">
        <v>796</v>
      </c>
      <c r="E605" t="s">
        <v>621</v>
      </c>
      <c r="F605" t="s">
        <v>7</v>
      </c>
      <c r="G605" t="s">
        <v>861</v>
      </c>
      <c r="H605" s="4" t="s">
        <v>622</v>
      </c>
      <c r="I605" t="s">
        <v>622</v>
      </c>
      <c r="J605" t="s">
        <v>851</v>
      </c>
      <c r="L605" s="4"/>
      <c r="M605" s="3" t="b">
        <f>LEFT(E605,3)="udf"</f>
        <v>0</v>
      </c>
      <c r="N605" s="3" t="str">
        <f>VLOOKUP(B605,TableMap,3,FALSE)</f>
        <v>HighCostDiagnosis</v>
      </c>
      <c r="O605" s="3" t="str">
        <f>IF(OR(F605="varchar", F605=""),"varchar("&amp;G605&amp;")", F605) &amp; IF(LEN(TRIM(D605))&gt;0," not null ","")</f>
        <v>varchar(50)</v>
      </c>
      <c r="Q605" s="3" t="str">
        <f>IF(ISBLANK(P605),O605,P605)</f>
        <v>varchar(50)</v>
      </c>
      <c r="R605" s="3" t="str">
        <f>"alter table "&amp;SchemaName&amp;"."&amp;N605&amp;" add "&amp;E605&amp;" "&amp;Q605</f>
        <v>alter table deerwalk.HighCostDiagnosis add dw_account_id varchar(50)</v>
      </c>
      <c r="S605" s="3" t="str">
        <f>IF(LEN(TRIM(I605))&gt;0,"exec db.ColumnPropertySet '"&amp;$N605&amp;"', '"&amp;$E605&amp;"', '"&amp;I605&amp;"', @tableSchema='"&amp;SchemaName&amp;"'","")</f>
        <v>exec db.ColumnPropertySet 'HighCostDiagnosis', 'dw_account_id', 'Account id', @tableSchema='deerwalk'</v>
      </c>
      <c r="T605" s="3" t="str">
        <f>IF(LEN(TRIM(J605))=0,"","exec db.ColumnPropertySet '"&amp;$N605&amp;"', '"&amp;$E605&amp;"', '"&amp;J605&amp;"', @propertyName='SampleData', @tableSchema='"&amp;SchemaName&amp;"'")</f>
        <v>exec db.ColumnPropertySet 'HighCostDiagnosis', 'dw_account_id', '1027', @propertyName='SampleData', @tableSchema='deerwalk'</v>
      </c>
      <c r="U605" s="3" t="str">
        <f>IF(M605,"exec db.ColumnPropertySet '"&amp;$N605&amp;"', '"&amp;$E605&amp;"', 'UserDefinedData', @propertyName='CustomAttribute', @tableSchema='"&amp;SchemaName&amp;"'", "")</f>
        <v/>
      </c>
      <c r="V605" s="3" t="str">
        <f>IF(LEN(TRIM(" "&amp;I605))&gt;0,"/// &lt;summary&gt;"&amp;I605&amp;"&lt;/summary&gt;
"&amp;"[Description("""&amp;I605&amp;""")]
","")&amp;IF(F605="date","[DataType(DataType.Date)]
","")&amp;IF(D605="1","[Required]
","")&amp;"[Column("""&amp;E605&amp;""")]
"&amp;IF(LEN(TRIM(" "&amp;J605))&gt;0,"[SampleData("""&amp;J605&amp;""")]
","")&amp;IF(LEN(TRIM(" "&amp;G605))&gt;0,"[MaxLength("&amp;G605&amp;")]
","")&amp;"public "&amp;IF(F605="","string",VLOOKUP(F605,TypeMap,2,FALSE))&amp;" "&amp;E605&amp;" { get; set; }
"</f>
        <v xml:space="preserve">/// &lt;summary&gt;Account id&lt;/summary&gt;
[Description("Account id")]
[Column("dw_account_id")]
[SampleData("1027")]
[MaxLength(50)]
public string dw_account_id { get; set; }
</v>
      </c>
      <c r="W605" s="5" t="str">
        <f>"@Html.DescriptionListElement(model =&gt; model."&amp;E605&amp;")"</f>
        <v>@Html.DescriptionListElement(model =&gt; model.dw_account_id)</v>
      </c>
      <c r="X605" s="3" t="str">
        <f>SUBSTITUTE(SUBSTITUTE(PROPER(SUBSTITUTE(E605,"_"," "))&amp;" ", "Id ", "ID"), " ", "")</f>
        <v>DwAccountID</v>
      </c>
      <c r="Y605" s="3" t="str">
        <f>IF(F605="date","alter table "&amp;SchemaName&amp;"."&amp;N605&amp;" add "&amp;X605&amp;"DateDimId int null references DateDimensions(DateDimensionId);  exec db.ColumnPropertySet '"&amp;$N605&amp;"', '"&amp;$X605&amp;"DateDimId', '"&amp;$E605&amp;"', @propertyName='BaseField', @tableSchema='"&amp;SchemaName&amp;"'","")</f>
        <v/>
      </c>
      <c r="AA605" s="3" t="str">
        <f>IF(LEN(TRIM(H605))=0,"","exec db.ColumnPropertySet '"&amp;$N605&amp;"', '"&amp;$E605&amp;"', '"&amp;H605&amp;"', @propertyName='DisplayName', @tableSchema='"&amp;SchemaName&amp;"'")</f>
        <v>exec db.ColumnPropertySet 'HighCostDiagnosis', 'dw_account_id', 'Account id', @propertyName='DisplayName', @tableSchema='deerwalk'</v>
      </c>
    </row>
    <row r="606" spans="1:27" ht="14.25" customHeight="1" x14ac:dyDescent="0.45">
      <c r="A606" s="3" t="str">
        <f>N606&amp;"."&amp;E606</f>
        <v>HighCostDiagnosis.dw_client_id</v>
      </c>
      <c r="B606" t="s">
        <v>721</v>
      </c>
      <c r="C606">
        <v>3</v>
      </c>
      <c r="D606" t="s">
        <v>796</v>
      </c>
      <c r="E606" t="s">
        <v>623</v>
      </c>
      <c r="F606" t="s">
        <v>7</v>
      </c>
      <c r="G606" t="s">
        <v>861</v>
      </c>
      <c r="H606" s="4" t="s">
        <v>1157</v>
      </c>
      <c r="I606" t="s">
        <v>624</v>
      </c>
      <c r="J606" t="s">
        <v>801</v>
      </c>
      <c r="L606" s="4"/>
      <c r="M606" s="3" t="b">
        <f>LEFT(E606,3)="udf"</f>
        <v>0</v>
      </c>
      <c r="N606" s="3" t="str">
        <f>VLOOKUP(B606,TableMap,3,FALSE)</f>
        <v>HighCostDiagnosis</v>
      </c>
      <c r="O606" s="3" t="str">
        <f>IF(OR(F606="varchar", F606=""),"varchar("&amp;G606&amp;")", F606) &amp; IF(LEN(TRIM(D606))&gt;0," not null ","")</f>
        <v>varchar(50)</v>
      </c>
      <c r="Q606" s="3" t="str">
        <f>IF(ISBLANK(P606),O606,P606)</f>
        <v>varchar(50)</v>
      </c>
      <c r="R606" s="3" t="str">
        <f>"alter table "&amp;SchemaName&amp;"."&amp;N606&amp;" add "&amp;E606&amp;" "&amp;Q606</f>
        <v>alter table deerwalk.HighCostDiagnosis add dw_client_id varchar(50)</v>
      </c>
      <c r="S606" s="3" t="str">
        <f>IF(LEN(TRIM(I606))&gt;0,"exec db.ColumnPropertySet '"&amp;$N606&amp;"', '"&amp;$E606&amp;"', '"&amp;I606&amp;"', @tableSchema='"&amp;SchemaName&amp;"'","")</f>
        <v>exec db.ColumnPropertySet 'HighCostDiagnosis', 'dw_client_id', 'Clientid', @tableSchema='deerwalk'</v>
      </c>
      <c r="T606" s="3" t="str">
        <f>IF(LEN(TRIM(J606))=0,"","exec db.ColumnPropertySet '"&amp;$N606&amp;"', '"&amp;$E606&amp;"', '"&amp;J606&amp;"', @propertyName='SampleData', @tableSchema='"&amp;SchemaName&amp;"'")</f>
        <v>exec db.ColumnPropertySet 'HighCostDiagnosis', 'dw_client_id', '1', @propertyName='SampleData', @tableSchema='deerwalk'</v>
      </c>
      <c r="U606" s="3" t="str">
        <f>IF(M606,"exec db.ColumnPropertySet '"&amp;$N606&amp;"', '"&amp;$E606&amp;"', 'UserDefinedData', @propertyName='CustomAttribute', @tableSchema='"&amp;SchemaName&amp;"'", "")</f>
        <v/>
      </c>
      <c r="V606" s="3" t="str">
        <f>IF(LEN(TRIM(" "&amp;I606))&gt;0,"/// &lt;summary&gt;"&amp;I606&amp;"&lt;/summary&gt;
"&amp;"[Description("""&amp;I606&amp;""")]
","")&amp;IF(F606="date","[DataType(DataType.Date)]
","")&amp;IF(D606="1","[Required]
","")&amp;"[Column("""&amp;E606&amp;""")]
"&amp;IF(LEN(TRIM(" "&amp;J606))&gt;0,"[SampleData("""&amp;J606&amp;""")]
","")&amp;IF(LEN(TRIM(" "&amp;G606))&gt;0,"[MaxLength("&amp;G606&amp;")]
","")&amp;"public "&amp;IF(F606="","string",VLOOKUP(F606,TypeMap,2,FALSE))&amp;" "&amp;E606&amp;" { get; set; }
"</f>
        <v xml:space="preserve">/// &lt;summary&gt;Clientid&lt;/summary&gt;
[Description("Clientid")]
[Column("dw_client_id")]
[SampleData("1")]
[MaxLength(50)]
public string dw_client_id { get; set; }
</v>
      </c>
      <c r="W606" s="5" t="str">
        <f>"@Html.DescriptionListElement(model =&gt; model."&amp;E606&amp;")"</f>
        <v>@Html.DescriptionListElement(model =&gt; model.dw_client_id)</v>
      </c>
      <c r="X606" s="3" t="str">
        <f>SUBSTITUTE(SUBSTITUTE(PROPER(SUBSTITUTE(E606,"_"," "))&amp;" ", "Id ", "ID"), " ", "")</f>
        <v>DwClientID</v>
      </c>
      <c r="Y606" s="3" t="str">
        <f>IF(F606="date","alter table "&amp;SchemaName&amp;"."&amp;N606&amp;" add "&amp;X606&amp;"DateDimId int null references DateDimensions(DateDimensionId);  exec db.ColumnPropertySet '"&amp;$N606&amp;"', '"&amp;$X606&amp;"DateDimId', '"&amp;$E606&amp;"', @propertyName='BaseField', @tableSchema='"&amp;SchemaName&amp;"'","")</f>
        <v/>
      </c>
      <c r="AA606" s="3" t="str">
        <f>IF(LEN(TRIM(H606))=0,"","exec db.ColumnPropertySet '"&amp;$N606&amp;"', '"&amp;$E606&amp;"', '"&amp;H606&amp;"', @propertyName='DisplayName', @tableSchema='"&amp;SchemaName&amp;"'")</f>
        <v>exec db.ColumnPropertySet 'HighCostDiagnosis', 'dw_client_id', 'Client ID', @propertyName='DisplayName', @tableSchema='deerwalk'</v>
      </c>
    </row>
    <row r="607" spans="1:27" ht="14.25" customHeight="1" x14ac:dyDescent="0.45">
      <c r="A607" s="3" t="str">
        <f>N607&amp;"."&amp;E607</f>
        <v>HighCostDiagnosis.dw_member_id</v>
      </c>
      <c r="B607" t="s">
        <v>721</v>
      </c>
      <c r="C607">
        <v>4</v>
      </c>
      <c r="D607" t="s">
        <v>796</v>
      </c>
      <c r="E607" t="s">
        <v>175</v>
      </c>
      <c r="F607" t="s">
        <v>7</v>
      </c>
      <c r="G607" t="s">
        <v>861</v>
      </c>
      <c r="H607" s="4" t="s">
        <v>176</v>
      </c>
      <c r="I607" t="s">
        <v>176</v>
      </c>
      <c r="J607" t="s">
        <v>177</v>
      </c>
      <c r="L607" s="4"/>
      <c r="M607" s="3" t="b">
        <f>LEFT(E607,3)="udf"</f>
        <v>0</v>
      </c>
      <c r="N607" s="3" t="str">
        <f>VLOOKUP(B607,TableMap,3,FALSE)</f>
        <v>HighCostDiagnosis</v>
      </c>
      <c r="O607" s="3" t="str">
        <f>IF(OR(F607="varchar", F607=""),"varchar("&amp;G607&amp;")", F607) &amp; IF(LEN(TRIM(D607))&gt;0," not null ","")</f>
        <v>varchar(50)</v>
      </c>
      <c r="Q607" s="3" t="str">
        <f>IF(ISBLANK(P607),O607,P607)</f>
        <v>varchar(50)</v>
      </c>
      <c r="R607" s="3" t="str">
        <f>"alter table "&amp;SchemaName&amp;"."&amp;N607&amp;" add "&amp;E607&amp;" "&amp;Q607</f>
        <v>alter table deerwalk.HighCostDiagnosis add dw_member_id varchar(50)</v>
      </c>
      <c r="S607" s="3" t="str">
        <f>IF(LEN(TRIM(I607))&gt;0,"exec db.ColumnPropertySet '"&amp;$N607&amp;"', '"&amp;$E607&amp;"', '"&amp;I607&amp;"', @tableSchema='"&amp;SchemaName&amp;"'","")</f>
        <v>exec db.ColumnPropertySet 'HighCostDiagnosis', 'dw_member_id', 'Member ID', @tableSchema='deerwalk'</v>
      </c>
      <c r="T607" s="3" t="str">
        <f>IF(LEN(TRIM(J607))=0,"","exec db.ColumnPropertySet '"&amp;$N607&amp;"', '"&amp;$E607&amp;"', '"&amp;J607&amp;"', @propertyName='SampleData', @tableSchema='"&amp;SchemaName&amp;"'")</f>
        <v>exec db.ColumnPropertySet 'HighCostDiagnosis', 'dw_member_id', 'Hash Encrypted', @propertyName='SampleData', @tableSchema='deerwalk'</v>
      </c>
      <c r="U607" s="3" t="str">
        <f>IF(M607,"exec db.ColumnPropertySet '"&amp;$N607&amp;"', '"&amp;$E607&amp;"', 'UserDefinedData', @propertyName='CustomAttribute', @tableSchema='"&amp;SchemaName&amp;"'", "")</f>
        <v/>
      </c>
      <c r="V607" s="3" t="str">
        <f>IF(LEN(TRIM(" "&amp;I607))&gt;0,"/// &lt;summary&gt;"&amp;I607&amp;"&lt;/summary&gt;
"&amp;"[Description("""&amp;I607&amp;""")]
","")&amp;IF(F607="date","[DataType(DataType.Date)]
","")&amp;IF(D607="1","[Required]
","")&amp;"[Column("""&amp;E607&amp;""")]
"&amp;IF(LEN(TRIM(" "&amp;J607))&gt;0,"[SampleData("""&amp;J607&amp;""")]
","")&amp;IF(LEN(TRIM(" "&amp;G607))&gt;0,"[MaxLength("&amp;G607&amp;")]
","")&amp;"public "&amp;IF(F607="","string",VLOOKUP(F607,TypeMap,2,FALSE))&amp;" "&amp;E607&amp;" { get; set; }
"</f>
        <v xml:space="preserve">/// &lt;summary&gt;Member ID&lt;/summary&gt;
[Description("Member ID")]
[Column("dw_member_id")]
[SampleData("Hash Encrypted")]
[MaxLength(50)]
public string dw_member_id { get; set; }
</v>
      </c>
      <c r="W607" s="5" t="str">
        <f>"@Html.DescriptionListElement(model =&gt; model."&amp;E607&amp;")"</f>
        <v>@Html.DescriptionListElement(model =&gt; model.dw_member_id)</v>
      </c>
      <c r="X607" s="3" t="str">
        <f>SUBSTITUTE(SUBSTITUTE(PROPER(SUBSTITUTE(E607,"_"," "))&amp;" ", "Id ", "ID"), " ", "")</f>
        <v>DwMemberID</v>
      </c>
      <c r="Y607" s="3" t="str">
        <f>IF(F607="date","alter table "&amp;SchemaName&amp;"."&amp;N607&amp;" add "&amp;X607&amp;"DateDimId int null references DateDimensions(DateDimensionId);  exec db.ColumnPropertySet '"&amp;$N607&amp;"', '"&amp;$X607&amp;"DateDimId', '"&amp;$E607&amp;"', @propertyName='BaseField', @tableSchema='"&amp;SchemaName&amp;"'","")</f>
        <v/>
      </c>
      <c r="AA607" s="3" t="str">
        <f>IF(LEN(TRIM(H607))=0,"","exec db.ColumnPropertySet '"&amp;$N607&amp;"', '"&amp;$E607&amp;"', '"&amp;H607&amp;"', @propertyName='DisplayName', @tableSchema='"&amp;SchemaName&amp;"'")</f>
        <v>exec db.ColumnPropertySet 'HighCostDiagnosis', 'dw_member_id', 'Member ID', @propertyName='DisplayName', @tableSchema='deerwalk'</v>
      </c>
    </row>
    <row r="608" spans="1:27" ht="14.25" customHeight="1" x14ac:dyDescent="0.45">
      <c r="A608" s="3" t="str">
        <f>N608&amp;"."&amp;E608</f>
        <v>HighCostDiagnosis.mbr_id</v>
      </c>
      <c r="B608" t="s">
        <v>721</v>
      </c>
      <c r="C608">
        <v>5</v>
      </c>
      <c r="D608" t="s">
        <v>796</v>
      </c>
      <c r="E608" t="s">
        <v>6</v>
      </c>
      <c r="F608" t="s">
        <v>7</v>
      </c>
      <c r="G608">
        <v>50</v>
      </c>
      <c r="H608" s="4" t="s">
        <v>176</v>
      </c>
      <c r="I608" t="s">
        <v>8</v>
      </c>
      <c r="J608" t="s">
        <v>795</v>
      </c>
      <c r="L608" s="4"/>
      <c r="M608" s="3" t="b">
        <f>LEFT(E608,3)="udf"</f>
        <v>0</v>
      </c>
      <c r="N608" s="3" t="str">
        <f>VLOOKUP(B608,TableMap,3,FALSE)</f>
        <v>HighCostDiagnosis</v>
      </c>
      <c r="O608" s="3" t="str">
        <f>IF(OR(F608="varchar", F608=""),"varchar("&amp;G608&amp;")", F608) &amp; IF(LEN(TRIM(D608))&gt;0," not null ","")</f>
        <v>varchar(50)</v>
      </c>
      <c r="Q608" s="3" t="str">
        <f>IF(ISBLANK(P608),O608,P608)</f>
        <v>varchar(50)</v>
      </c>
      <c r="R608" s="3" t="str">
        <f>"alter table "&amp;SchemaName&amp;"."&amp;N608&amp;" add "&amp;E608&amp;" "&amp;Q608</f>
        <v>alter table deerwalk.HighCostDiagnosis add mbr_id varchar(50)</v>
      </c>
      <c r="S608" s="3" t="str">
        <f>IF(LEN(TRIM(I608))&gt;0,"exec db.ColumnPropertySet '"&amp;$N608&amp;"', '"&amp;$E608&amp;"', '"&amp;I608&amp;"', @tableSchema='"&amp;SchemaName&amp;"'","")</f>
        <v>exec db.ColumnPropertySet 'HighCostDiagnosis', 'mbr_id', 'Member ID to display on the application, as sent by client', @tableSchema='deerwalk'</v>
      </c>
      <c r="T608" s="3" t="str">
        <f>IF(LEN(TRIM(J608))=0,"","exec db.ColumnPropertySet '"&amp;$N608&amp;"', '"&amp;$E608&amp;"', '"&amp;J608&amp;"', @propertyName='SampleData', @tableSchema='"&amp;SchemaName&amp;"'")</f>
        <v>exec db.ColumnPropertySet 'HighCostDiagnosis', 'mbr_id', '9916897', @propertyName='SampleData', @tableSchema='deerwalk'</v>
      </c>
      <c r="U608" s="3" t="str">
        <f>IF(M608,"exec db.ColumnPropertySet '"&amp;$N608&amp;"', '"&amp;$E608&amp;"', 'UserDefinedData', @propertyName='CustomAttribute', @tableSchema='"&amp;SchemaName&amp;"'", "")</f>
        <v/>
      </c>
      <c r="V608" s="3" t="str">
        <f>IF(LEN(TRIM(" "&amp;I608))&gt;0,"/// &lt;summary&gt;"&amp;I608&amp;"&lt;/summary&gt;
"&amp;"[Description("""&amp;I608&amp;""")]
","")&amp;IF(F608="date","[DataType(DataType.Date)]
","")&amp;IF(D608="1","[Required]
","")&amp;"[Column("""&amp;E608&amp;""")]
"&amp;IF(LEN(TRIM(" "&amp;J608))&gt;0,"[SampleData("""&amp;J608&amp;""")]
","")&amp;IF(LEN(TRIM(" "&amp;G608))&gt;0,"[MaxLength("&amp;G608&amp;")]
","")&amp;"public "&amp;IF(F608="","string",VLOOKUP(F608,TypeMap,2,FALSE))&amp;" "&amp;E608&amp;" { get; set; }
"</f>
        <v xml:space="preserve">/// &lt;summary&gt;Member ID to display on the application, as sent by client&lt;/summary&gt;
[Description("Member ID to display on the application, as sent by client")]
[Column("mbr_id")]
[SampleData("9916897")]
[MaxLength(50)]
public string mbr_id { get; set; }
</v>
      </c>
      <c r="W608" s="5" t="str">
        <f>"@Html.DescriptionListElement(model =&gt; model."&amp;E608&amp;")"</f>
        <v>@Html.DescriptionListElement(model =&gt; model.mbr_id)</v>
      </c>
      <c r="X608" s="3" t="str">
        <f>SUBSTITUTE(SUBSTITUTE(PROPER(SUBSTITUTE(E608,"_"," "))&amp;" ", "Id ", "ID"), " ", "")</f>
        <v>MbrID</v>
      </c>
      <c r="Y608" s="3" t="str">
        <f>IF(F608="date","alter table "&amp;SchemaName&amp;"."&amp;N608&amp;" add "&amp;X608&amp;"DateDimId int null references DateDimensions(DateDimensionId);  exec db.ColumnPropertySet '"&amp;$N608&amp;"', '"&amp;$X608&amp;"DateDimId', '"&amp;$E608&amp;"', @propertyName='BaseField', @tableSchema='"&amp;SchemaName&amp;"'","")</f>
        <v/>
      </c>
      <c r="AA608" s="3" t="str">
        <f>IF(LEN(TRIM(H608))=0,"","exec db.ColumnPropertySet '"&amp;$N608&amp;"', '"&amp;$E608&amp;"', '"&amp;H608&amp;"', @propertyName='DisplayName', @tableSchema='"&amp;SchemaName&amp;"'")</f>
        <v>exec db.ColumnPropertySet 'HighCostDiagnosis', 'mbr_id', 'Member ID', @propertyName='DisplayName', @tableSchema='deerwalk'</v>
      </c>
    </row>
    <row r="609" spans="1:27" ht="14.25" customHeight="1" x14ac:dyDescent="0.45">
      <c r="A609" s="3" t="str">
        <f>N609&amp;"."&amp;E609</f>
        <v>HighCostDiagnosis.Diagnosis_code</v>
      </c>
      <c r="B609" t="s">
        <v>721</v>
      </c>
      <c r="C609">
        <v>6</v>
      </c>
      <c r="D609" t="s">
        <v>796</v>
      </c>
      <c r="E609" t="s">
        <v>712</v>
      </c>
      <c r="F609" t="s">
        <v>7</v>
      </c>
      <c r="G609" t="s">
        <v>817</v>
      </c>
      <c r="H609" s="4" t="s">
        <v>713</v>
      </c>
      <c r="I609" t="s">
        <v>713</v>
      </c>
      <c r="J609" t="s">
        <v>856</v>
      </c>
      <c r="L609" s="4"/>
      <c r="M609" s="3" t="b">
        <f>LEFT(E609,3)="udf"</f>
        <v>0</v>
      </c>
      <c r="N609" s="3" t="str">
        <f>VLOOKUP(B609,TableMap,3,FALSE)</f>
        <v>HighCostDiagnosis</v>
      </c>
      <c r="O609" s="3" t="str">
        <f>IF(OR(F609="varchar", F609=""),"varchar("&amp;G609&amp;")", F609) &amp; IF(LEN(TRIM(D609))&gt;0," not null ","")</f>
        <v>varchar(10)</v>
      </c>
      <c r="Q609" s="3" t="str">
        <f>IF(ISBLANK(P609),O609,P609)</f>
        <v>varchar(10)</v>
      </c>
      <c r="R609" s="3" t="str">
        <f>"alter table "&amp;SchemaName&amp;"."&amp;N609&amp;" add "&amp;E609&amp;" "&amp;Q609</f>
        <v>alter table deerwalk.HighCostDiagnosis add Diagnosis_code varchar(10)</v>
      </c>
      <c r="S609" s="3" t="str">
        <f>IF(LEN(TRIM(I609))&gt;0,"exec db.ColumnPropertySet '"&amp;$N609&amp;"', '"&amp;$E609&amp;"', '"&amp;I609&amp;"', @tableSchema='"&amp;SchemaName&amp;"'","")</f>
        <v>exec db.ColumnPropertySet 'HighCostDiagnosis', 'Diagnosis_code', 'Diagnosis Code', @tableSchema='deerwalk'</v>
      </c>
      <c r="T609" s="3" t="str">
        <f>IF(LEN(TRIM(J609))=0,"","exec db.ColumnPropertySet '"&amp;$N609&amp;"', '"&amp;$E609&amp;"', '"&amp;J609&amp;"', @propertyName='SampleData', @tableSchema='"&amp;SchemaName&amp;"'")</f>
        <v>exec db.ColumnPropertySet 'HighCostDiagnosis', 'Diagnosis_code', '123.12', @propertyName='SampleData', @tableSchema='deerwalk'</v>
      </c>
      <c r="U609" s="3" t="str">
        <f>IF(M609,"exec db.ColumnPropertySet '"&amp;$N609&amp;"', '"&amp;$E609&amp;"', 'UserDefinedData', @propertyName='CustomAttribute', @tableSchema='"&amp;SchemaName&amp;"'", "")</f>
        <v/>
      </c>
      <c r="V609" s="3" t="str">
        <f>IF(LEN(TRIM(" "&amp;I609))&gt;0,"/// &lt;summary&gt;"&amp;I609&amp;"&lt;/summary&gt;
"&amp;"[Description("""&amp;I609&amp;""")]
","")&amp;IF(F609="date","[DataType(DataType.Date)]
","")&amp;IF(D609="1","[Required]
","")&amp;"[Column("""&amp;E609&amp;""")]
"&amp;IF(LEN(TRIM(" "&amp;J609))&gt;0,"[SampleData("""&amp;J609&amp;""")]
","")&amp;IF(LEN(TRIM(" "&amp;G609))&gt;0,"[MaxLength("&amp;G609&amp;")]
","")&amp;"public "&amp;IF(F609="","string",VLOOKUP(F609,TypeMap,2,FALSE))&amp;" "&amp;E609&amp;" { get; set; }
"</f>
        <v xml:space="preserve">/// &lt;summary&gt;Diagnosis Code&lt;/summary&gt;
[Description("Diagnosis Code")]
[Column("Diagnosis_code")]
[SampleData("123.12")]
[MaxLength(10)]
public string Diagnosis_code { get; set; }
</v>
      </c>
      <c r="W609" s="5" t="str">
        <f>"@Html.DescriptionListElement(model =&gt; model."&amp;E609&amp;")"</f>
        <v>@Html.DescriptionListElement(model =&gt; model.Diagnosis_code)</v>
      </c>
      <c r="X609" s="3" t="str">
        <f>SUBSTITUTE(SUBSTITUTE(PROPER(SUBSTITUTE(E609,"_"," "))&amp;" ", "Id ", "ID"), " ", "")</f>
        <v>DiagnosisCode</v>
      </c>
      <c r="Y609" s="3" t="str">
        <f>IF(F609="date","alter table "&amp;SchemaName&amp;"."&amp;N609&amp;" add "&amp;X609&amp;"DateDimId int null references DateDimensions(DateDimensionId);  exec db.ColumnPropertySet '"&amp;$N609&amp;"', '"&amp;$X609&amp;"DateDimId', '"&amp;$E609&amp;"', @propertyName='BaseField', @tableSchema='"&amp;SchemaName&amp;"'","")</f>
        <v/>
      </c>
      <c r="AA609" s="3" t="str">
        <f>IF(LEN(TRIM(H609))=0,"","exec db.ColumnPropertySet '"&amp;$N609&amp;"', '"&amp;$E609&amp;"', '"&amp;H609&amp;"', @propertyName='DisplayName', @tableSchema='"&amp;SchemaName&amp;"'")</f>
        <v>exec db.ColumnPropertySet 'HighCostDiagnosis', 'Diagnosis_code', 'Diagnosis Code', @propertyName='DisplayName', @tableSchema='deerwalk'</v>
      </c>
    </row>
    <row r="610" spans="1:27" ht="14.25" customHeight="1" x14ac:dyDescent="0.45">
      <c r="A610" s="3" t="str">
        <f>N610&amp;"."&amp;E610</f>
        <v>HighCostDiagnosis.Paid_Amount</v>
      </c>
      <c r="B610" t="s">
        <v>721</v>
      </c>
      <c r="C610">
        <v>7</v>
      </c>
      <c r="D610" t="s">
        <v>796</v>
      </c>
      <c r="E610" t="s">
        <v>714</v>
      </c>
      <c r="F610" t="s">
        <v>7</v>
      </c>
      <c r="G610" t="s">
        <v>861</v>
      </c>
      <c r="H610" s="4" t="s">
        <v>715</v>
      </c>
      <c r="I610" t="s">
        <v>715</v>
      </c>
      <c r="J610" t="s">
        <v>857</v>
      </c>
      <c r="L610" s="4"/>
      <c r="M610" s="3" t="b">
        <f>LEFT(E610,3)="udf"</f>
        <v>0</v>
      </c>
      <c r="N610" s="3" t="str">
        <f>VLOOKUP(B610,TableMap,3,FALSE)</f>
        <v>HighCostDiagnosis</v>
      </c>
      <c r="O610" s="3" t="str">
        <f>IF(OR(F610="varchar", F610=""),"varchar("&amp;G610&amp;")", F610) &amp; IF(LEN(TRIM(D610))&gt;0," not null ","")</f>
        <v>varchar(50)</v>
      </c>
      <c r="P610" s="4" t="s">
        <v>883</v>
      </c>
      <c r="Q610" s="3" t="str">
        <f>IF(ISBLANK(P610),O610,P610)</f>
        <v>money</v>
      </c>
      <c r="R610" s="3" t="str">
        <f>"alter table "&amp;SchemaName&amp;"."&amp;N610&amp;" add "&amp;E610&amp;" "&amp;Q610</f>
        <v>alter table deerwalk.HighCostDiagnosis add Paid_Amount money</v>
      </c>
      <c r="S610" s="3" t="str">
        <f>IF(LEN(TRIM(I610))&gt;0,"exec db.ColumnPropertySet '"&amp;$N610&amp;"', '"&amp;$E610&amp;"', '"&amp;I610&amp;"', @tableSchema='"&amp;SchemaName&amp;"'","")</f>
        <v>exec db.ColumnPropertySet 'HighCostDiagnosis', 'Paid_Amount', 'Paid Amount', @tableSchema='deerwalk'</v>
      </c>
      <c r="T610" s="3" t="str">
        <f>IF(LEN(TRIM(J610))=0,"","exec db.ColumnPropertySet '"&amp;$N610&amp;"', '"&amp;$E610&amp;"', '"&amp;J610&amp;"', @propertyName='SampleData', @tableSchema='"&amp;SchemaName&amp;"'")</f>
        <v>exec db.ColumnPropertySet 'HighCostDiagnosis', 'Paid_Amount', '123456.99', @propertyName='SampleData', @tableSchema='deerwalk'</v>
      </c>
      <c r="U610" s="3" t="str">
        <f>IF(M610,"exec db.ColumnPropertySet '"&amp;$N610&amp;"', '"&amp;$E610&amp;"', 'UserDefinedData', @propertyName='CustomAttribute', @tableSchema='"&amp;SchemaName&amp;"'", "")</f>
        <v/>
      </c>
      <c r="V610" s="3" t="str">
        <f>IF(LEN(TRIM(" "&amp;I610))&gt;0,"/// &lt;summary&gt;"&amp;I610&amp;"&lt;/summary&gt;
"&amp;"[Description("""&amp;I610&amp;""")]
","")&amp;IF(F610="date","[DataType(DataType.Date)]
","")&amp;IF(D610="1","[Required]
","")&amp;"[Column("""&amp;E610&amp;""")]
"&amp;IF(LEN(TRIM(" "&amp;J610))&gt;0,"[SampleData("""&amp;J610&amp;""")]
","")&amp;IF(LEN(TRIM(" "&amp;G610))&gt;0,"[MaxLength("&amp;G610&amp;")]
","")&amp;"public "&amp;IF(F610="","string",VLOOKUP(F610,TypeMap,2,FALSE))&amp;" "&amp;E610&amp;" { get; set; }
"</f>
        <v xml:space="preserve">/// &lt;summary&gt;Paid Amount&lt;/summary&gt;
[Description("Paid Amount")]
[Column("Paid_Amount")]
[SampleData("123456.99")]
[MaxLength(50)]
public string Paid_Amount { get; set; }
</v>
      </c>
      <c r="W610" s="5" t="str">
        <f>"@Html.DescriptionListElement(model =&gt; model."&amp;E610&amp;")"</f>
        <v>@Html.DescriptionListElement(model =&gt; model.Paid_Amount)</v>
      </c>
      <c r="X610" s="3" t="str">
        <f>SUBSTITUTE(SUBSTITUTE(PROPER(SUBSTITUTE(E610,"_"," "))&amp;" ", "Id ", "ID"), " ", "")</f>
        <v>PaidAmount</v>
      </c>
      <c r="Y610" s="3" t="str">
        <f>IF(F610="date","alter table "&amp;SchemaName&amp;"."&amp;N610&amp;" add "&amp;X610&amp;"DateDimId int null references DateDimensions(DateDimensionId);  exec db.ColumnPropertySet '"&amp;$N610&amp;"', '"&amp;$X610&amp;"DateDimId', '"&amp;$E610&amp;"', @propertyName='BaseField', @tableSchema='"&amp;SchemaName&amp;"'","")</f>
        <v/>
      </c>
      <c r="AA610" s="3" t="str">
        <f>IF(LEN(TRIM(H610))=0,"","exec db.ColumnPropertySet '"&amp;$N610&amp;"', '"&amp;$E610&amp;"', '"&amp;H610&amp;"', @propertyName='DisplayName', @tableSchema='"&amp;SchemaName&amp;"'")</f>
        <v>exec db.ColumnPropertySet 'HighCostDiagnosis', 'Paid_Amount', 'Paid Amount', @propertyName='DisplayName', @tableSchema='deerwalk'</v>
      </c>
    </row>
    <row r="611" spans="1:27" ht="14.25" customHeight="1" x14ac:dyDescent="0.45">
      <c r="A611" s="3" t="str">
        <f>N611&amp;"."&amp;E611</f>
        <v>HighCostDiagnosis.SuperGrouperDescription</v>
      </c>
      <c r="B611" t="s">
        <v>721</v>
      </c>
      <c r="C611">
        <v>8</v>
      </c>
      <c r="D611" t="s">
        <v>796</v>
      </c>
      <c r="E611" t="s">
        <v>716</v>
      </c>
      <c r="F611" t="s">
        <v>7</v>
      </c>
      <c r="G611" t="s">
        <v>861</v>
      </c>
      <c r="I611" t="s">
        <v>717</v>
      </c>
      <c r="J611" t="s">
        <v>717</v>
      </c>
      <c r="L611" s="4"/>
      <c r="M611" s="3" t="b">
        <f>LEFT(E611,3)="udf"</f>
        <v>0</v>
      </c>
      <c r="N611" s="3" t="str">
        <f>VLOOKUP(B611,TableMap,3,FALSE)</f>
        <v>HighCostDiagnosis</v>
      </c>
      <c r="O611" s="3" t="str">
        <f>IF(OR(F611="varchar", F611=""),"varchar("&amp;G611&amp;")", F611) &amp; IF(LEN(TRIM(D611))&gt;0," not null ","")</f>
        <v>varchar(50)</v>
      </c>
      <c r="Q611" s="3" t="str">
        <f>IF(ISBLANK(P611),O611,P611)</f>
        <v>varchar(50)</v>
      </c>
      <c r="R611" s="3" t="str">
        <f>"alter table "&amp;SchemaName&amp;"."&amp;N611&amp;" add "&amp;E611&amp;" "&amp;Q611</f>
        <v>alter table deerwalk.HighCostDiagnosis add SuperGrouperDescription varchar(50)</v>
      </c>
      <c r="S611" s="3" t="str">
        <f>IF(LEN(TRIM(I611))&gt;0,"exec db.ColumnPropertySet '"&amp;$N611&amp;"', '"&amp;$E611&amp;"', '"&amp;I611&amp;"', @tableSchema='"&amp;SchemaName&amp;"'","")</f>
        <v>exec db.ColumnPropertySet 'HighCostDiagnosis', 'SuperGrouperDescription', 'Infections', @tableSchema='deerwalk'</v>
      </c>
      <c r="T611" s="3" t="str">
        <f>IF(LEN(TRIM(J611))=0,"","exec db.ColumnPropertySet '"&amp;$N611&amp;"', '"&amp;$E611&amp;"', '"&amp;J611&amp;"', @propertyName='SampleData', @tableSchema='"&amp;SchemaName&amp;"'")</f>
        <v>exec db.ColumnPropertySet 'HighCostDiagnosis', 'SuperGrouperDescription', 'Infections', @propertyName='SampleData', @tableSchema='deerwalk'</v>
      </c>
      <c r="U611" s="3" t="str">
        <f>IF(M611,"exec db.ColumnPropertySet '"&amp;$N611&amp;"', '"&amp;$E611&amp;"', 'UserDefinedData', @propertyName='CustomAttribute', @tableSchema='"&amp;SchemaName&amp;"'", "")</f>
        <v/>
      </c>
      <c r="V611" s="3" t="str">
        <f>IF(LEN(TRIM(" "&amp;I611))&gt;0,"/// &lt;summary&gt;"&amp;I611&amp;"&lt;/summary&gt;
"&amp;"[Description("""&amp;I611&amp;""")]
","")&amp;IF(F611="date","[DataType(DataType.Date)]
","")&amp;IF(D611="1","[Required]
","")&amp;"[Column("""&amp;E611&amp;""")]
"&amp;IF(LEN(TRIM(" "&amp;J611))&gt;0,"[SampleData("""&amp;J611&amp;""")]
","")&amp;IF(LEN(TRIM(" "&amp;G611))&gt;0,"[MaxLength("&amp;G611&amp;")]
","")&amp;"public "&amp;IF(F611="","string",VLOOKUP(F611,TypeMap,2,FALSE))&amp;" "&amp;E611&amp;" { get; set; }
"</f>
        <v xml:space="preserve">/// &lt;summary&gt;Infections&lt;/summary&gt;
[Description("Infections")]
[Column("SuperGrouperDescription")]
[SampleData("Infections")]
[MaxLength(50)]
public string SuperGrouperDescription { get; set; }
</v>
      </c>
      <c r="W611" s="5" t="str">
        <f>"@Html.DescriptionListElement(model =&gt; model."&amp;E611&amp;")"</f>
        <v>@Html.DescriptionListElement(model =&gt; model.SuperGrouperDescription)</v>
      </c>
      <c r="X611" s="3" t="str">
        <f>SUBSTITUTE(SUBSTITUTE(PROPER(SUBSTITUTE(E611,"_"," "))&amp;" ", "Id ", "ID"), " ", "")</f>
        <v>Supergrouperdescription</v>
      </c>
      <c r="Y611" s="3" t="str">
        <f>IF(F611="date","alter table "&amp;SchemaName&amp;"."&amp;N611&amp;" add "&amp;X611&amp;"DateDimId int null references DateDimensions(DateDimensionId);  exec db.ColumnPropertySet '"&amp;$N611&amp;"', '"&amp;$X611&amp;"DateDimId', '"&amp;$E611&amp;"', @propertyName='BaseField', @tableSchema='"&amp;SchemaName&amp;"'","")</f>
        <v/>
      </c>
      <c r="AA611" s="3" t="str">
        <f>IF(LEN(TRIM(H611))=0,"","exec db.ColumnPropertySet '"&amp;$N611&amp;"', '"&amp;$E611&amp;"', '"&amp;H611&amp;"', @propertyName='DisplayName', @tableSchema='"&amp;SchemaName&amp;"'")</f>
        <v/>
      </c>
    </row>
    <row r="612" spans="1:27" ht="14.25" customHeight="1" x14ac:dyDescent="0.45">
      <c r="A612" s="3" t="str">
        <f>N612&amp;"."&amp;E612</f>
        <v>HighCostDiagnosis.GrouperDescription</v>
      </c>
      <c r="B612" t="s">
        <v>721</v>
      </c>
      <c r="C612">
        <v>9</v>
      </c>
      <c r="D612" t="s">
        <v>796</v>
      </c>
      <c r="E612" t="s">
        <v>718</v>
      </c>
      <c r="F612" t="s">
        <v>7</v>
      </c>
      <c r="G612" t="s">
        <v>861</v>
      </c>
      <c r="I612" t="s">
        <v>719</v>
      </c>
      <c r="J612" t="s">
        <v>720</v>
      </c>
      <c r="L612" s="4"/>
      <c r="M612" s="3" t="b">
        <f>LEFT(E612,3)="udf"</f>
        <v>0</v>
      </c>
      <c r="N612" s="3" t="str">
        <f>VLOOKUP(B612,TableMap,3,FALSE)</f>
        <v>HighCostDiagnosis</v>
      </c>
      <c r="O612" s="3" t="str">
        <f>IF(OR(F612="varchar", F612=""),"varchar("&amp;G612&amp;")", F612) &amp; IF(LEN(TRIM(D612))&gt;0," not null ","")</f>
        <v>varchar(50)</v>
      </c>
      <c r="Q612" s="3" t="str">
        <f>IF(ISBLANK(P612),O612,P612)</f>
        <v>varchar(50)</v>
      </c>
      <c r="R612" s="3" t="str">
        <f>"alter table "&amp;SchemaName&amp;"."&amp;N612&amp;" add "&amp;E612&amp;" "&amp;Q612</f>
        <v>alter table deerwalk.HighCostDiagnosis add GrouperDescription varchar(50)</v>
      </c>
      <c r="S612" s="3" t="str">
        <f>IF(LEN(TRIM(I612))&gt;0,"exec db.ColumnPropertySet '"&amp;$N612&amp;"', '"&amp;$E612&amp;"', '"&amp;I612&amp;"', @tableSchema='"&amp;SchemaName&amp;"'","")</f>
        <v>exec db.ColumnPropertySet 'HighCostDiagnosis', 'GrouperDescription', 'Tuberculosis', @tableSchema='deerwalk'</v>
      </c>
      <c r="T612" s="3" t="str">
        <f>IF(LEN(TRIM(J612))=0,"","exec db.ColumnPropertySet '"&amp;$N612&amp;"', '"&amp;$E612&amp;"', '"&amp;J612&amp;"', @propertyName='SampleData', @tableSchema='"&amp;SchemaName&amp;"'")</f>
        <v>exec db.ColumnPropertySet 'HighCostDiagnosis', 'GrouperDescription', 'Infectious Diseases', @propertyName='SampleData', @tableSchema='deerwalk'</v>
      </c>
      <c r="U612" s="3" t="str">
        <f>IF(M612,"exec db.ColumnPropertySet '"&amp;$N612&amp;"', '"&amp;$E612&amp;"', 'UserDefinedData', @propertyName='CustomAttribute', @tableSchema='"&amp;SchemaName&amp;"'", "")</f>
        <v/>
      </c>
      <c r="V612" s="3" t="str">
        <f>IF(LEN(TRIM(" "&amp;I612))&gt;0,"/// &lt;summary&gt;"&amp;I612&amp;"&lt;/summary&gt;
"&amp;"[Description("""&amp;I612&amp;""")]
","")&amp;IF(F612="date","[DataType(DataType.Date)]
","")&amp;IF(D612="1","[Required]
","")&amp;"[Column("""&amp;E612&amp;""")]
"&amp;IF(LEN(TRIM(" "&amp;J612))&gt;0,"[SampleData("""&amp;J612&amp;""")]
","")&amp;IF(LEN(TRIM(" "&amp;G612))&gt;0,"[MaxLength("&amp;G612&amp;")]
","")&amp;"public "&amp;IF(F612="","string",VLOOKUP(F612,TypeMap,2,FALSE))&amp;" "&amp;E612&amp;" { get; set; }
"</f>
        <v xml:space="preserve">/// &lt;summary&gt;Tuberculosis&lt;/summary&gt;
[Description("Tuberculosis")]
[Column("GrouperDescription")]
[SampleData("Infectious Diseases")]
[MaxLength(50)]
public string GrouperDescription { get; set; }
</v>
      </c>
      <c r="W612" s="5" t="str">
        <f>"@Html.DescriptionListElement(model =&gt; model."&amp;E612&amp;")"</f>
        <v>@Html.DescriptionListElement(model =&gt; model.GrouperDescription)</v>
      </c>
      <c r="X612" s="3" t="str">
        <f>SUBSTITUTE(SUBSTITUTE(PROPER(SUBSTITUTE(E612,"_"," "))&amp;" ", "Id ", "ID"), " ", "")</f>
        <v>Grouperdescription</v>
      </c>
      <c r="Y612" s="3" t="str">
        <f>IF(F612="date","alter table "&amp;SchemaName&amp;"."&amp;N612&amp;" add "&amp;X612&amp;"DateDimId int null references DateDimensions(DateDimensionId);  exec db.ColumnPropertySet '"&amp;$N612&amp;"', '"&amp;$X612&amp;"DateDimId', '"&amp;$E612&amp;"', @propertyName='BaseField', @tableSchema='"&amp;SchemaName&amp;"'","")</f>
        <v/>
      </c>
      <c r="AA612" s="3" t="str">
        <f>IF(LEN(TRIM(H612))=0,"","exec db.ColumnPropertySet '"&amp;$N612&amp;"', '"&amp;$E612&amp;"', '"&amp;H612&amp;"', @propertyName='DisplayName', @tableSchema='"&amp;SchemaName&amp;"'")</f>
        <v/>
      </c>
    </row>
    <row r="613" spans="1:27" ht="14.25" customHeight="1" x14ac:dyDescent="0.45">
      <c r="A613" s="3" t="str">
        <f>N613&amp;"."&amp;E613</f>
        <v>CareAlerts.dw_record_id</v>
      </c>
      <c r="B613" t="s">
        <v>722</v>
      </c>
      <c r="C613">
        <v>1</v>
      </c>
      <c r="D613" t="s">
        <v>796</v>
      </c>
      <c r="E613" t="s">
        <v>619</v>
      </c>
      <c r="F613" t="s">
        <v>263</v>
      </c>
      <c r="G613" t="s">
        <v>796</v>
      </c>
      <c r="H613" s="4" t="s">
        <v>1040</v>
      </c>
      <c r="I613" t="s">
        <v>620</v>
      </c>
      <c r="J613" t="s">
        <v>801</v>
      </c>
      <c r="L613" s="4"/>
      <c r="M613" s="3" t="b">
        <f>LEFT(E613,3)="udf"</f>
        <v>0</v>
      </c>
      <c r="N613" s="3" t="str">
        <f>VLOOKUP(B613,TableMap,3,FALSE)</f>
        <v>CareAlerts</v>
      </c>
      <c r="O613" s="3" t="str">
        <f>IF(OR(F613="varchar", F613=""),"varchar("&amp;G613&amp;")", F613) &amp; IF(LEN(TRIM(D613))&gt;0," not null ","")</f>
        <v>int</v>
      </c>
      <c r="Q613" s="3" t="str">
        <f>IF(ISBLANK(P613),O613,P613)</f>
        <v>int</v>
      </c>
      <c r="R613" s="3" t="str">
        <f>"alter table "&amp;SchemaName&amp;"."&amp;N613&amp;" add "&amp;E613&amp;" "&amp;Q613</f>
        <v>alter table deerwalk.CareAlerts add dw_record_id int</v>
      </c>
      <c r="S613" s="3" t="str">
        <f>IF(LEN(TRIM(I613))&gt;0,"exec db.ColumnPropertySet '"&amp;$N613&amp;"', '"&amp;$E613&amp;"', '"&amp;I613&amp;"', @tableSchema='"&amp;SchemaName&amp;"'","")</f>
        <v>exec db.ColumnPropertySet 'CareAlerts', 'dw_record_id', 'Auto-increment number-a unique identifier for Makalu engine', @tableSchema='deerwalk'</v>
      </c>
      <c r="T613" s="3" t="str">
        <f>IF(LEN(TRIM(J613))=0,"","exec db.ColumnPropertySet '"&amp;$N613&amp;"', '"&amp;$E613&amp;"', '"&amp;J613&amp;"', @propertyName='SampleData', @tableSchema='"&amp;SchemaName&amp;"'")</f>
        <v>exec db.ColumnPropertySet 'CareAlerts', 'dw_record_id', '1', @propertyName='SampleData', @tableSchema='deerwalk'</v>
      </c>
      <c r="U613" s="3" t="str">
        <f>IF(M613,"exec db.ColumnPropertySet '"&amp;$N613&amp;"', '"&amp;$E613&amp;"', 'UserDefinedData', @propertyName='CustomAttribute', @tableSchema='"&amp;SchemaName&amp;"'", "")</f>
        <v/>
      </c>
      <c r="V613" s="3" t="str">
        <f>IF(LEN(TRIM(" "&amp;I613))&gt;0,"/// &lt;summary&gt;"&amp;I613&amp;"&lt;/summary&gt;
"&amp;"[Description("""&amp;I613&amp;""")]
","")&amp;IF(F613="date","[DataType(DataType.Date)]
","")&amp;IF(D613="1","[Required]
","")&amp;"[Column("""&amp;E613&amp;""")]
"&amp;IF(LEN(TRIM(" "&amp;J613))&gt;0,"[SampleData("""&amp;J613&amp;""")]
","")&amp;IF(LEN(TRIM(" "&amp;G613))&gt;0,"[MaxLength("&amp;G613&amp;")]
","")&amp;"public "&amp;IF(F613="","string",VLOOKUP(F613,TypeMap,2,FALSE))&amp;" "&amp;E613&amp;" { get; set; }
"</f>
        <v xml:space="preserve">/// &lt;summary&gt;Auto-increment number-a unique identifier for Makalu engine&lt;/summary&gt;
[Description("Auto-increment number-a unique identifier for Makalu engine")]
[Column("dw_record_id")]
[SampleData("1")]
public int dw_record_id { get; set; }
</v>
      </c>
      <c r="W613" s="5" t="str">
        <f>"@Html.DescriptionListElement(model =&gt; model."&amp;E613&amp;")"</f>
        <v>@Html.DescriptionListElement(model =&gt; model.dw_record_id)</v>
      </c>
      <c r="X613" s="3" t="str">
        <f>SUBSTITUTE(SUBSTITUTE(PROPER(SUBSTITUTE(E613,"_"," "))&amp;" ", "Id ", "ID"), " ", "")</f>
        <v>DwRecordID</v>
      </c>
      <c r="Y613" s="3" t="str">
        <f>IF(F613="date","alter table "&amp;SchemaName&amp;"."&amp;N613&amp;" add "&amp;X613&amp;"DateDimId int null references DateDimensions(DateDimensionId);  exec db.ColumnPropertySet '"&amp;$N613&amp;"', '"&amp;$X613&amp;"DateDimId', '"&amp;$E613&amp;"', @propertyName='BaseField', @tableSchema='"&amp;SchemaName&amp;"'","")</f>
        <v/>
      </c>
      <c r="AA613" s="3" t="str">
        <f>IF(LEN(TRIM(H613))=0,"","exec db.ColumnPropertySet '"&amp;$N613&amp;"', '"&amp;$E613&amp;"', '"&amp;H613&amp;"', @propertyName='DisplayName', @tableSchema='"&amp;SchemaName&amp;"'")</f>
        <v>exec db.ColumnPropertySet 'CareAlerts', 'dw_record_id', 'Care Alert RID', @propertyName='DisplayName', @tableSchema='deerwalk'</v>
      </c>
    </row>
    <row r="614" spans="1:27" ht="14.25" customHeight="1" x14ac:dyDescent="0.45">
      <c r="A614" s="3" t="str">
        <f>N614&amp;"."&amp;E614</f>
        <v>CareAlerts.dw_member_id</v>
      </c>
      <c r="B614" t="s">
        <v>722</v>
      </c>
      <c r="C614">
        <v>2</v>
      </c>
      <c r="D614" t="s">
        <v>796</v>
      </c>
      <c r="E614" t="s">
        <v>175</v>
      </c>
      <c r="F614" t="s">
        <v>7</v>
      </c>
      <c r="G614" t="s">
        <v>861</v>
      </c>
      <c r="H614" s="4" t="s">
        <v>176</v>
      </c>
      <c r="I614" t="s">
        <v>176</v>
      </c>
      <c r="J614" t="s">
        <v>177</v>
      </c>
      <c r="L614" s="4"/>
      <c r="M614" s="3" t="b">
        <f>LEFT(E614,3)="udf"</f>
        <v>0</v>
      </c>
      <c r="N614" s="3" t="str">
        <f>VLOOKUP(B614,TableMap,3,FALSE)</f>
        <v>CareAlerts</v>
      </c>
      <c r="O614" s="3" t="str">
        <f>IF(OR(F614="varchar", F614=""),"varchar("&amp;G614&amp;")", F614) &amp; IF(LEN(TRIM(D614))&gt;0," not null ","")</f>
        <v>varchar(50)</v>
      </c>
      <c r="Q614" s="3" t="str">
        <f>IF(ISBLANK(P614),O614,P614)</f>
        <v>varchar(50)</v>
      </c>
      <c r="R614" s="3" t="str">
        <f>"alter table "&amp;SchemaName&amp;"."&amp;N614&amp;" add "&amp;E614&amp;" "&amp;Q614</f>
        <v>alter table deerwalk.CareAlerts add dw_member_id varchar(50)</v>
      </c>
      <c r="S614" s="3" t="str">
        <f>IF(LEN(TRIM(I614))&gt;0,"exec db.ColumnPropertySet '"&amp;$N614&amp;"', '"&amp;$E614&amp;"', '"&amp;I614&amp;"', @tableSchema='"&amp;SchemaName&amp;"'","")</f>
        <v>exec db.ColumnPropertySet 'CareAlerts', 'dw_member_id', 'Member ID', @tableSchema='deerwalk'</v>
      </c>
      <c r="T614" s="3" t="str">
        <f>IF(LEN(TRIM(J614))=0,"","exec db.ColumnPropertySet '"&amp;$N614&amp;"', '"&amp;$E614&amp;"', '"&amp;J614&amp;"', @propertyName='SampleData', @tableSchema='"&amp;SchemaName&amp;"'")</f>
        <v>exec db.ColumnPropertySet 'CareAlerts', 'dw_member_id', 'Hash Encrypted', @propertyName='SampleData', @tableSchema='deerwalk'</v>
      </c>
      <c r="U614" s="3" t="str">
        <f>IF(M614,"exec db.ColumnPropertySet '"&amp;$N614&amp;"', '"&amp;$E614&amp;"', 'UserDefinedData', @propertyName='CustomAttribute', @tableSchema='"&amp;SchemaName&amp;"'", "")</f>
        <v/>
      </c>
      <c r="V614" s="3" t="str">
        <f>IF(LEN(TRIM(" "&amp;I614))&gt;0,"/// &lt;summary&gt;"&amp;I614&amp;"&lt;/summary&gt;
"&amp;"[Description("""&amp;I614&amp;""")]
","")&amp;IF(F614="date","[DataType(DataType.Date)]
","")&amp;IF(D614="1","[Required]
","")&amp;"[Column("""&amp;E614&amp;""")]
"&amp;IF(LEN(TRIM(" "&amp;J614))&gt;0,"[SampleData("""&amp;J614&amp;""")]
","")&amp;IF(LEN(TRIM(" "&amp;G614))&gt;0,"[MaxLength("&amp;G614&amp;")]
","")&amp;"public "&amp;IF(F614="","string",VLOOKUP(F614,TypeMap,2,FALSE))&amp;" "&amp;E614&amp;" { get; set; }
"</f>
        <v xml:space="preserve">/// &lt;summary&gt;Member ID&lt;/summary&gt;
[Description("Member ID")]
[Column("dw_member_id")]
[SampleData("Hash Encrypted")]
[MaxLength(50)]
public string dw_member_id { get; set; }
</v>
      </c>
      <c r="W614" s="5" t="str">
        <f>"@Html.DescriptionListElement(model =&gt; model."&amp;E614&amp;")"</f>
        <v>@Html.DescriptionListElement(model =&gt; model.dw_member_id)</v>
      </c>
      <c r="X614" s="3" t="str">
        <f>SUBSTITUTE(SUBSTITUTE(PROPER(SUBSTITUTE(E614,"_"," "))&amp;" ", "Id ", "ID"), " ", "")</f>
        <v>DwMemberID</v>
      </c>
      <c r="Y614" s="3" t="str">
        <f>IF(F614="date","alter table "&amp;SchemaName&amp;"."&amp;N614&amp;" add "&amp;X614&amp;"DateDimId int null references DateDimensions(DateDimensionId);  exec db.ColumnPropertySet '"&amp;$N614&amp;"', '"&amp;$X614&amp;"DateDimId', '"&amp;$E614&amp;"', @propertyName='BaseField', @tableSchema='"&amp;SchemaName&amp;"'","")</f>
        <v/>
      </c>
      <c r="AA614" s="3" t="str">
        <f>IF(LEN(TRIM(H614))=0,"","exec db.ColumnPropertySet '"&amp;$N614&amp;"', '"&amp;$E614&amp;"', '"&amp;H614&amp;"', @propertyName='DisplayName', @tableSchema='"&amp;SchemaName&amp;"'")</f>
        <v>exec db.ColumnPropertySet 'CareAlerts', 'dw_member_id', 'Member ID', @propertyName='DisplayName', @tableSchema='deerwalk'</v>
      </c>
    </row>
    <row r="615" spans="1:27" ht="14.25" customHeight="1" x14ac:dyDescent="0.45">
      <c r="A615" s="3" t="str">
        <f>N615&amp;"."&amp;E615</f>
        <v>CareAlerts.mbr_id</v>
      </c>
      <c r="B615" t="s">
        <v>722</v>
      </c>
      <c r="C615">
        <v>3</v>
      </c>
      <c r="D615" t="s">
        <v>796</v>
      </c>
      <c r="E615" t="s">
        <v>6</v>
      </c>
      <c r="F615" t="s">
        <v>7</v>
      </c>
      <c r="G615">
        <v>50</v>
      </c>
      <c r="H615" s="4" t="s">
        <v>176</v>
      </c>
      <c r="I615" t="s">
        <v>8</v>
      </c>
      <c r="J615" t="s">
        <v>858</v>
      </c>
      <c r="L615" s="4"/>
      <c r="M615" s="3" t="b">
        <f>LEFT(E615,3)="udf"</f>
        <v>0</v>
      </c>
      <c r="N615" s="3" t="str">
        <f>VLOOKUP(B615,TableMap,3,FALSE)</f>
        <v>CareAlerts</v>
      </c>
      <c r="O615" s="3" t="str">
        <f>IF(OR(F615="varchar", F615=""),"varchar("&amp;G615&amp;")", F615) &amp; IF(LEN(TRIM(D615))&gt;0," not null ","")</f>
        <v>varchar(50)</v>
      </c>
      <c r="Q615" s="3" t="str">
        <f>IF(ISBLANK(P615),O615,P615)</f>
        <v>varchar(50)</v>
      </c>
      <c r="R615" s="3" t="str">
        <f>"alter table "&amp;SchemaName&amp;"."&amp;N615&amp;" add "&amp;E615&amp;" "&amp;Q615</f>
        <v>alter table deerwalk.CareAlerts add mbr_id varchar(50)</v>
      </c>
      <c r="S615" s="3" t="str">
        <f>IF(LEN(TRIM(I615))&gt;0,"exec db.ColumnPropertySet '"&amp;$N615&amp;"', '"&amp;$E615&amp;"', '"&amp;I615&amp;"', @tableSchema='"&amp;SchemaName&amp;"'","")</f>
        <v>exec db.ColumnPropertySet 'CareAlerts', 'mbr_id', 'Member ID to display on the application, as sent by client', @tableSchema='deerwalk'</v>
      </c>
      <c r="T615" s="3" t="str">
        <f>IF(LEN(TRIM(J615))=0,"","exec db.ColumnPropertySet '"&amp;$N615&amp;"', '"&amp;$E615&amp;"', '"&amp;J615&amp;"', @propertyName='SampleData', @tableSchema='"&amp;SchemaName&amp;"'")</f>
        <v>exec db.ColumnPropertySet 'CareAlerts', 'mbr_id', '15435', @propertyName='SampleData', @tableSchema='deerwalk'</v>
      </c>
      <c r="U615" s="3" t="str">
        <f>IF(M615,"exec db.ColumnPropertySet '"&amp;$N615&amp;"', '"&amp;$E615&amp;"', 'UserDefinedData', @propertyName='CustomAttribute', @tableSchema='"&amp;SchemaName&amp;"'", "")</f>
        <v/>
      </c>
      <c r="V615" s="3" t="str">
        <f>IF(LEN(TRIM(" "&amp;I615))&gt;0,"/// &lt;summary&gt;"&amp;I615&amp;"&lt;/summary&gt;
"&amp;"[Description("""&amp;I615&amp;""")]
","")&amp;IF(F615="date","[DataType(DataType.Date)]
","")&amp;IF(D615="1","[Required]
","")&amp;"[Column("""&amp;E615&amp;""")]
"&amp;IF(LEN(TRIM(" "&amp;J615))&gt;0,"[SampleData("""&amp;J615&amp;""")]
","")&amp;IF(LEN(TRIM(" "&amp;G615))&gt;0,"[MaxLength("&amp;G615&amp;")]
","")&amp;"public "&amp;IF(F615="","string",VLOOKUP(F615,TypeMap,2,FALSE))&amp;" "&amp;E615&amp;" { get; set; }
"</f>
        <v xml:space="preserve">/// &lt;summary&gt;Member ID to display on the application, as sent by client&lt;/summary&gt;
[Description("Member ID to display on the application, as sent by client")]
[Column("mbr_id")]
[SampleData("15435")]
[MaxLength(50)]
public string mbr_id { get; set; }
</v>
      </c>
      <c r="W615" s="5" t="str">
        <f>"@Html.DescriptionListElement(model =&gt; model."&amp;E615&amp;")"</f>
        <v>@Html.DescriptionListElement(model =&gt; model.mbr_id)</v>
      </c>
      <c r="X615" s="3" t="str">
        <f>SUBSTITUTE(SUBSTITUTE(PROPER(SUBSTITUTE(E615,"_"," "))&amp;" ", "Id ", "ID"), " ", "")</f>
        <v>MbrID</v>
      </c>
      <c r="Y615" s="3" t="str">
        <f>IF(F615="date","alter table "&amp;SchemaName&amp;"."&amp;N615&amp;" add "&amp;X615&amp;"DateDimId int null references DateDimensions(DateDimensionId);  exec db.ColumnPropertySet '"&amp;$N615&amp;"', '"&amp;$X615&amp;"DateDimId', '"&amp;$E615&amp;"', @propertyName='BaseField', @tableSchema='"&amp;SchemaName&amp;"'","")</f>
        <v/>
      </c>
      <c r="AA615" s="3" t="str">
        <f>IF(LEN(TRIM(H615))=0,"","exec db.ColumnPropertySet '"&amp;$N615&amp;"', '"&amp;$E615&amp;"', '"&amp;H615&amp;"', @propertyName='DisplayName', @tableSchema='"&amp;SchemaName&amp;"'")</f>
        <v>exec db.ColumnPropertySet 'CareAlerts', 'mbr_id', 'Member ID', @propertyName='DisplayName', @tableSchema='deerwalk'</v>
      </c>
    </row>
    <row r="616" spans="1:27" ht="14.25" customHeight="1" x14ac:dyDescent="0.45">
      <c r="A616" s="3" t="str">
        <f>N616&amp;"."&amp;E616</f>
        <v>CareAlerts.first_name</v>
      </c>
      <c r="B616" t="s">
        <v>722</v>
      </c>
      <c r="C616">
        <v>4</v>
      </c>
      <c r="D616" t="s">
        <v>796</v>
      </c>
      <c r="E616" t="s">
        <v>723</v>
      </c>
      <c r="F616" t="s">
        <v>7</v>
      </c>
      <c r="G616" t="s">
        <v>861</v>
      </c>
      <c r="H616" s="4" t="s">
        <v>900</v>
      </c>
      <c r="I616" t="s">
        <v>15</v>
      </c>
      <c r="J616" t="s">
        <v>796</v>
      </c>
      <c r="L616" s="4"/>
      <c r="M616" s="3" t="b">
        <f>LEFT(E616,3)="udf"</f>
        <v>0</v>
      </c>
      <c r="N616" s="3" t="str">
        <f>VLOOKUP(B616,TableMap,3,FALSE)</f>
        <v>CareAlerts</v>
      </c>
      <c r="O616" s="3" t="str">
        <f>IF(OR(F616="varchar", F616=""),"varchar("&amp;G616&amp;")", F616) &amp; IF(LEN(TRIM(D616))&gt;0," not null ","")</f>
        <v>varchar(50)</v>
      </c>
      <c r="Q616" s="3" t="str">
        <f>IF(ISBLANK(P616),O616,P616)</f>
        <v>varchar(50)</v>
      </c>
      <c r="R616" s="3" t="str">
        <f>"alter table "&amp;SchemaName&amp;"."&amp;N616&amp;" add "&amp;E616&amp;" "&amp;Q616</f>
        <v>alter table deerwalk.CareAlerts add first_name varchar(50)</v>
      </c>
      <c r="S616" s="3" t="str">
        <f>IF(LEN(TRIM(I616))&gt;0,"exec db.ColumnPropertySet '"&amp;$N616&amp;"', '"&amp;$E616&amp;"', '"&amp;I616&amp;"', @tableSchema='"&amp;SchemaName&amp;"'","")</f>
        <v>exec db.ColumnPropertySet 'CareAlerts', 'first_name', 'Member first name', @tableSchema='deerwalk'</v>
      </c>
      <c r="T616" s="3" t="str">
        <f>IF(LEN(TRIM(J616))=0,"","exec db.ColumnPropertySet '"&amp;$N616&amp;"', '"&amp;$E616&amp;"', '"&amp;J616&amp;"', @propertyName='SampleData', @tableSchema='"&amp;SchemaName&amp;"'")</f>
        <v/>
      </c>
      <c r="U616" s="3" t="str">
        <f>IF(M616,"exec db.ColumnPropertySet '"&amp;$N616&amp;"', '"&amp;$E616&amp;"', 'UserDefinedData', @propertyName='CustomAttribute', @tableSchema='"&amp;SchemaName&amp;"'", "")</f>
        <v/>
      </c>
      <c r="V616" s="3" t="str">
        <f>IF(LEN(TRIM(" "&amp;I616))&gt;0,"/// &lt;summary&gt;"&amp;I616&amp;"&lt;/summary&gt;
"&amp;"[Description("""&amp;I616&amp;""")]
","")&amp;IF(F616="date","[DataType(DataType.Date)]
","")&amp;IF(D616="1","[Required]
","")&amp;"[Column("""&amp;E616&amp;""")]
"&amp;IF(LEN(TRIM(" "&amp;J616))&gt;0,"[SampleData("""&amp;J616&amp;""")]
","")&amp;IF(LEN(TRIM(" "&amp;G616))&gt;0,"[MaxLength("&amp;G616&amp;")]
","")&amp;"public "&amp;IF(F616="","string",VLOOKUP(F616,TypeMap,2,FALSE))&amp;" "&amp;E616&amp;" { get; set; }
"</f>
        <v xml:space="preserve">/// &lt;summary&gt;Member first name&lt;/summary&gt;
[Description("Member first name")]
[Column("first_name")]
[MaxLength(50)]
public string first_name { get; set; }
</v>
      </c>
      <c r="W616" s="5" t="str">
        <f>"@Html.DescriptionListElement(model =&gt; model."&amp;E616&amp;")"</f>
        <v>@Html.DescriptionListElement(model =&gt; model.first_name)</v>
      </c>
      <c r="X616" s="3" t="str">
        <f>SUBSTITUTE(SUBSTITUTE(PROPER(SUBSTITUTE(E616,"_"," "))&amp;" ", "Id ", "ID"), " ", "")</f>
        <v>FirstName</v>
      </c>
      <c r="Y616" s="3" t="str">
        <f>IF(F616="date","alter table "&amp;SchemaName&amp;"."&amp;N616&amp;" add "&amp;X616&amp;"DateDimId int null references DateDimensions(DateDimensionId);  exec db.ColumnPropertySet '"&amp;$N616&amp;"', '"&amp;$X616&amp;"DateDimId', '"&amp;$E616&amp;"', @propertyName='BaseField', @tableSchema='"&amp;SchemaName&amp;"'","")</f>
        <v/>
      </c>
      <c r="AA616" s="3" t="str">
        <f>IF(LEN(TRIM(H616))=0,"","exec db.ColumnPropertySet '"&amp;$N616&amp;"', '"&amp;$E616&amp;"', '"&amp;H616&amp;"', @propertyName='DisplayName', @tableSchema='"&amp;SchemaName&amp;"'")</f>
        <v>exec db.ColumnPropertySet 'CareAlerts', 'first_name', 'Member first', @propertyName='DisplayName', @tableSchema='deerwalk'</v>
      </c>
    </row>
    <row r="617" spans="1:27" ht="14.25" customHeight="1" x14ac:dyDescent="0.45">
      <c r="A617" s="3" t="str">
        <f>N617&amp;"."&amp;E617</f>
        <v>CareAlerts.last_name</v>
      </c>
      <c r="B617" t="s">
        <v>722</v>
      </c>
      <c r="C617">
        <v>5</v>
      </c>
      <c r="D617" t="s">
        <v>796</v>
      </c>
      <c r="E617" t="s">
        <v>724</v>
      </c>
      <c r="F617" t="s">
        <v>7</v>
      </c>
      <c r="G617" t="s">
        <v>821</v>
      </c>
      <c r="H617" s="4" t="s">
        <v>901</v>
      </c>
      <c r="I617" t="s">
        <v>21</v>
      </c>
      <c r="J617" t="s">
        <v>796</v>
      </c>
      <c r="L617" s="4"/>
      <c r="M617" s="3" t="b">
        <f>LEFT(E617,3)="udf"</f>
        <v>0</v>
      </c>
      <c r="N617" s="3" t="str">
        <f>VLOOKUP(B617,TableMap,3,FALSE)</f>
        <v>CareAlerts</v>
      </c>
      <c r="O617" s="3" t="str">
        <f>IF(OR(F617="varchar", F617=""),"varchar("&amp;G617&amp;")", F617) &amp; IF(LEN(TRIM(D617))&gt;0," not null ","")</f>
        <v>varchar(20)</v>
      </c>
      <c r="Q617" s="3" t="str">
        <f>IF(ISBLANK(P617),O617,P617)</f>
        <v>varchar(20)</v>
      </c>
      <c r="R617" s="3" t="str">
        <f>"alter table "&amp;SchemaName&amp;"."&amp;N617&amp;" add "&amp;E617&amp;" "&amp;Q617</f>
        <v>alter table deerwalk.CareAlerts add last_name varchar(20)</v>
      </c>
      <c r="S617" s="3" t="str">
        <f>IF(LEN(TRIM(I617))&gt;0,"exec db.ColumnPropertySet '"&amp;$N617&amp;"', '"&amp;$E617&amp;"', '"&amp;I617&amp;"', @tableSchema='"&amp;SchemaName&amp;"'","")</f>
        <v>exec db.ColumnPropertySet 'CareAlerts', 'last_name', 'Member last name', @tableSchema='deerwalk'</v>
      </c>
      <c r="T617" s="3" t="str">
        <f>IF(LEN(TRIM(J617))=0,"","exec db.ColumnPropertySet '"&amp;$N617&amp;"', '"&amp;$E617&amp;"', '"&amp;J617&amp;"', @propertyName='SampleData', @tableSchema='"&amp;SchemaName&amp;"'")</f>
        <v/>
      </c>
      <c r="U617" s="3" t="str">
        <f>IF(M617,"exec db.ColumnPropertySet '"&amp;$N617&amp;"', '"&amp;$E617&amp;"', 'UserDefinedData', @propertyName='CustomAttribute', @tableSchema='"&amp;SchemaName&amp;"'", "")</f>
        <v/>
      </c>
      <c r="V617" s="3" t="str">
        <f>IF(LEN(TRIM(" "&amp;I617))&gt;0,"/// &lt;summary&gt;"&amp;I617&amp;"&lt;/summary&gt;
"&amp;"[Description("""&amp;I617&amp;""")]
","")&amp;IF(F617="date","[DataType(DataType.Date)]
","")&amp;IF(D617="1","[Required]
","")&amp;"[Column("""&amp;E617&amp;""")]
"&amp;IF(LEN(TRIM(" "&amp;J617))&gt;0,"[SampleData("""&amp;J617&amp;""")]
","")&amp;IF(LEN(TRIM(" "&amp;G617))&gt;0,"[MaxLength("&amp;G617&amp;")]
","")&amp;"public "&amp;IF(F617="","string",VLOOKUP(F617,TypeMap,2,FALSE))&amp;" "&amp;E617&amp;" { get; set; }
"</f>
        <v xml:space="preserve">/// &lt;summary&gt;Member last name&lt;/summary&gt;
[Description("Member last name")]
[Column("last_name")]
[MaxLength(20)]
public string last_name { get; set; }
</v>
      </c>
      <c r="W617" s="5" t="str">
        <f>"@Html.DescriptionListElement(model =&gt; model."&amp;E617&amp;")"</f>
        <v>@Html.DescriptionListElement(model =&gt; model.last_name)</v>
      </c>
      <c r="X617" s="3" t="str">
        <f>SUBSTITUTE(SUBSTITUTE(PROPER(SUBSTITUTE(E617,"_"," "))&amp;" ", "Id ", "ID"), " ", "")</f>
        <v>LastName</v>
      </c>
      <c r="Y617" s="3" t="str">
        <f>IF(F617="date","alter table "&amp;SchemaName&amp;"."&amp;N617&amp;" add "&amp;X617&amp;"DateDimId int null references DateDimensions(DateDimensionId);  exec db.ColumnPropertySet '"&amp;$N617&amp;"', '"&amp;$X617&amp;"DateDimId', '"&amp;$E617&amp;"', @propertyName='BaseField', @tableSchema='"&amp;SchemaName&amp;"'","")</f>
        <v/>
      </c>
      <c r="AA617" s="3" t="str">
        <f>IF(LEN(TRIM(H617))=0,"","exec db.ColumnPropertySet '"&amp;$N617&amp;"', '"&amp;$E617&amp;"', '"&amp;H617&amp;"', @propertyName='DisplayName', @tableSchema='"&amp;SchemaName&amp;"'")</f>
        <v>exec db.ColumnPropertySet 'CareAlerts', 'last_name', 'Member last', @propertyName='DisplayName', @tableSchema='deerwalk'</v>
      </c>
    </row>
    <row r="618" spans="1:27" ht="14.25" customHeight="1" x14ac:dyDescent="0.45">
      <c r="A618" s="3" t="str">
        <f>N618&amp;"."&amp;E618</f>
        <v>CareAlerts.middle_name</v>
      </c>
      <c r="B618" t="s">
        <v>722</v>
      </c>
      <c r="C618">
        <v>6</v>
      </c>
      <c r="D618" t="s">
        <v>796</v>
      </c>
      <c r="E618" t="s">
        <v>725</v>
      </c>
      <c r="F618" t="s">
        <v>7</v>
      </c>
      <c r="G618" t="s">
        <v>817</v>
      </c>
      <c r="H618" s="4" t="s">
        <v>1001</v>
      </c>
      <c r="I618" t="s">
        <v>18</v>
      </c>
      <c r="J618" t="s">
        <v>796</v>
      </c>
      <c r="L618" s="4"/>
      <c r="M618" s="3" t="b">
        <f>LEFT(E618,3)="udf"</f>
        <v>0</v>
      </c>
      <c r="N618" s="3" t="str">
        <f>VLOOKUP(B618,TableMap,3,FALSE)</f>
        <v>CareAlerts</v>
      </c>
      <c r="O618" s="3" t="str">
        <f>IF(OR(F618="varchar", F618=""),"varchar("&amp;G618&amp;")", F618) &amp; IF(LEN(TRIM(D618))&gt;0," not null ","")</f>
        <v>varchar(10)</v>
      </c>
      <c r="Q618" s="3" t="str">
        <f>IF(ISBLANK(P618),O618,P618)</f>
        <v>varchar(10)</v>
      </c>
      <c r="R618" s="3" t="str">
        <f>"alter table "&amp;SchemaName&amp;"."&amp;N618&amp;" add "&amp;E618&amp;" "&amp;Q618</f>
        <v>alter table deerwalk.CareAlerts add middle_name varchar(10)</v>
      </c>
      <c r="S618" s="3" t="str">
        <f>IF(LEN(TRIM(I618))&gt;0,"exec db.ColumnPropertySet '"&amp;$N618&amp;"', '"&amp;$E618&amp;"', '"&amp;I618&amp;"', @tableSchema='"&amp;SchemaName&amp;"'","")</f>
        <v>exec db.ColumnPropertySet 'CareAlerts', 'middle_name', 'Member middle name', @tableSchema='deerwalk'</v>
      </c>
      <c r="T618" s="3" t="str">
        <f>IF(LEN(TRIM(J618))=0,"","exec db.ColumnPropertySet '"&amp;$N618&amp;"', '"&amp;$E618&amp;"', '"&amp;J618&amp;"', @propertyName='SampleData', @tableSchema='"&amp;SchemaName&amp;"'")</f>
        <v/>
      </c>
      <c r="U618" s="3" t="str">
        <f>IF(M618,"exec db.ColumnPropertySet '"&amp;$N618&amp;"', '"&amp;$E618&amp;"', 'UserDefinedData', @propertyName='CustomAttribute', @tableSchema='"&amp;SchemaName&amp;"'", "")</f>
        <v/>
      </c>
      <c r="V618" s="3" t="str">
        <f>IF(LEN(TRIM(" "&amp;I618))&gt;0,"/// &lt;summary&gt;"&amp;I618&amp;"&lt;/summary&gt;
"&amp;"[Description("""&amp;I618&amp;""")]
","")&amp;IF(F618="date","[DataType(DataType.Date)]
","")&amp;IF(D618="1","[Required]
","")&amp;"[Column("""&amp;E618&amp;""")]
"&amp;IF(LEN(TRIM(" "&amp;J618))&gt;0,"[SampleData("""&amp;J618&amp;""")]
","")&amp;IF(LEN(TRIM(" "&amp;G618))&gt;0,"[MaxLength("&amp;G618&amp;")]
","")&amp;"public "&amp;IF(F618="","string",VLOOKUP(F618,TypeMap,2,FALSE))&amp;" "&amp;E618&amp;" { get; set; }
"</f>
        <v xml:space="preserve">/// &lt;summary&gt;Member middle name&lt;/summary&gt;
[Description("Member middle name")]
[Column("middle_name")]
[MaxLength(10)]
public string middle_name { get; set; }
</v>
      </c>
      <c r="W618" s="5" t="str">
        <f>"@Html.DescriptionListElement(model =&gt; model."&amp;E618&amp;")"</f>
        <v>@Html.DescriptionListElement(model =&gt; model.middle_name)</v>
      </c>
      <c r="X618" s="3" t="str">
        <f>SUBSTITUTE(SUBSTITUTE(PROPER(SUBSTITUTE(E618,"_"," "))&amp;" ", "Id ", "ID"), " ", "")</f>
        <v>MiddleName</v>
      </c>
      <c r="Y618" s="3" t="str">
        <f>IF(F618="date","alter table "&amp;SchemaName&amp;"."&amp;N618&amp;" add "&amp;X618&amp;"DateDimId int null references DateDimensions(DateDimensionId);  exec db.ColumnPropertySet '"&amp;$N618&amp;"', '"&amp;$X618&amp;"DateDimId', '"&amp;$E618&amp;"', @propertyName='BaseField', @tableSchema='"&amp;SchemaName&amp;"'","")</f>
        <v/>
      </c>
      <c r="AA618" s="3" t="str">
        <f>IF(LEN(TRIM(H618))=0,"","exec db.ColumnPropertySet '"&amp;$N618&amp;"', '"&amp;$E618&amp;"', '"&amp;H618&amp;"', @propertyName='DisplayName', @tableSchema='"&amp;SchemaName&amp;"'")</f>
        <v>exec db.ColumnPropertySet 'CareAlerts', 'middle_name', 'Middle Name', @propertyName='DisplayName', @tableSchema='deerwalk'</v>
      </c>
    </row>
    <row r="619" spans="1:27" ht="14.25" customHeight="1" x14ac:dyDescent="0.45">
      <c r="A619" s="3" t="str">
        <f>N619&amp;"."&amp;E619</f>
        <v>CareAlerts.mbr_dob</v>
      </c>
      <c r="B619" t="s">
        <v>722</v>
      </c>
      <c r="C619">
        <v>7</v>
      </c>
      <c r="D619" t="s">
        <v>796</v>
      </c>
      <c r="E619" t="s">
        <v>29</v>
      </c>
      <c r="F619" t="s">
        <v>30</v>
      </c>
      <c r="G619" t="s">
        <v>796</v>
      </c>
      <c r="H619" s="4" t="s">
        <v>1048</v>
      </c>
      <c r="I619" t="s">
        <v>726</v>
      </c>
      <c r="J619" t="s">
        <v>727</v>
      </c>
      <c r="L619" s="4"/>
      <c r="M619" s="3" t="b">
        <f>LEFT(E619,3)="udf"</f>
        <v>0</v>
      </c>
      <c r="N619" s="3" t="str">
        <f>VLOOKUP(B619,TableMap,3,FALSE)</f>
        <v>CareAlerts</v>
      </c>
      <c r="O619" s="3" t="str">
        <f>IF(OR(F619="varchar", F619=""),"varchar("&amp;G619&amp;")", F619) &amp; IF(LEN(TRIM(D619))&gt;0," not null ","")</f>
        <v>date</v>
      </c>
      <c r="Q619" s="3" t="str">
        <f>IF(ISBLANK(P619),O619,P619)</f>
        <v>date</v>
      </c>
      <c r="R619" s="3" t="str">
        <f>"alter table "&amp;SchemaName&amp;"."&amp;N619&amp;" add "&amp;E619&amp;" "&amp;Q619</f>
        <v>alter table deerwalk.CareAlerts add mbr_dob date</v>
      </c>
      <c r="S619" s="3" t="str">
        <f>IF(LEN(TRIM(I619))&gt;0,"exec db.ColumnPropertySet '"&amp;$N619&amp;"', '"&amp;$E619&amp;"', '"&amp;I619&amp;"', @tableSchema='"&amp;SchemaName&amp;"'","")</f>
        <v>exec db.ColumnPropertySet 'CareAlerts', 'mbr_dob', 'Member date of birth', @tableSchema='deerwalk'</v>
      </c>
      <c r="T619" s="3" t="str">
        <f>IF(LEN(TRIM(J619))=0,"","exec db.ColumnPropertySet '"&amp;$N619&amp;"', '"&amp;$E619&amp;"', '"&amp;J619&amp;"', @propertyName='SampleData', @tableSchema='"&amp;SchemaName&amp;"'")</f>
        <v>exec db.ColumnPropertySet 'CareAlerts', 'mbr_dob', 'yyyy-mm-dd', @propertyName='SampleData', @tableSchema='deerwalk'</v>
      </c>
      <c r="U619" s="3" t="str">
        <f>IF(M619,"exec db.ColumnPropertySet '"&amp;$N619&amp;"', '"&amp;$E619&amp;"', 'UserDefinedData', @propertyName='CustomAttribute', @tableSchema='"&amp;SchemaName&amp;"'", "")</f>
        <v/>
      </c>
      <c r="V619" s="3" t="str">
        <f>IF(LEN(TRIM(" "&amp;I619))&gt;0,"/// &lt;summary&gt;"&amp;I619&amp;"&lt;/summary&gt;
"&amp;"[Description("""&amp;I619&amp;""")]
","")&amp;IF(F619="date","[DataType(DataType.Date)]
","")&amp;IF(D619="1","[Required]
","")&amp;"[Column("""&amp;E619&amp;""")]
"&amp;IF(LEN(TRIM(" "&amp;J619))&gt;0,"[SampleData("""&amp;J619&amp;""")]
","")&amp;IF(LEN(TRIM(" "&amp;G619))&gt;0,"[MaxLength("&amp;G619&amp;")]
","")&amp;"public "&amp;IF(F619="","string",VLOOKUP(F619,TypeMap,2,FALSE))&amp;" "&amp;E619&amp;" { get; set; }
"</f>
        <v xml:space="preserve">/// &lt;summary&gt;Member date of birth&lt;/summary&gt;
[Description("Member date of birth")]
[DataType(DataType.Date)]
[Column("mbr_dob")]
[SampleData("yyyy-mm-dd")]
public DateTime mbr_dob { get; set; }
</v>
      </c>
      <c r="W619" s="5" t="str">
        <f>"@Html.DescriptionListElement(model =&gt; model."&amp;E619&amp;")"</f>
        <v>@Html.DescriptionListElement(model =&gt; model.mbr_dob)</v>
      </c>
      <c r="X619" s="3" t="str">
        <f>SUBSTITUTE(SUBSTITUTE(PROPER(SUBSTITUTE(E619,"_"," "))&amp;" ", "Id ", "ID"), " ", "")</f>
        <v>MbrDob</v>
      </c>
      <c r="Y619" s="3" t="str">
        <f>IF(F619="date","alter table "&amp;SchemaName&amp;"."&amp;N619&amp;" add "&amp;X619&amp;"DateDimId int null references DateDimensions(DateDimensionId);  exec db.ColumnPropertySet '"&amp;$N619&amp;"', '"&amp;$X619&amp;"DateDimId', '"&amp;$E619&amp;"', @propertyName='BaseField', @tableSchema='"&amp;SchemaName&amp;"'","")</f>
        <v>alter table deerwalk.CareAlerts add MbrDobDateDimId int null references DateDimensions(DateDimensionId);  exec db.ColumnPropertySet 'CareAlerts', 'MbrDobDateDimId', 'mbr_dob', @propertyName='BaseField', @tableSchema='deerwalk'</v>
      </c>
      <c r="Z619" t="str">
        <f>"update dw set "&amp;X619&amp;"DateDimId=dd.DateDimensionId from deerwalk."&amp;N619&amp;" dw inner join dbo.datedimensions dd on dw."&amp;E619&amp;"=dd.calendardate and dd.TenantId=@tenantId where dw."&amp;X619&amp;"DateDimId is null and dw."&amp;E619&amp;" is not null;
exec db.PrintNow 'Updated {n0} deerwalk."&amp;N619&amp;"."&amp;X619&amp;"DateDimId fields', @@rowcount;
"</f>
        <v xml:space="preserve">update dw set MbrDobDateDimId=dd.DateDimensionId from deerwalk.CareAlerts dw inner join dbo.datedimensions dd on dw.mbr_dob=dd.calendardate and dd.TenantId=@tenantId where dw.MbrDobDateDimId is null and dw.mbr_dob is not null;
exec db.PrintNow 'Updated {n0} deerwalk.CareAlerts.MbrDobDateDimId fields', @@rowcount;
</v>
      </c>
      <c r="AA619" s="3" t="str">
        <f>IF(LEN(TRIM(H619))=0,"","exec db.ColumnPropertySet '"&amp;$N619&amp;"', '"&amp;$E619&amp;"', '"&amp;H619&amp;"', @propertyName='DisplayName', @tableSchema='"&amp;SchemaName&amp;"'")</f>
        <v>exec db.ColumnPropertySet 'CareAlerts', 'mbr_dob', 'DOB', @propertyName='DisplayName', @tableSchema='deerwalk'</v>
      </c>
    </row>
    <row r="620" spans="1:27" ht="14.25" customHeight="1" x14ac:dyDescent="0.45">
      <c r="A620" s="3" t="str">
        <f>N620&amp;"."&amp;E620</f>
        <v>CareAlerts.mbr_gender</v>
      </c>
      <c r="B620" t="s">
        <v>722</v>
      </c>
      <c r="C620">
        <v>8</v>
      </c>
      <c r="D620" t="s">
        <v>796</v>
      </c>
      <c r="E620" t="s">
        <v>26</v>
      </c>
      <c r="F620" t="s">
        <v>7</v>
      </c>
      <c r="G620" t="s">
        <v>817</v>
      </c>
      <c r="H620" s="4" t="s">
        <v>1002</v>
      </c>
      <c r="I620" t="s">
        <v>9</v>
      </c>
      <c r="J620" t="s">
        <v>728</v>
      </c>
      <c r="L620" s="4"/>
      <c r="M620" s="3" t="b">
        <f>LEFT(E620,3)="udf"</f>
        <v>0</v>
      </c>
      <c r="N620" s="3" t="str">
        <f>VLOOKUP(B620,TableMap,3,FALSE)</f>
        <v>CareAlerts</v>
      </c>
      <c r="O620" s="3" t="str">
        <f>IF(OR(F620="varchar", F620=""),"varchar("&amp;G620&amp;")", F620) &amp; IF(LEN(TRIM(D620))&gt;0," not null ","")</f>
        <v>varchar(10)</v>
      </c>
      <c r="Q620" s="3" t="str">
        <f>IF(ISBLANK(P620),O620,P620)</f>
        <v>varchar(10)</v>
      </c>
      <c r="R620" s="3" t="str">
        <f>"alter table "&amp;SchemaName&amp;"."&amp;N620&amp;" add "&amp;E620&amp;" "&amp;Q620</f>
        <v>alter table deerwalk.CareAlerts add mbr_gender varchar(10)</v>
      </c>
      <c r="S620" s="3" t="str">
        <f>IF(LEN(TRIM(I620))&gt;0,"exec db.ColumnPropertySet '"&amp;$N620&amp;"', '"&amp;$E620&amp;"', '"&amp;I620&amp;"', @tableSchema='"&amp;SchemaName&amp;"'","")</f>
        <v/>
      </c>
      <c r="T620" s="3" t="str">
        <f>IF(LEN(TRIM(J620))=0,"","exec db.ColumnPropertySet '"&amp;$N620&amp;"', '"&amp;$E620&amp;"', '"&amp;J620&amp;"', @propertyName='SampleData', @tableSchema='"&amp;SchemaName&amp;"'")</f>
        <v>exec db.ColumnPropertySet 'CareAlerts', 'mbr_gender', 'Male, Female', @propertyName='SampleData', @tableSchema='deerwalk'</v>
      </c>
      <c r="U620" s="3" t="str">
        <f>IF(M620,"exec db.ColumnPropertySet '"&amp;$N620&amp;"', '"&amp;$E620&amp;"', 'UserDefinedData', @propertyName='CustomAttribute', @tableSchema='"&amp;SchemaName&amp;"'", "")</f>
        <v/>
      </c>
      <c r="V620" s="3" t="str">
        <f>IF(LEN(TRIM(" "&amp;I620))&gt;0,"/// &lt;summary&gt;"&amp;I620&amp;"&lt;/summary&gt;
"&amp;"[Description("""&amp;I620&amp;""")]
","")&amp;IF(F620="date","[DataType(DataType.Date)]
","")&amp;IF(D620="1","[Required]
","")&amp;"[Column("""&amp;E620&amp;""")]
"&amp;IF(LEN(TRIM(" "&amp;J620))&gt;0,"[SampleData("""&amp;J620&amp;""")]
","")&amp;IF(LEN(TRIM(" "&amp;G620))&gt;0,"[MaxLength("&amp;G620&amp;")]
","")&amp;"public "&amp;IF(F620="","string",VLOOKUP(F620,TypeMap,2,FALSE))&amp;" "&amp;E620&amp;" { get; set; }
"</f>
        <v xml:space="preserve">[Column("mbr_gender")]
[SampleData("Male, Female")]
[MaxLength(10)]
public string mbr_gender { get; set; }
</v>
      </c>
      <c r="W620" s="5" t="str">
        <f>"@Html.DescriptionListElement(model =&gt; model."&amp;E620&amp;")"</f>
        <v>@Html.DescriptionListElement(model =&gt; model.mbr_gender)</v>
      </c>
      <c r="X620" s="3" t="str">
        <f>SUBSTITUTE(SUBSTITUTE(PROPER(SUBSTITUTE(E620,"_"," "))&amp;" ", "Id ", "ID"), " ", "")</f>
        <v>MbrGender</v>
      </c>
      <c r="Y620" s="3" t="str">
        <f>IF(F620="date","alter table "&amp;SchemaName&amp;"."&amp;N620&amp;" add "&amp;X620&amp;"DateDimId int null references DateDimensions(DateDimensionId);  exec db.ColumnPropertySet '"&amp;$N620&amp;"', '"&amp;$X620&amp;"DateDimId', '"&amp;$E620&amp;"', @propertyName='BaseField', @tableSchema='"&amp;SchemaName&amp;"'","")</f>
        <v/>
      </c>
      <c r="AA620" s="3" t="str">
        <f>IF(LEN(TRIM(H620))=0,"","exec db.ColumnPropertySet '"&amp;$N620&amp;"', '"&amp;$E620&amp;"', '"&amp;H620&amp;"', @propertyName='DisplayName', @tableSchema='"&amp;SchemaName&amp;"'")</f>
        <v>exec db.ColumnPropertySet 'CareAlerts', 'mbr_gender', 'Gender', @propertyName='DisplayName', @tableSchema='deerwalk'</v>
      </c>
    </row>
    <row r="621" spans="1:27" ht="14.25" customHeight="1" x14ac:dyDescent="0.45">
      <c r="A621" s="3" t="str">
        <f>N621&amp;"."&amp;E621</f>
        <v>CareAlerts.mbr_status</v>
      </c>
      <c r="B621" t="s">
        <v>722</v>
      </c>
      <c r="C621">
        <v>9</v>
      </c>
      <c r="D621" t="s">
        <v>796</v>
      </c>
      <c r="E621" t="s">
        <v>729</v>
      </c>
      <c r="F621" t="s">
        <v>7</v>
      </c>
      <c r="G621" t="s">
        <v>817</v>
      </c>
      <c r="H621" s="4" t="s">
        <v>959</v>
      </c>
      <c r="I621" t="s">
        <v>730</v>
      </c>
      <c r="J621" t="s">
        <v>796</v>
      </c>
      <c r="L621" s="4"/>
      <c r="M621" s="3" t="b">
        <f>LEFT(E621,3)="udf"</f>
        <v>0</v>
      </c>
      <c r="N621" s="3" t="str">
        <f>VLOOKUP(B621,TableMap,3,FALSE)</f>
        <v>CareAlerts</v>
      </c>
      <c r="O621" s="3" t="str">
        <f>IF(OR(F621="varchar", F621=""),"varchar("&amp;G621&amp;")", F621) &amp; IF(LEN(TRIM(D621))&gt;0," not null ","")</f>
        <v>varchar(10)</v>
      </c>
      <c r="Q621" s="3" t="str">
        <f>IF(ISBLANK(P621),O621,P621)</f>
        <v>varchar(10)</v>
      </c>
      <c r="R621" s="3" t="str">
        <f>"alter table "&amp;SchemaName&amp;"."&amp;N621&amp;" add "&amp;E621&amp;" "&amp;Q621</f>
        <v>alter table deerwalk.CareAlerts add mbr_status varchar(10)</v>
      </c>
      <c r="S621" s="3" t="str">
        <f>IF(LEN(TRIM(I621))&gt;0,"exec db.ColumnPropertySet '"&amp;$N621&amp;"', '"&amp;$E621&amp;"', '"&amp;I621&amp;"', @tableSchema='"&amp;SchemaName&amp;"'","")</f>
        <v>exec db.ColumnPropertySet 'CareAlerts', 'mbr_status', 'Active or Termed', @tableSchema='deerwalk'</v>
      </c>
      <c r="T621" s="3" t="str">
        <f>IF(LEN(TRIM(J621))=0,"","exec db.ColumnPropertySet '"&amp;$N621&amp;"', '"&amp;$E621&amp;"', '"&amp;J621&amp;"', @propertyName='SampleData', @tableSchema='"&amp;SchemaName&amp;"'")</f>
        <v/>
      </c>
      <c r="U621" s="3" t="str">
        <f>IF(M621,"exec db.ColumnPropertySet '"&amp;$N621&amp;"', '"&amp;$E621&amp;"', 'UserDefinedData', @propertyName='CustomAttribute', @tableSchema='"&amp;SchemaName&amp;"'", "")</f>
        <v/>
      </c>
      <c r="V621" s="3" t="str">
        <f>IF(LEN(TRIM(" "&amp;I621))&gt;0,"/// &lt;summary&gt;"&amp;I621&amp;"&lt;/summary&gt;
"&amp;"[Description("""&amp;I621&amp;""")]
","")&amp;IF(F621="date","[DataType(DataType.Date)]
","")&amp;IF(D621="1","[Required]
","")&amp;"[Column("""&amp;E621&amp;""")]
"&amp;IF(LEN(TRIM(" "&amp;J621))&gt;0,"[SampleData("""&amp;J621&amp;""")]
","")&amp;IF(LEN(TRIM(" "&amp;G621))&gt;0,"[MaxLength("&amp;G621&amp;")]
","")&amp;"public "&amp;IF(F621="","string",VLOOKUP(F621,TypeMap,2,FALSE))&amp;" "&amp;E621&amp;" { get; set; }
"</f>
        <v xml:space="preserve">/// &lt;summary&gt;Active or Termed&lt;/summary&gt;
[Description("Active or Termed")]
[Column("mbr_status")]
[MaxLength(10)]
public string mbr_status { get; set; }
</v>
      </c>
      <c r="W621" s="5" t="str">
        <f>"@Html.DescriptionListElement(model =&gt; model."&amp;E621&amp;")"</f>
        <v>@Html.DescriptionListElement(model =&gt; model.mbr_status)</v>
      </c>
      <c r="X621" s="3" t="str">
        <f>SUBSTITUTE(SUBSTITUTE(PROPER(SUBSTITUTE(E621,"_"," "))&amp;" ", "Id ", "ID"), " ", "")</f>
        <v>MbrStatus</v>
      </c>
      <c r="Y621" s="3" t="str">
        <f>IF(F621="date","alter table "&amp;SchemaName&amp;"."&amp;N621&amp;" add "&amp;X621&amp;"DateDimId int null references DateDimensions(DateDimensionId);  exec db.ColumnPropertySet '"&amp;$N621&amp;"', '"&amp;$X621&amp;"DateDimId', '"&amp;$E621&amp;"', @propertyName='BaseField', @tableSchema='"&amp;SchemaName&amp;"'","")</f>
        <v/>
      </c>
      <c r="AA621" s="3" t="str">
        <f>IF(LEN(TRIM(H621))=0,"","exec db.ColumnPropertySet '"&amp;$N621&amp;"', '"&amp;$E621&amp;"', '"&amp;H621&amp;"', @propertyName='DisplayName', @tableSchema='"&amp;SchemaName&amp;"'")</f>
        <v>exec db.ColumnPropertySet 'CareAlerts', 'mbr_status', 'Active or', @propertyName='DisplayName', @tableSchema='deerwalk'</v>
      </c>
    </row>
    <row r="622" spans="1:27" ht="14.25" customHeight="1" x14ac:dyDescent="0.45">
      <c r="A622" s="3" t="str">
        <f>N622&amp;"."&amp;E622</f>
        <v>CareAlerts.mbr_relationship</v>
      </c>
      <c r="B622" t="s">
        <v>722</v>
      </c>
      <c r="C622">
        <v>10</v>
      </c>
      <c r="D622" t="s">
        <v>796</v>
      </c>
      <c r="E622" t="s">
        <v>731</v>
      </c>
      <c r="F622" t="s">
        <v>7</v>
      </c>
      <c r="G622" t="s">
        <v>861</v>
      </c>
      <c r="H622" s="4" t="s">
        <v>732</v>
      </c>
      <c r="I622" t="s">
        <v>732</v>
      </c>
      <c r="J622" t="s">
        <v>733</v>
      </c>
      <c r="L622" s="4"/>
      <c r="M622" s="3" t="b">
        <f>LEFT(E622,3)="udf"</f>
        <v>0</v>
      </c>
      <c r="N622" s="3" t="str">
        <f>VLOOKUP(B622,TableMap,3,FALSE)</f>
        <v>CareAlerts</v>
      </c>
      <c r="O622" s="3" t="str">
        <f>IF(OR(F622="varchar", F622=""),"varchar("&amp;G622&amp;")", F622) &amp; IF(LEN(TRIM(D622))&gt;0," not null ","")</f>
        <v>varchar(50)</v>
      </c>
      <c r="Q622" s="3" t="str">
        <f>IF(ISBLANK(P622),O622,P622)</f>
        <v>varchar(50)</v>
      </c>
      <c r="R622" s="3" t="str">
        <f>"alter table "&amp;SchemaName&amp;"."&amp;N622&amp;" add "&amp;E622&amp;" "&amp;Q622</f>
        <v>alter table deerwalk.CareAlerts add mbr_relationship varchar(50)</v>
      </c>
      <c r="S622" s="3" t="str">
        <f>IF(LEN(TRIM(I622))&gt;0,"exec db.ColumnPropertySet '"&amp;$N622&amp;"', '"&amp;$E622&amp;"', '"&amp;I622&amp;"', @tableSchema='"&amp;SchemaName&amp;"'","")</f>
        <v>exec db.ColumnPropertySet 'CareAlerts', 'mbr_relationship', 'Relationship', @tableSchema='deerwalk'</v>
      </c>
      <c r="T622" s="3" t="str">
        <f>IF(LEN(TRIM(J622))=0,"","exec db.ColumnPropertySet '"&amp;$N622&amp;"', '"&amp;$E622&amp;"', '"&amp;J622&amp;"', @propertyName='SampleData', @tableSchema='"&amp;SchemaName&amp;"'")</f>
        <v>exec db.ColumnPropertySet 'CareAlerts', 'mbr_relationship', 'Employee, Dependent', @propertyName='SampleData', @tableSchema='deerwalk'</v>
      </c>
      <c r="U622" s="3" t="str">
        <f>IF(M622,"exec db.ColumnPropertySet '"&amp;$N622&amp;"', '"&amp;$E622&amp;"', 'UserDefinedData', @propertyName='CustomAttribute', @tableSchema='"&amp;SchemaName&amp;"'", "")</f>
        <v/>
      </c>
      <c r="V622" s="3" t="str">
        <f>IF(LEN(TRIM(" "&amp;I622))&gt;0,"/// &lt;summary&gt;"&amp;I622&amp;"&lt;/summary&gt;
"&amp;"[Description("""&amp;I622&amp;""")]
","")&amp;IF(F622="date","[DataType(DataType.Date)]
","")&amp;IF(D622="1","[Required]
","")&amp;"[Column("""&amp;E622&amp;""")]
"&amp;IF(LEN(TRIM(" "&amp;J622))&gt;0,"[SampleData("""&amp;J622&amp;""")]
","")&amp;IF(LEN(TRIM(" "&amp;G622))&gt;0,"[MaxLength("&amp;G622&amp;")]
","")&amp;"public "&amp;IF(F622="","string",VLOOKUP(F622,TypeMap,2,FALSE))&amp;" "&amp;E622&amp;" { get; set; }
"</f>
        <v xml:space="preserve">/// &lt;summary&gt;Relationship&lt;/summary&gt;
[Description("Relationship")]
[Column("mbr_relationship")]
[SampleData("Employee, Dependent")]
[MaxLength(50)]
public string mbr_relationship { get; set; }
</v>
      </c>
      <c r="W622" s="5" t="str">
        <f>"@Html.DescriptionListElement(model =&gt; model."&amp;E622&amp;")"</f>
        <v>@Html.DescriptionListElement(model =&gt; model.mbr_relationship)</v>
      </c>
      <c r="X622" s="3" t="str">
        <f>SUBSTITUTE(SUBSTITUTE(PROPER(SUBSTITUTE(E622,"_"," "))&amp;" ", "Id ", "ID"), " ", "")</f>
        <v>MbrRelationship</v>
      </c>
      <c r="Y622" s="3" t="str">
        <f>IF(F622="date","alter table "&amp;SchemaName&amp;"."&amp;N622&amp;" add "&amp;X622&amp;"DateDimId int null references DateDimensions(DateDimensionId);  exec db.ColumnPropertySet '"&amp;$N622&amp;"', '"&amp;$X622&amp;"DateDimId', '"&amp;$E622&amp;"', @propertyName='BaseField', @tableSchema='"&amp;SchemaName&amp;"'","")</f>
        <v/>
      </c>
      <c r="AA622" s="3" t="str">
        <f>IF(LEN(TRIM(H622))=0,"","exec db.ColumnPropertySet '"&amp;$N622&amp;"', '"&amp;$E622&amp;"', '"&amp;H622&amp;"', @propertyName='DisplayName', @tableSchema='"&amp;SchemaName&amp;"'")</f>
        <v>exec db.ColumnPropertySet 'CareAlerts', 'mbr_relationship', 'Relationship', @propertyName='DisplayName', @tableSchema='deerwalk'</v>
      </c>
    </row>
    <row r="623" spans="1:27" ht="14.25" customHeight="1" x14ac:dyDescent="0.45">
      <c r="A623" s="3" t="str">
        <f>N623&amp;"."&amp;E623</f>
        <v>CareAlerts.pcp_full_name</v>
      </c>
      <c r="B623" t="s">
        <v>722</v>
      </c>
      <c r="C623">
        <v>11</v>
      </c>
      <c r="D623" t="s">
        <v>796</v>
      </c>
      <c r="E623" t="s">
        <v>734</v>
      </c>
      <c r="F623" t="s">
        <v>7</v>
      </c>
      <c r="G623" t="s">
        <v>861</v>
      </c>
      <c r="H623" s="4" t="s">
        <v>1051</v>
      </c>
      <c r="I623" t="s">
        <v>735</v>
      </c>
      <c r="J623" t="s">
        <v>796</v>
      </c>
      <c r="L623" s="4"/>
      <c r="M623" s="3" t="b">
        <f>LEFT(E623,3)="udf"</f>
        <v>0</v>
      </c>
      <c r="N623" s="3" t="str">
        <f>VLOOKUP(B623,TableMap,3,FALSE)</f>
        <v>CareAlerts</v>
      </c>
      <c r="O623" s="3" t="str">
        <f>IF(OR(F623="varchar", F623=""),"varchar("&amp;G623&amp;")", F623) &amp; IF(LEN(TRIM(D623))&gt;0," not null ","")</f>
        <v>varchar(50)</v>
      </c>
      <c r="Q623" s="3" t="str">
        <f>IF(ISBLANK(P623),O623,P623)</f>
        <v>varchar(50)</v>
      </c>
      <c r="R623" s="3" t="str">
        <f>"alter table "&amp;SchemaName&amp;"."&amp;N623&amp;" add "&amp;E623&amp;" "&amp;Q623</f>
        <v>alter table deerwalk.CareAlerts add pcp_full_name varchar(50)</v>
      </c>
      <c r="S623" s="3" t="str">
        <f>IF(LEN(TRIM(I623))&gt;0,"exec db.ColumnPropertySet '"&amp;$N623&amp;"', '"&amp;$E623&amp;"', '"&amp;I623&amp;"', @tableSchema='"&amp;SchemaName&amp;"'","")</f>
        <v>exec db.ColumnPropertySet 'CareAlerts', 'pcp_full_name', 'PCP name', @tableSchema='deerwalk'</v>
      </c>
      <c r="T623" s="3" t="str">
        <f>IF(LEN(TRIM(J623))=0,"","exec db.ColumnPropertySet '"&amp;$N623&amp;"', '"&amp;$E623&amp;"', '"&amp;J623&amp;"', @propertyName='SampleData', @tableSchema='"&amp;SchemaName&amp;"'")</f>
        <v/>
      </c>
      <c r="U623" s="3" t="str">
        <f>IF(M623,"exec db.ColumnPropertySet '"&amp;$N623&amp;"', '"&amp;$E623&amp;"', 'UserDefinedData', @propertyName='CustomAttribute', @tableSchema='"&amp;SchemaName&amp;"'", "")</f>
        <v/>
      </c>
      <c r="V623" s="3" t="str">
        <f>IF(LEN(TRIM(" "&amp;I623))&gt;0,"/// &lt;summary&gt;"&amp;I623&amp;"&lt;/summary&gt;
"&amp;"[Description("""&amp;I623&amp;""")]
","")&amp;IF(F623="date","[DataType(DataType.Date)]
","")&amp;IF(D623="1","[Required]
","")&amp;"[Column("""&amp;E623&amp;""")]
"&amp;IF(LEN(TRIM(" "&amp;J623))&gt;0,"[SampleData("""&amp;J623&amp;""")]
","")&amp;IF(LEN(TRIM(" "&amp;G623))&gt;0,"[MaxLength("&amp;G623&amp;")]
","")&amp;"public "&amp;IF(F623="","string",VLOOKUP(F623,TypeMap,2,FALSE))&amp;" "&amp;E623&amp;" { get; set; }
"</f>
        <v xml:space="preserve">/// &lt;summary&gt;PCP name&lt;/summary&gt;
[Description("PCP name")]
[Column("pcp_full_name")]
[MaxLength(50)]
public string pcp_full_name { get; set; }
</v>
      </c>
      <c r="W623" s="5" t="str">
        <f>"@Html.DescriptionListElement(model =&gt; model."&amp;E623&amp;")"</f>
        <v>@Html.DescriptionListElement(model =&gt; model.pcp_full_name)</v>
      </c>
      <c r="X623" s="3" t="str">
        <f>SUBSTITUTE(SUBSTITUTE(PROPER(SUBSTITUTE(E623,"_"," "))&amp;" ", "Id ", "ID"), " ", "")</f>
        <v>PcpFullName</v>
      </c>
      <c r="Y623" s="3" t="str">
        <f>IF(F623="date","alter table "&amp;SchemaName&amp;"."&amp;N623&amp;" add "&amp;X623&amp;"DateDimId int null references DateDimensions(DateDimensionId);  exec db.ColumnPropertySet '"&amp;$N623&amp;"', '"&amp;$X623&amp;"DateDimId', '"&amp;$E623&amp;"', @propertyName='BaseField', @tableSchema='"&amp;SchemaName&amp;"'","")</f>
        <v/>
      </c>
      <c r="AA623" s="3" t="str">
        <f>IF(LEN(TRIM(H623))=0,"","exec db.ColumnPropertySet '"&amp;$N623&amp;"', '"&amp;$E623&amp;"', '"&amp;H623&amp;"', @propertyName='DisplayName', @tableSchema='"&amp;SchemaName&amp;"'")</f>
        <v>exec db.ColumnPropertySet 'CareAlerts', 'pcp_full_name', 'PCP Name', @propertyName='DisplayName', @tableSchema='deerwalk'</v>
      </c>
    </row>
    <row r="624" spans="1:27" ht="14.25" customHeight="1" x14ac:dyDescent="0.45">
      <c r="A624" s="3" t="str">
        <f>N624&amp;"."&amp;E624</f>
        <v>CareAlerts.mbr_age</v>
      </c>
      <c r="B624" t="s">
        <v>722</v>
      </c>
      <c r="C624">
        <v>12</v>
      </c>
      <c r="D624" t="s">
        <v>796</v>
      </c>
      <c r="E624" t="s">
        <v>736</v>
      </c>
      <c r="F624" t="s">
        <v>7</v>
      </c>
      <c r="G624" t="s">
        <v>860</v>
      </c>
      <c r="H624" s="4" t="s">
        <v>1046</v>
      </c>
      <c r="I624" t="s">
        <v>737</v>
      </c>
      <c r="J624" t="s">
        <v>822</v>
      </c>
      <c r="L624" s="4"/>
      <c r="M624" s="3" t="b">
        <f>LEFT(E624,3)="udf"</f>
        <v>0</v>
      </c>
      <c r="N624" s="3" t="str">
        <f>VLOOKUP(B624,TableMap,3,FALSE)</f>
        <v>CareAlerts</v>
      </c>
      <c r="O624" s="3" t="str">
        <f>IF(OR(F624="varchar", F624=""),"varchar("&amp;G624&amp;")", F624) &amp; IF(LEN(TRIM(D624))&gt;0," not null ","")</f>
        <v>varchar(2)</v>
      </c>
      <c r="P624" s="4" t="s">
        <v>263</v>
      </c>
      <c r="Q624" s="3" t="str">
        <f>IF(ISBLANK(P624),O624,P624)</f>
        <v>int</v>
      </c>
      <c r="R624" s="3" t="str">
        <f>"alter table "&amp;SchemaName&amp;"."&amp;N624&amp;" add "&amp;E624&amp;" "&amp;Q624</f>
        <v>alter table deerwalk.CareAlerts add mbr_age int</v>
      </c>
      <c r="S624" s="3" t="str">
        <f>IF(LEN(TRIM(I624))&gt;0,"exec db.ColumnPropertySet '"&amp;$N624&amp;"', '"&amp;$E624&amp;"', '"&amp;I624&amp;"', @tableSchema='"&amp;SchemaName&amp;"'","")</f>
        <v>exec db.ColumnPropertySet 'CareAlerts', 'mbr_age', 'Age of member', @tableSchema='deerwalk'</v>
      </c>
      <c r="T624" s="3" t="str">
        <f>IF(LEN(TRIM(J624))=0,"","exec db.ColumnPropertySet '"&amp;$N624&amp;"', '"&amp;$E624&amp;"', '"&amp;J624&amp;"', @propertyName='SampleData', @tableSchema='"&amp;SchemaName&amp;"'")</f>
        <v>exec db.ColumnPropertySet 'CareAlerts', 'mbr_age', '30', @propertyName='SampleData', @tableSchema='deerwalk'</v>
      </c>
      <c r="U624" s="3" t="str">
        <f>IF(M624,"exec db.ColumnPropertySet '"&amp;$N624&amp;"', '"&amp;$E624&amp;"', 'UserDefinedData', @propertyName='CustomAttribute', @tableSchema='"&amp;SchemaName&amp;"'", "")</f>
        <v/>
      </c>
      <c r="V624" s="3" t="str">
        <f>IF(LEN(TRIM(" "&amp;I624))&gt;0,"/// &lt;summary&gt;"&amp;I624&amp;"&lt;/summary&gt;
"&amp;"[Description("""&amp;I624&amp;""")]
","")&amp;IF(F624="date","[DataType(DataType.Date)]
","")&amp;IF(D624="1","[Required]
","")&amp;"[Column("""&amp;E624&amp;""")]
"&amp;IF(LEN(TRIM(" "&amp;J624))&gt;0,"[SampleData("""&amp;J624&amp;""")]
","")&amp;IF(LEN(TRIM(" "&amp;G624))&gt;0,"[MaxLength("&amp;G624&amp;")]
","")&amp;"public "&amp;IF(F624="","string",VLOOKUP(F624,TypeMap,2,FALSE))&amp;" "&amp;E624&amp;" { get; set; }
"</f>
        <v xml:space="preserve">/// &lt;summary&gt;Age of member&lt;/summary&gt;
[Description("Age of member")]
[Column("mbr_age")]
[SampleData("30")]
[MaxLength(2)]
public string mbr_age { get; set; }
</v>
      </c>
      <c r="W624" s="5" t="str">
        <f>"@Html.DescriptionListElement(model =&gt; model."&amp;E624&amp;")"</f>
        <v>@Html.DescriptionListElement(model =&gt; model.mbr_age)</v>
      </c>
      <c r="X624" s="3" t="str">
        <f>SUBSTITUTE(SUBSTITUTE(PROPER(SUBSTITUTE(E624,"_"," "))&amp;" ", "Id ", "ID"), " ", "")</f>
        <v>MbrAge</v>
      </c>
      <c r="Y624" s="3" t="str">
        <f>IF(F624="date","alter table "&amp;SchemaName&amp;"."&amp;N624&amp;" add "&amp;X624&amp;"DateDimId int null references DateDimensions(DateDimensionId);  exec db.ColumnPropertySet '"&amp;$N624&amp;"', '"&amp;$X624&amp;"DateDimId', '"&amp;$E624&amp;"', @propertyName='BaseField', @tableSchema='"&amp;SchemaName&amp;"'","")</f>
        <v/>
      </c>
      <c r="AA624" s="3" t="str">
        <f>IF(LEN(TRIM(H624))=0,"","exec db.ColumnPropertySet '"&amp;$N624&amp;"', '"&amp;$E624&amp;"', '"&amp;H624&amp;"', @propertyName='DisplayName', @tableSchema='"&amp;SchemaName&amp;"'")</f>
        <v>exec db.ColumnPropertySet 'CareAlerts', 'mbr_age', 'Age', @propertyName='DisplayName', @tableSchema='deerwalk'</v>
      </c>
    </row>
    <row r="625" spans="1:27" ht="14.25" customHeight="1" x14ac:dyDescent="0.45">
      <c r="A625" s="3" t="str">
        <f>N625&amp;"."&amp;E625</f>
        <v>CareAlerts.mbr_months</v>
      </c>
      <c r="B625" t="s">
        <v>722</v>
      </c>
      <c r="C625">
        <v>13</v>
      </c>
      <c r="D625" t="s">
        <v>796</v>
      </c>
      <c r="E625" t="s">
        <v>738</v>
      </c>
      <c r="F625" t="s">
        <v>7</v>
      </c>
      <c r="G625" t="s">
        <v>841</v>
      </c>
      <c r="H625" s="4" t="s">
        <v>739</v>
      </c>
      <c r="I625" t="s">
        <v>739</v>
      </c>
      <c r="J625" t="s">
        <v>859</v>
      </c>
      <c r="L625" s="4"/>
      <c r="M625" s="3" t="b">
        <f>LEFT(E625,3)="udf"</f>
        <v>0</v>
      </c>
      <c r="N625" s="3" t="str">
        <f>VLOOKUP(B625,TableMap,3,FALSE)</f>
        <v>CareAlerts</v>
      </c>
      <c r="O625" s="3" t="str">
        <f>IF(OR(F625="varchar", F625=""),"varchar("&amp;G625&amp;")", F625) &amp; IF(LEN(TRIM(D625))&gt;0," not null ","")</f>
        <v>varchar(3)</v>
      </c>
      <c r="Q625" s="3" t="str">
        <f>IF(ISBLANK(P625),O625,P625)</f>
        <v>varchar(3)</v>
      </c>
      <c r="R625" s="3" t="str">
        <f>"alter table "&amp;SchemaName&amp;"."&amp;N625&amp;" add "&amp;E625&amp;" "&amp;Q625</f>
        <v>alter table deerwalk.CareAlerts add mbr_months varchar(3)</v>
      </c>
      <c r="S625" s="3" t="str">
        <f>IF(LEN(TRIM(I625))&gt;0,"exec db.ColumnPropertySet '"&amp;$N625&amp;"', '"&amp;$E625&amp;"', '"&amp;I625&amp;"', @tableSchema='"&amp;SchemaName&amp;"'","")</f>
        <v>exec db.ColumnPropertySet 'CareAlerts', 'mbr_months', 'Member Months', @tableSchema='deerwalk'</v>
      </c>
      <c r="T625" s="3" t="str">
        <f>IF(LEN(TRIM(J625))=0,"","exec db.ColumnPropertySet '"&amp;$N625&amp;"', '"&amp;$E625&amp;"', '"&amp;J625&amp;"', @propertyName='SampleData', @tableSchema='"&amp;SchemaName&amp;"'")</f>
        <v>exec db.ColumnPropertySet 'CareAlerts', 'mbr_months', '11', @propertyName='SampleData', @tableSchema='deerwalk'</v>
      </c>
      <c r="U625" s="3" t="str">
        <f>IF(M625,"exec db.ColumnPropertySet '"&amp;$N625&amp;"', '"&amp;$E625&amp;"', 'UserDefinedData', @propertyName='CustomAttribute', @tableSchema='"&amp;SchemaName&amp;"'", "")</f>
        <v/>
      </c>
      <c r="V625" s="3" t="str">
        <f>IF(LEN(TRIM(" "&amp;I625))&gt;0,"/// &lt;summary&gt;"&amp;I625&amp;"&lt;/summary&gt;
"&amp;"[Description("""&amp;I625&amp;""")]
","")&amp;IF(F625="date","[DataType(DataType.Date)]
","")&amp;IF(D625="1","[Required]
","")&amp;"[Column("""&amp;E625&amp;""")]
"&amp;IF(LEN(TRIM(" "&amp;J625))&gt;0,"[SampleData("""&amp;J625&amp;""")]
","")&amp;IF(LEN(TRIM(" "&amp;G625))&gt;0,"[MaxLength("&amp;G625&amp;")]
","")&amp;"public "&amp;IF(F625="","string",VLOOKUP(F625,TypeMap,2,FALSE))&amp;" "&amp;E625&amp;" { get; set; }
"</f>
        <v xml:space="preserve">/// &lt;summary&gt;Member Months&lt;/summary&gt;
[Description("Member Months")]
[Column("mbr_months")]
[SampleData("11")]
[MaxLength(3)]
public string mbr_months { get; set; }
</v>
      </c>
      <c r="W625" s="5" t="str">
        <f>"@Html.DescriptionListElement(model =&gt; model."&amp;E625&amp;")"</f>
        <v>@Html.DescriptionListElement(model =&gt; model.mbr_months)</v>
      </c>
      <c r="X625" s="3" t="str">
        <f>SUBSTITUTE(SUBSTITUTE(PROPER(SUBSTITUTE(E625,"_"," "))&amp;" ", "Id ", "ID"), " ", "")</f>
        <v>MbrMonths</v>
      </c>
      <c r="Y625" s="3" t="str">
        <f>IF(F625="date","alter table "&amp;SchemaName&amp;"."&amp;N625&amp;" add "&amp;X625&amp;"DateDimId int null references DateDimensions(DateDimensionId);  exec db.ColumnPropertySet '"&amp;$N625&amp;"', '"&amp;$X625&amp;"DateDimId', '"&amp;$E625&amp;"', @propertyName='BaseField', @tableSchema='"&amp;SchemaName&amp;"'","")</f>
        <v/>
      </c>
      <c r="AA625" s="3" t="str">
        <f>IF(LEN(TRIM(H625))=0,"","exec db.ColumnPropertySet '"&amp;$N625&amp;"', '"&amp;$E625&amp;"', '"&amp;H625&amp;"', @propertyName='DisplayName', @tableSchema='"&amp;SchemaName&amp;"'")</f>
        <v>exec db.ColumnPropertySet 'CareAlerts', 'mbr_months', 'Member Months', @propertyName='DisplayName', @tableSchema='deerwalk'</v>
      </c>
    </row>
    <row r="626" spans="1:27" ht="14.25" customHeight="1" x14ac:dyDescent="0.45">
      <c r="A626" s="3" t="str">
        <f>N626&amp;"."&amp;E626</f>
        <v>CareAlerts.care_alert_startDate</v>
      </c>
      <c r="B626" t="s">
        <v>722</v>
      </c>
      <c r="C626">
        <v>14</v>
      </c>
      <c r="D626" t="s">
        <v>796</v>
      </c>
      <c r="E626" t="s">
        <v>740</v>
      </c>
      <c r="F626" t="s">
        <v>30</v>
      </c>
      <c r="G626" t="s">
        <v>796</v>
      </c>
      <c r="H626" s="4" t="s">
        <v>722</v>
      </c>
      <c r="I626" t="s">
        <v>741</v>
      </c>
      <c r="J626" t="s">
        <v>727</v>
      </c>
      <c r="L626" s="4"/>
      <c r="M626" s="3" t="b">
        <f>LEFT(E626,3)="udf"</f>
        <v>0</v>
      </c>
      <c r="N626" s="3" t="str">
        <f>VLOOKUP(B626,TableMap,3,FALSE)</f>
        <v>CareAlerts</v>
      </c>
      <c r="O626" s="3" t="str">
        <f>IF(OR(F626="varchar", F626=""),"varchar("&amp;G626&amp;")", F626) &amp; IF(LEN(TRIM(D626))&gt;0," not null ","")</f>
        <v>date</v>
      </c>
      <c r="Q626" s="3" t="str">
        <f>IF(ISBLANK(P626),O626,P626)</f>
        <v>date</v>
      </c>
      <c r="R626" s="3" t="str">
        <f>"alter table "&amp;SchemaName&amp;"."&amp;N626&amp;" add "&amp;E626&amp;" "&amp;Q626</f>
        <v>alter table deerwalk.CareAlerts add care_alert_startDate date</v>
      </c>
      <c r="S626" s="3" t="str">
        <f>IF(LEN(TRIM(I626))&gt;0,"exec db.ColumnPropertySet '"&amp;$N626&amp;"', '"&amp;$E626&amp;"', '"&amp;I626&amp;"', @tableSchema='"&amp;SchemaName&amp;"'","")</f>
        <v>exec db.ColumnPropertySet 'CareAlerts', 'care_alert_startDate', 'Care Alert Date', @tableSchema='deerwalk'</v>
      </c>
      <c r="T626" s="3" t="str">
        <f>IF(LEN(TRIM(J626))=0,"","exec db.ColumnPropertySet '"&amp;$N626&amp;"', '"&amp;$E626&amp;"', '"&amp;J626&amp;"', @propertyName='SampleData', @tableSchema='"&amp;SchemaName&amp;"'")</f>
        <v>exec db.ColumnPropertySet 'CareAlerts', 'care_alert_startDate', 'yyyy-mm-dd', @propertyName='SampleData', @tableSchema='deerwalk'</v>
      </c>
      <c r="U626" s="3" t="str">
        <f>IF(M626,"exec db.ColumnPropertySet '"&amp;$N626&amp;"', '"&amp;$E626&amp;"', 'UserDefinedData', @propertyName='CustomAttribute', @tableSchema='"&amp;SchemaName&amp;"'", "")</f>
        <v/>
      </c>
      <c r="V626" s="3" t="str">
        <f>IF(LEN(TRIM(" "&amp;I626))&gt;0,"/// &lt;summary&gt;"&amp;I626&amp;"&lt;/summary&gt;
"&amp;"[Description("""&amp;I626&amp;""")]
","")&amp;IF(F626="date","[DataType(DataType.Date)]
","")&amp;IF(D626="1","[Required]
","")&amp;"[Column("""&amp;E626&amp;""")]
"&amp;IF(LEN(TRIM(" "&amp;J626))&gt;0,"[SampleData("""&amp;J626&amp;""")]
","")&amp;IF(LEN(TRIM(" "&amp;G626))&gt;0,"[MaxLength("&amp;G626&amp;")]
","")&amp;"public "&amp;IF(F626="","string",VLOOKUP(F626,TypeMap,2,FALSE))&amp;" "&amp;E626&amp;" { get; set; }
"</f>
        <v xml:space="preserve">/// &lt;summary&gt;Care Alert Date&lt;/summary&gt;
[Description("Care Alert Date")]
[DataType(DataType.Date)]
[Column("care_alert_startDate")]
[SampleData("yyyy-mm-dd")]
public DateTime care_alert_startDate { get; set; }
</v>
      </c>
      <c r="W626" s="5" t="str">
        <f>"@Html.DescriptionListElement(model =&gt; model."&amp;E626&amp;")"</f>
        <v>@Html.DescriptionListElement(model =&gt; model.care_alert_startDate)</v>
      </c>
      <c r="X626" s="3" t="str">
        <f>SUBSTITUTE(SUBSTITUTE(PROPER(SUBSTITUTE(E626,"_"," "))&amp;" ", "Id ", "ID"), " ", "")</f>
        <v>CareAlertStartdate</v>
      </c>
      <c r="Y626" s="3" t="str">
        <f>IF(F626="date","alter table "&amp;SchemaName&amp;"."&amp;N626&amp;" add "&amp;X626&amp;"DateDimId int null references DateDimensions(DateDimensionId);  exec db.ColumnPropertySet '"&amp;$N626&amp;"', '"&amp;$X626&amp;"DateDimId', '"&amp;$E626&amp;"', @propertyName='BaseField', @tableSchema='"&amp;SchemaName&amp;"'","")</f>
        <v>alter table deerwalk.CareAlerts add CareAlertStartdateDateDimId int null references DateDimensions(DateDimensionId);  exec db.ColumnPropertySet 'CareAlerts', 'CareAlertStartdateDateDimId', 'care_alert_startDate', @propertyName='BaseField', @tableSchema='deerwalk'</v>
      </c>
      <c r="Z626" t="str">
        <f>"update dw set "&amp;X626&amp;"DateDimId=dd.DateDimensionId from deerwalk."&amp;N626&amp;" dw inner join dbo.datedimensions dd on dw."&amp;E626&amp;"=dd.calendardate and dd.TenantId=@tenantId where dw."&amp;X626&amp;"DateDimId is null and dw."&amp;E626&amp;" is not null;
exec db.PrintNow 'Updated {n0} deerwalk."&amp;N626&amp;"."&amp;X626&amp;"DateDimId fields', @@rowcount;
"</f>
        <v xml:space="preserve">update dw set CareAlertStartdateDateDimId=dd.DateDimensionId from deerwalk.CareAlerts dw inner join dbo.datedimensions dd on dw.care_alert_startDate=dd.calendardate and dd.TenantId=@tenantId where dw.CareAlertStartdateDateDimId is null and dw.care_alert_startDate is not null;
exec db.PrintNow 'Updated {n0} deerwalk.CareAlerts.CareAlertStartdateDateDimId fields', @@rowcount;
</v>
      </c>
      <c r="AA626" s="3" t="str">
        <f>IF(LEN(TRIM(H626))=0,"","exec db.ColumnPropertySet '"&amp;$N626&amp;"', '"&amp;$E626&amp;"', '"&amp;H626&amp;"', @propertyName='DisplayName', @tableSchema='"&amp;SchemaName&amp;"'")</f>
        <v>exec db.ColumnPropertySet 'CareAlerts', 'care_alert_startDate', 'Care Alert', @propertyName='DisplayName', @tableSchema='deerwalk'</v>
      </c>
    </row>
    <row r="627" spans="1:27" ht="14.25" customHeight="1" x14ac:dyDescent="0.45">
      <c r="A627" s="3" t="str">
        <f>N627&amp;"."&amp;E627</f>
        <v>CareAlerts.care_alert_id</v>
      </c>
      <c r="B627" t="s">
        <v>722</v>
      </c>
      <c r="C627">
        <v>15</v>
      </c>
      <c r="D627" t="s">
        <v>796</v>
      </c>
      <c r="E627" t="s">
        <v>742</v>
      </c>
      <c r="F627" t="s">
        <v>7</v>
      </c>
      <c r="G627" t="s">
        <v>861</v>
      </c>
      <c r="H627" s="4" t="s">
        <v>722</v>
      </c>
      <c r="I627" t="s">
        <v>743</v>
      </c>
      <c r="J627" t="s">
        <v>796</v>
      </c>
      <c r="L627" s="4"/>
      <c r="M627" s="3" t="b">
        <f>LEFT(E627,3)="udf"</f>
        <v>0</v>
      </c>
      <c r="N627" s="3" t="str">
        <f>VLOOKUP(B627,TableMap,3,FALSE)</f>
        <v>CareAlerts</v>
      </c>
      <c r="O627" s="3" t="str">
        <f>IF(OR(F627="varchar", F627=""),"varchar("&amp;G627&amp;")", F627) &amp; IF(LEN(TRIM(D627))&gt;0," not null ","")</f>
        <v>varchar(50)</v>
      </c>
      <c r="Q627" s="3" t="str">
        <f>IF(ISBLANK(P627),O627,P627)</f>
        <v>varchar(50)</v>
      </c>
      <c r="R627" s="3" t="str">
        <f>"alter table "&amp;SchemaName&amp;"."&amp;N627&amp;" add "&amp;E627&amp;" "&amp;Q627</f>
        <v>alter table deerwalk.CareAlerts add care_alert_id varchar(50)</v>
      </c>
      <c r="S627" s="3" t="str">
        <f>IF(LEN(TRIM(I627))&gt;0,"exec db.ColumnPropertySet '"&amp;$N627&amp;"', '"&amp;$E627&amp;"', '"&amp;I627&amp;"', @tableSchema='"&amp;SchemaName&amp;"'","")</f>
        <v>exec db.ColumnPropertySet 'CareAlerts', 'care_alert_id', 'Care Alert Id', @tableSchema='deerwalk'</v>
      </c>
      <c r="T627" s="3" t="str">
        <f>IF(LEN(TRIM(J627))=0,"","exec db.ColumnPropertySet '"&amp;$N627&amp;"', '"&amp;$E627&amp;"', '"&amp;J627&amp;"', @propertyName='SampleData', @tableSchema='"&amp;SchemaName&amp;"'")</f>
        <v/>
      </c>
      <c r="U627" s="3" t="str">
        <f>IF(M627,"exec db.ColumnPropertySet '"&amp;$N627&amp;"', '"&amp;$E627&amp;"', 'UserDefinedData', @propertyName='CustomAttribute', @tableSchema='"&amp;SchemaName&amp;"'", "")</f>
        <v/>
      </c>
      <c r="V627" s="3" t="str">
        <f>IF(LEN(TRIM(" "&amp;I627))&gt;0,"/// &lt;summary&gt;"&amp;I627&amp;"&lt;/summary&gt;
"&amp;"[Description("""&amp;I627&amp;""")]
","")&amp;IF(F627="date","[DataType(DataType.Date)]
","")&amp;IF(D627="1","[Required]
","")&amp;"[Column("""&amp;E627&amp;""")]
"&amp;IF(LEN(TRIM(" "&amp;J627))&gt;0,"[SampleData("""&amp;J627&amp;""")]
","")&amp;IF(LEN(TRIM(" "&amp;G627))&gt;0,"[MaxLength("&amp;G627&amp;")]
","")&amp;"public "&amp;IF(F627="","string",VLOOKUP(F627,TypeMap,2,FALSE))&amp;" "&amp;E627&amp;" { get; set; }
"</f>
        <v xml:space="preserve">/// &lt;summary&gt;Care Alert Id&lt;/summary&gt;
[Description("Care Alert Id")]
[Column("care_alert_id")]
[MaxLength(50)]
public string care_alert_id { get; set; }
</v>
      </c>
      <c r="W627" s="5" t="str">
        <f>"@Html.DescriptionListElement(model =&gt; model."&amp;E627&amp;")"</f>
        <v>@Html.DescriptionListElement(model =&gt; model.care_alert_id)</v>
      </c>
      <c r="X627" s="3" t="str">
        <f>SUBSTITUTE(SUBSTITUTE(PROPER(SUBSTITUTE(E627,"_"," "))&amp;" ", "Id ", "ID"), " ", "")</f>
        <v>CareAlertID</v>
      </c>
      <c r="Y627" s="3" t="str">
        <f>IF(F627="date","alter table "&amp;SchemaName&amp;"."&amp;N627&amp;" add "&amp;X627&amp;"DateDimId int null references DateDimensions(DateDimensionId);  exec db.ColumnPropertySet '"&amp;$N627&amp;"', '"&amp;$X627&amp;"DateDimId', '"&amp;$E627&amp;"', @propertyName='BaseField', @tableSchema='"&amp;SchemaName&amp;"'","")</f>
        <v/>
      </c>
      <c r="AA627" s="3" t="str">
        <f>IF(LEN(TRIM(H627))=0,"","exec db.ColumnPropertySet '"&amp;$N627&amp;"', '"&amp;$E627&amp;"', '"&amp;H627&amp;"', @propertyName='DisplayName', @tableSchema='"&amp;SchemaName&amp;"'")</f>
        <v>exec db.ColumnPropertySet 'CareAlerts', 'care_alert_id', 'Care Alert', @propertyName='DisplayName', @tableSchema='deerwalk'</v>
      </c>
    </row>
    <row r="628" spans="1:27" ht="14.25" customHeight="1" x14ac:dyDescent="0.45">
      <c r="A628" s="3" t="str">
        <f>N628&amp;"."&amp;E628</f>
        <v>CareAlerts.care_alert_desc</v>
      </c>
      <c r="B628" t="s">
        <v>722</v>
      </c>
      <c r="C628">
        <v>16</v>
      </c>
      <c r="D628" t="s">
        <v>796</v>
      </c>
      <c r="E628" t="s">
        <v>744</v>
      </c>
      <c r="F628" t="s">
        <v>7</v>
      </c>
      <c r="G628">
        <v>200</v>
      </c>
      <c r="H628" s="4" t="s">
        <v>722</v>
      </c>
      <c r="I628" t="s">
        <v>745</v>
      </c>
      <c r="J628" t="s">
        <v>796</v>
      </c>
      <c r="L628" s="4"/>
      <c r="M628" s="3" t="b">
        <f>LEFT(E628,3)="udf"</f>
        <v>0</v>
      </c>
      <c r="N628" s="3" t="str">
        <f>VLOOKUP(B628,TableMap,3,FALSE)</f>
        <v>CareAlerts</v>
      </c>
      <c r="O628" s="3" t="str">
        <f>IF(OR(F628="varchar", F628=""),"varchar("&amp;G628&amp;")", F628) &amp; IF(LEN(TRIM(D628))&gt;0," not null ","")</f>
        <v>varchar(200)</v>
      </c>
      <c r="Q628" s="3" t="str">
        <f>IF(ISBLANK(P628),O628,P628)</f>
        <v>varchar(200)</v>
      </c>
      <c r="R628" s="3" t="str">
        <f>"alter table "&amp;SchemaName&amp;"."&amp;N628&amp;" add "&amp;E628&amp;" "&amp;Q628</f>
        <v>alter table deerwalk.CareAlerts add care_alert_desc varchar(200)</v>
      </c>
      <c r="S628" s="3" t="str">
        <f>IF(LEN(TRIM(I628))&gt;0,"exec db.ColumnPropertySet '"&amp;$N628&amp;"', '"&amp;$E628&amp;"', '"&amp;I628&amp;"', @tableSchema='"&amp;SchemaName&amp;"'","")</f>
        <v>exec db.ColumnPropertySet 'CareAlerts', 'care_alert_desc', 'Care Alert Description', @tableSchema='deerwalk'</v>
      </c>
      <c r="T628" s="3" t="str">
        <f>IF(LEN(TRIM(J628))=0,"","exec db.ColumnPropertySet '"&amp;$N628&amp;"', '"&amp;$E628&amp;"', '"&amp;J628&amp;"', @propertyName='SampleData', @tableSchema='"&amp;SchemaName&amp;"'")</f>
        <v/>
      </c>
      <c r="U628" s="3" t="str">
        <f>IF(M628,"exec db.ColumnPropertySet '"&amp;$N628&amp;"', '"&amp;$E628&amp;"', 'UserDefinedData', @propertyName='CustomAttribute', @tableSchema='"&amp;SchemaName&amp;"'", "")</f>
        <v/>
      </c>
      <c r="V628" s="3" t="str">
        <f>IF(LEN(TRIM(" "&amp;I628))&gt;0,"/// &lt;summary&gt;"&amp;I628&amp;"&lt;/summary&gt;
"&amp;"[Description("""&amp;I628&amp;""")]
","")&amp;IF(F628="date","[DataType(DataType.Date)]
","")&amp;IF(D628="1","[Required]
","")&amp;"[Column("""&amp;E628&amp;""")]
"&amp;IF(LEN(TRIM(" "&amp;J628))&gt;0,"[SampleData("""&amp;J628&amp;""")]
","")&amp;IF(LEN(TRIM(" "&amp;G628))&gt;0,"[MaxLength("&amp;G628&amp;")]
","")&amp;"public "&amp;IF(F628="","string",VLOOKUP(F628,TypeMap,2,FALSE))&amp;" "&amp;E628&amp;" { get; set; }
"</f>
        <v xml:space="preserve">/// &lt;summary&gt;Care Alert Description&lt;/summary&gt;
[Description("Care Alert Description")]
[Column("care_alert_desc")]
[MaxLength(200)]
public string care_alert_desc { get; set; }
</v>
      </c>
      <c r="W628" s="5" t="str">
        <f>"@Html.DescriptionListElement(model =&gt; model."&amp;E628&amp;")"</f>
        <v>@Html.DescriptionListElement(model =&gt; model.care_alert_desc)</v>
      </c>
      <c r="X628" s="3" t="str">
        <f>SUBSTITUTE(SUBSTITUTE(PROPER(SUBSTITUTE(E628,"_"," "))&amp;" ", "Id ", "ID"), " ", "")</f>
        <v>CareAlertDesc</v>
      </c>
      <c r="Y628" s="3" t="str">
        <f>IF(F628="date","alter table "&amp;SchemaName&amp;"."&amp;N628&amp;" add "&amp;X628&amp;"DateDimId int null references DateDimensions(DateDimensionId);  exec db.ColumnPropertySet '"&amp;$N628&amp;"', '"&amp;$X628&amp;"DateDimId', '"&amp;$E628&amp;"', @propertyName='BaseField', @tableSchema='"&amp;SchemaName&amp;"'","")</f>
        <v/>
      </c>
      <c r="AA628" s="3" t="str">
        <f>IF(LEN(TRIM(H628))=0,"","exec db.ColumnPropertySet '"&amp;$N628&amp;"', '"&amp;$E628&amp;"', '"&amp;H628&amp;"', @propertyName='DisplayName', @tableSchema='"&amp;SchemaName&amp;"'")</f>
        <v>exec db.ColumnPropertySet 'CareAlerts', 'care_alert_desc', 'Care Alert', @propertyName='DisplayName', @tableSchema='deerwalk'</v>
      </c>
    </row>
    <row r="629" spans="1:27" ht="14.25" customHeight="1" x14ac:dyDescent="0.45">
      <c r="A629" s="3" t="str">
        <f>N629&amp;"."&amp;E629</f>
        <v>CareAlerts.metric_Type</v>
      </c>
      <c r="B629" t="s">
        <v>722</v>
      </c>
      <c r="C629">
        <v>17</v>
      </c>
      <c r="D629" t="s">
        <v>796</v>
      </c>
      <c r="E629" t="s">
        <v>746</v>
      </c>
      <c r="F629" t="s">
        <v>7</v>
      </c>
      <c r="G629" t="s">
        <v>861</v>
      </c>
      <c r="H629" s="4" t="s">
        <v>1050</v>
      </c>
      <c r="I629" t="s">
        <v>747</v>
      </c>
      <c r="J629" t="s">
        <v>748</v>
      </c>
      <c r="L629" s="4"/>
      <c r="M629" s="3" t="b">
        <f>LEFT(E629,3)="udf"</f>
        <v>0</v>
      </c>
      <c r="N629" s="3" t="str">
        <f>VLOOKUP(B629,TableMap,3,FALSE)</f>
        <v>CareAlerts</v>
      </c>
      <c r="O629" s="3" t="str">
        <f>IF(OR(F629="varchar", F629=""),"varchar("&amp;G629&amp;")", F629) &amp; IF(LEN(TRIM(D629))&gt;0," not null ","")</f>
        <v>varchar(50)</v>
      </c>
      <c r="Q629" s="3" t="str">
        <f>IF(ISBLANK(P629),O629,P629)</f>
        <v>varchar(50)</v>
      </c>
      <c r="R629" s="3" t="str">
        <f>"alter table "&amp;SchemaName&amp;"."&amp;N629&amp;" add "&amp;E629&amp;" "&amp;Q629</f>
        <v>alter table deerwalk.CareAlerts add metric_Type varchar(50)</v>
      </c>
      <c r="S629" s="3" t="str">
        <f>IF(LEN(TRIM(I629))&gt;0,"exec db.ColumnPropertySet '"&amp;$N629&amp;"', '"&amp;$E629&amp;"', '"&amp;I629&amp;"', @tableSchema='"&amp;SchemaName&amp;"'","")</f>
        <v>exec db.ColumnPropertySet 'CareAlerts', 'metric_Type', 'Metric type', @tableSchema='deerwalk'</v>
      </c>
      <c r="T629" s="3" t="str">
        <f>IF(LEN(TRIM(J629))=0,"","exec db.ColumnPropertySet '"&amp;$N629&amp;"', '"&amp;$E629&amp;"', '"&amp;J629&amp;"', @propertyName='SampleData', @tableSchema='"&amp;SchemaName&amp;"'")</f>
        <v>exec db.ColumnPropertySet 'CareAlerts', 'metric_Type', 'Positive Metric or Negative Metric', @propertyName='SampleData', @tableSchema='deerwalk'</v>
      </c>
      <c r="U629" s="3" t="str">
        <f>IF(M629,"exec db.ColumnPropertySet '"&amp;$N629&amp;"', '"&amp;$E629&amp;"', 'UserDefinedData', @propertyName='CustomAttribute', @tableSchema='"&amp;SchemaName&amp;"'", "")</f>
        <v/>
      </c>
      <c r="V629" s="3" t="str">
        <f>IF(LEN(TRIM(" "&amp;I629))&gt;0,"/// &lt;summary&gt;"&amp;I629&amp;"&lt;/summary&gt;
"&amp;"[Description("""&amp;I629&amp;""")]
","")&amp;IF(F629="date","[DataType(DataType.Date)]
","")&amp;IF(D629="1","[Required]
","")&amp;"[Column("""&amp;E629&amp;""")]
"&amp;IF(LEN(TRIM(" "&amp;J629))&gt;0,"[SampleData("""&amp;J629&amp;""")]
","")&amp;IF(LEN(TRIM(" "&amp;G629))&gt;0,"[MaxLength("&amp;G629&amp;")]
","")&amp;"public "&amp;IF(F629="","string",VLOOKUP(F629,TypeMap,2,FALSE))&amp;" "&amp;E629&amp;" { get; set; }
"</f>
        <v xml:space="preserve">/// &lt;summary&gt;Metric type&lt;/summary&gt;
[Description("Metric type")]
[Column("metric_Type")]
[SampleData("Positive Metric or Negative Metric")]
[MaxLength(50)]
public string metric_Type { get; set; }
</v>
      </c>
      <c r="W629" s="5" t="str">
        <f>"@Html.DescriptionListElement(model =&gt; model."&amp;E629&amp;")"</f>
        <v>@Html.DescriptionListElement(model =&gt; model.metric_Type)</v>
      </c>
      <c r="X629" s="3" t="str">
        <f>SUBSTITUTE(SUBSTITUTE(PROPER(SUBSTITUTE(E629,"_"," "))&amp;" ", "Id ", "ID"), " ", "")</f>
        <v>MetricType</v>
      </c>
      <c r="Y629" s="3" t="str">
        <f>IF(F629="date","alter table "&amp;SchemaName&amp;"."&amp;N629&amp;" add "&amp;X629&amp;"DateDimId int null references DateDimensions(DateDimensionId);  exec db.ColumnPropertySet '"&amp;$N629&amp;"', '"&amp;$X629&amp;"DateDimId', '"&amp;$E629&amp;"', @propertyName='BaseField', @tableSchema='"&amp;SchemaName&amp;"'","")</f>
        <v/>
      </c>
      <c r="AA629" s="3" t="str">
        <f>IF(LEN(TRIM(H629))=0,"","exec db.ColumnPropertySet '"&amp;$N629&amp;"', '"&amp;$E629&amp;"', '"&amp;H629&amp;"', @propertyName='DisplayName', @tableSchema='"&amp;SchemaName&amp;"'")</f>
        <v>exec db.ColumnPropertySet 'CareAlerts', 'metric_Type', 'Metric Type', @propertyName='DisplayName', @tableSchema='deerwalk'</v>
      </c>
    </row>
    <row r="630" spans="1:27" ht="14.25" customHeight="1" x14ac:dyDescent="0.45">
      <c r="A630" s="3" t="str">
        <f>N630&amp;"."&amp;E630</f>
        <v>CareAlerts.metric_name</v>
      </c>
      <c r="B630" t="s">
        <v>722</v>
      </c>
      <c r="C630">
        <v>18</v>
      </c>
      <c r="D630" t="s">
        <v>796</v>
      </c>
      <c r="E630" t="s">
        <v>749</v>
      </c>
      <c r="F630" t="s">
        <v>7</v>
      </c>
      <c r="G630" t="s">
        <v>861</v>
      </c>
      <c r="H630" s="4" t="s">
        <v>750</v>
      </c>
      <c r="I630" t="s">
        <v>750</v>
      </c>
      <c r="J630" t="s">
        <v>751</v>
      </c>
      <c r="L630" s="4"/>
      <c r="M630" s="3" t="b">
        <f>LEFT(E630,3)="udf"</f>
        <v>0</v>
      </c>
      <c r="N630" s="3" t="str">
        <f>VLOOKUP(B630,TableMap,3,FALSE)</f>
        <v>CareAlerts</v>
      </c>
      <c r="O630" s="3" t="str">
        <f>IF(OR(F630="varchar", F630=""),"varchar("&amp;G630&amp;")", F630) &amp; IF(LEN(TRIM(D630))&gt;0," not null ","")</f>
        <v>varchar(50)</v>
      </c>
      <c r="Q630" s="3" t="str">
        <f>IF(ISBLANK(P630),O630,P630)</f>
        <v>varchar(50)</v>
      </c>
      <c r="R630" s="3" t="str">
        <f>"alter table "&amp;SchemaName&amp;"."&amp;N630&amp;" add "&amp;E630&amp;" "&amp;Q630</f>
        <v>alter table deerwalk.CareAlerts add metric_name varchar(50)</v>
      </c>
      <c r="S630" s="3" t="str">
        <f>IF(LEN(TRIM(I630))&gt;0,"exec db.ColumnPropertySet '"&amp;$N630&amp;"', '"&amp;$E630&amp;"', '"&amp;I630&amp;"', @tableSchema='"&amp;SchemaName&amp;"'","")</f>
        <v>exec db.ColumnPropertySet 'CareAlerts', 'metric_name', 'Metric Name', @tableSchema='deerwalk'</v>
      </c>
      <c r="T630" s="3" t="str">
        <f>IF(LEN(TRIM(J630))=0,"","exec db.ColumnPropertySet '"&amp;$N630&amp;"', '"&amp;$E630&amp;"', '"&amp;J630&amp;"', @propertyName='SampleData', @tableSchema='"&amp;SchemaName&amp;"'")</f>
        <v>exec db.ColumnPropertySet 'CareAlerts', 'metric_name', 'Wellness, Hypertension', @propertyName='SampleData', @tableSchema='deerwalk'</v>
      </c>
      <c r="U630" s="3" t="str">
        <f>IF(M630,"exec db.ColumnPropertySet '"&amp;$N630&amp;"', '"&amp;$E630&amp;"', 'UserDefinedData', @propertyName='CustomAttribute', @tableSchema='"&amp;SchemaName&amp;"'", "")</f>
        <v/>
      </c>
      <c r="V630" s="3" t="str">
        <f>IF(LEN(TRIM(" "&amp;I630))&gt;0,"/// &lt;summary&gt;"&amp;I630&amp;"&lt;/summary&gt;
"&amp;"[Description("""&amp;I630&amp;""")]
","")&amp;IF(F630="date","[DataType(DataType.Date)]
","")&amp;IF(D630="1","[Required]
","")&amp;"[Column("""&amp;E630&amp;""")]
"&amp;IF(LEN(TRIM(" "&amp;J630))&gt;0,"[SampleData("""&amp;J630&amp;""")]
","")&amp;IF(LEN(TRIM(" "&amp;G630))&gt;0,"[MaxLength("&amp;G630&amp;")]
","")&amp;"public "&amp;IF(F630="","string",VLOOKUP(F630,TypeMap,2,FALSE))&amp;" "&amp;E630&amp;" { get; set; }
"</f>
        <v xml:space="preserve">/// &lt;summary&gt;Metric Name&lt;/summary&gt;
[Description("Metric Name")]
[Column("metric_name")]
[SampleData("Wellness, Hypertension")]
[MaxLength(50)]
public string metric_name { get; set; }
</v>
      </c>
      <c r="W630" s="5" t="str">
        <f>"@Html.DescriptionListElement(model =&gt; model."&amp;E630&amp;")"</f>
        <v>@Html.DescriptionListElement(model =&gt; model.metric_name)</v>
      </c>
      <c r="X630" s="3" t="str">
        <f>SUBSTITUTE(SUBSTITUTE(PROPER(SUBSTITUTE(E630,"_"," "))&amp;" ", "Id ", "ID"), " ", "")</f>
        <v>MetricName</v>
      </c>
      <c r="Y630" s="3" t="str">
        <f>IF(F630="date","alter table "&amp;SchemaName&amp;"."&amp;N630&amp;" add "&amp;X630&amp;"DateDimId int null references DateDimensions(DateDimensionId);  exec db.ColumnPropertySet '"&amp;$N630&amp;"', '"&amp;$X630&amp;"DateDimId', '"&amp;$E630&amp;"', @propertyName='BaseField', @tableSchema='"&amp;SchemaName&amp;"'","")</f>
        <v/>
      </c>
      <c r="AA630" s="3" t="str">
        <f>IF(LEN(TRIM(H630))=0,"","exec db.ColumnPropertySet '"&amp;$N630&amp;"', '"&amp;$E630&amp;"', '"&amp;H630&amp;"', @propertyName='DisplayName', @tableSchema='"&amp;SchemaName&amp;"'")</f>
        <v>exec db.ColumnPropertySet 'CareAlerts', 'metric_name', 'Metric Name', @propertyName='DisplayName', @tableSchema='deerwalk'</v>
      </c>
    </row>
  </sheetData>
  <autoFilter ref="A1:Z1"/>
  <dataValidations count="1">
    <dataValidation type="list" allowBlank="1" showInputMessage="1" showErrorMessage="1" sqref="L2:L630">
      <formula1>PhiClassifications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M1" sqref="M1:M1048576"/>
    </sheetView>
  </sheetViews>
  <sheetFormatPr defaultRowHeight="14.25" x14ac:dyDescent="0.45"/>
  <cols>
    <col min="1" max="1" width="17.73046875" bestFit="1" customWidth="1"/>
    <col min="2" max="2" width="17.73046875" customWidth="1"/>
    <col min="3" max="3" width="15.265625" bestFit="1" customWidth="1"/>
    <col min="4" max="4" width="15.265625" customWidth="1"/>
    <col min="7" max="7" width="26" customWidth="1"/>
    <col min="8" max="8" width="27.9296875" customWidth="1"/>
  </cols>
  <sheetData>
    <row r="1" spans="1:12" s="2" customFormat="1" x14ac:dyDescent="0.45">
      <c r="A1" s="2" t="s">
        <v>753</v>
      </c>
      <c r="B1" s="2" t="s">
        <v>887</v>
      </c>
      <c r="C1" s="2" t="s">
        <v>754</v>
      </c>
      <c r="D1" s="2" t="s">
        <v>790</v>
      </c>
      <c r="E1" s="2" t="s">
        <v>755</v>
      </c>
      <c r="F1" s="2" t="s">
        <v>771</v>
      </c>
    </row>
    <row r="2" spans="1:12" x14ac:dyDescent="0.45">
      <c r="A2" t="s">
        <v>85</v>
      </c>
      <c r="B2" s="4" t="s">
        <v>85</v>
      </c>
      <c r="C2" s="4" t="s">
        <v>85</v>
      </c>
      <c r="D2" s="4" t="s">
        <v>85</v>
      </c>
      <c r="F2" s="4" t="s">
        <v>772</v>
      </c>
      <c r="G2" s="3" t="str">
        <f t="shared" ref="G2:G13" si="0">"create table "&amp;SchemaName&amp;"."&amp;$C2&amp;" ("&amp;F2&amp;" bigint not null identity primary key, CreatedAtUtc datetime not null default(GetUtcDate()), TenantId int not null references Tenants(TenantId), ContactId bigint references Contacts(ContactId))"</f>
        <v>create table deerwalk.Eligibility (EligibilityId bigint not null identity primary key, CreatedAtUtc datetime not null default(GetUtcDate()), TenantId int not null references Tenants(TenantId), ContactId bigint references Contacts(ContactId))</v>
      </c>
      <c r="H2" s="3" t="str">
        <f t="shared" ref="H2:H13" si="1">"exec db.TablePropertySet  '"&amp;$C2&amp;"', '1', @propertyName='AddToDbContext', @tableSchema='"&amp;SchemaName&amp;"'"</f>
        <v>exec db.TablePropertySet  'Eligibility', '1', @propertyName='AddToDbContext', @tableSchema='deerwalk'</v>
      </c>
      <c r="I2" s="3" t="str">
        <f t="shared" ref="I2:I13" si="2">"exec db.TablePropertySet  '"&amp;$C2&amp;"', '1', @propertyName='GeneratePoco', @tableSchema='"&amp;SchemaName&amp;"'"</f>
        <v>exec db.TablePropertySet  'Eligibility', '1', @propertyName='GeneratePoco', @tableSchema='deerwalk'</v>
      </c>
      <c r="J2" s="3" t="str">
        <f t="shared" ref="J2:J13" si="3">IF(ISBLANK(E2),"","exec db.TablePropertySet  '"&amp;$C2&amp;"', '"&amp;E2&amp;"', @propertyName='Comment', @tableSchema='"&amp;SchemaName&amp;"'")</f>
        <v/>
      </c>
      <c r="K2" s="3" t="str">
        <f>IF(LEN(E2)&gt;1,"/// &lt;summary&gt;"&amp;E2&amp;"&lt;/summary&gt;
"&amp;"[Description("""&amp;E2&amp;""")]
","")&amp;"[DocumentCollection(CrmDdbContext.DatabaseName, """&amp;C2&amp;""")]
public partial class "&amp;D2&amp;" : DeerwalkDdbEntity
{
    public static readonly "&amp;D2&amp;"[] None = new "&amp;D2&amp;"[0];
}
"</f>
        <v xml:space="preserve">[DocumentCollection(CrmDdbContext.DatabaseName, "Eligibility")]
public partial class Eligibility : DeerwalkDdbEntity
{
    public static readonly Eligibility[] None = new Eligibility[0];
}
</v>
      </c>
      <c r="L2" s="3" t="str">
        <f>"insert into deerwalk."&amp;C2&amp;" select getutcdate(), @tenantId, null, i.* from i."&amp;B2&amp;" i"</f>
        <v>insert into deerwalk.Eligibility select getutcdate(), @tenantId, null, i.* from i.Eligibility i</v>
      </c>
    </row>
    <row r="3" spans="1:12" x14ac:dyDescent="0.45">
      <c r="A3" t="s">
        <v>200</v>
      </c>
      <c r="B3" s="4" t="s">
        <v>200</v>
      </c>
      <c r="C3" s="4" t="s">
        <v>200</v>
      </c>
      <c r="D3" s="4" t="s">
        <v>200</v>
      </c>
      <c r="F3" s="4" t="s">
        <v>773</v>
      </c>
      <c r="G3" s="3" t="str">
        <f t="shared" si="0"/>
        <v>create table deerwalk.Pharmacy (PharmacyId bigint not null identity primary key, CreatedAtUtc datetime not null default(GetUtcDate()), TenantId int not null references Tenants(TenantId), ContactId bigint references Contacts(ContactId))</v>
      </c>
      <c r="H3" s="3" t="str">
        <f t="shared" si="1"/>
        <v>exec db.TablePropertySet  'Pharmacy', '1', @propertyName='AddToDbContext', @tableSchema='deerwalk'</v>
      </c>
      <c r="I3" s="3" t="str">
        <f t="shared" si="2"/>
        <v>exec db.TablePropertySet  'Pharmacy', '1', @propertyName='GeneratePoco', @tableSchema='deerwalk'</v>
      </c>
      <c r="J3" s="3" t="str">
        <f t="shared" si="3"/>
        <v/>
      </c>
      <c r="K3" s="3" t="str">
        <f t="shared" ref="K3:K13" si="4">IF(LEN(E3)&gt;1,"/// &lt;summary&gt;"&amp;E3&amp;"&lt;/summary&gt;
"&amp;"[Description("""&amp;E3&amp;""")]
","")&amp;"[DocumentCollection(CrmDdbContext.DatabaseName, """&amp;C3&amp;""")]
public partial class "&amp;D3&amp;" : DeerwalkDdbEntity
{
    public static readonly "&amp;D3&amp;"[] None = new "&amp;D3&amp;"[0];
}
"</f>
        <v xml:space="preserve">[DocumentCollection(CrmDdbContext.DatabaseName, "Pharmacy")]
public partial class Pharmacy : DeerwalkDdbEntity
{
    public static readonly Pharmacy[] None = new Pharmacy[0];
}
</v>
      </c>
      <c r="L3" s="3" t="str">
        <f t="shared" ref="L3:L13" si="5">"insert into deerwalk."&amp;C3&amp;" select getutcdate(), @tenantId, null, i.* from i."&amp;B3&amp;" i"</f>
        <v>insert into deerwalk.Pharmacy select getutcdate(), @tenantId, null, i.* from i.Pharmacy i</v>
      </c>
    </row>
    <row r="4" spans="1:12" x14ac:dyDescent="0.45">
      <c r="A4" t="s">
        <v>320</v>
      </c>
      <c r="B4" s="4" t="s">
        <v>890</v>
      </c>
      <c r="C4" s="4" t="s">
        <v>756</v>
      </c>
      <c r="D4" s="4" t="s">
        <v>784</v>
      </c>
      <c r="F4" s="4" t="s">
        <v>774</v>
      </c>
      <c r="G4" s="3" t="str">
        <f t="shared" si="0"/>
        <v>create table deerwalk.MedicalClaims (MedicalClaimId bigint not null identity primary key, CreatedAtUtc datetime not null default(GetUtcDate()), TenantId int not null references Tenants(TenantId), ContactId bigint references Contacts(ContactId))</v>
      </c>
      <c r="H4" s="3" t="str">
        <f t="shared" si="1"/>
        <v>exec db.TablePropertySet  'MedicalClaims', '1', @propertyName='AddToDbContext', @tableSchema='deerwalk'</v>
      </c>
      <c r="I4" s="3" t="str">
        <f t="shared" si="2"/>
        <v>exec db.TablePropertySet  'MedicalClaims', '1', @propertyName='GeneratePoco', @tableSchema='deerwalk'</v>
      </c>
      <c r="J4" s="3" t="str">
        <f t="shared" si="3"/>
        <v/>
      </c>
      <c r="K4" s="3" t="str">
        <f t="shared" si="4"/>
        <v xml:space="preserve">[DocumentCollection(CrmDdbContext.DatabaseName, "MedicalClaims")]
public partial class MedicalClaim : DeerwalkDdbEntity
{
    public static readonly MedicalClaim[] None = new MedicalClaim[0];
}
</v>
      </c>
      <c r="L4" s="3" t="str">
        <f t="shared" si="5"/>
        <v>insert into deerwalk.MedicalClaims select getutcdate(), @tenantId, null, i.* from i.Medical i</v>
      </c>
    </row>
    <row r="5" spans="1:12" x14ac:dyDescent="0.45">
      <c r="A5" t="s">
        <v>618</v>
      </c>
      <c r="B5" s="4" t="s">
        <v>618</v>
      </c>
      <c r="C5" s="4" t="s">
        <v>618</v>
      </c>
      <c r="D5" s="4" t="s">
        <v>785</v>
      </c>
      <c r="F5" s="4" t="s">
        <v>775</v>
      </c>
      <c r="G5" s="3" t="str">
        <f t="shared" si="0"/>
        <v>create table deerwalk.Demographics (DemographicId bigint not null identity primary key, CreatedAtUtc datetime not null default(GetUtcDate()), TenantId int not null references Tenants(TenantId), ContactId bigint references Contacts(ContactId))</v>
      </c>
      <c r="H5" s="3" t="str">
        <f t="shared" si="1"/>
        <v>exec db.TablePropertySet  'Demographics', '1', @propertyName='AddToDbContext', @tableSchema='deerwalk'</v>
      </c>
      <c r="I5" s="3" t="str">
        <f t="shared" si="2"/>
        <v>exec db.TablePropertySet  'Demographics', '1', @propertyName='GeneratePoco', @tableSchema='deerwalk'</v>
      </c>
      <c r="J5" s="3" t="str">
        <f t="shared" si="3"/>
        <v/>
      </c>
      <c r="K5" s="3" t="str">
        <f t="shared" si="4"/>
        <v xml:space="preserve">[DocumentCollection(CrmDdbContext.DatabaseName, "Demographics")]
public partial class Demographic : DeerwalkDdbEntity
{
    public static readonly Demographic[] None = new Demographic[0];
}
</v>
      </c>
      <c r="L5" s="3" t="str">
        <f t="shared" si="5"/>
        <v>insert into deerwalk.Demographics select getutcdate(), @tenantId, null, i.* from i.Demographics i</v>
      </c>
    </row>
    <row r="6" spans="1:12" x14ac:dyDescent="0.45">
      <c r="A6" t="s">
        <v>628</v>
      </c>
      <c r="B6" s="4" t="s">
        <v>885</v>
      </c>
      <c r="C6" s="4" t="s">
        <v>885</v>
      </c>
      <c r="D6" s="4" t="s">
        <v>628</v>
      </c>
      <c r="F6" s="4" t="s">
        <v>776</v>
      </c>
      <c r="G6" s="3" t="str">
        <f t="shared" si="0"/>
        <v>create table deerwalk.Visits (VisitId bigint not null identity primary key, CreatedAtUtc datetime not null default(GetUtcDate()), TenantId int not null references Tenants(TenantId), ContactId bigint references Contacts(ContactId))</v>
      </c>
      <c r="H6" s="3" t="str">
        <f t="shared" si="1"/>
        <v>exec db.TablePropertySet  'Visits', '1', @propertyName='AddToDbContext', @tableSchema='deerwalk'</v>
      </c>
      <c r="I6" s="3" t="str">
        <f t="shared" si="2"/>
        <v>exec db.TablePropertySet  'Visits', '1', @propertyName='GeneratePoco', @tableSchema='deerwalk'</v>
      </c>
      <c r="J6" s="3" t="str">
        <f t="shared" si="3"/>
        <v/>
      </c>
      <c r="K6" s="3" t="str">
        <f t="shared" si="4"/>
        <v xml:space="preserve">[DocumentCollection(CrmDdbContext.DatabaseName, "Visits")]
public partial class Visit : DeerwalkDdbEntity
{
    public static readonly Visit[] None = new Visit[0];
}
</v>
      </c>
      <c r="L6" s="3" t="str">
        <f t="shared" si="5"/>
        <v>insert into deerwalk.Visits select getutcdate(), @tenantId, null, i.* from i.Visits i</v>
      </c>
    </row>
    <row r="7" spans="1:12" x14ac:dyDescent="0.45">
      <c r="A7" t="s">
        <v>650</v>
      </c>
      <c r="B7" s="4" t="s">
        <v>888</v>
      </c>
      <c r="C7" s="4" t="s">
        <v>757</v>
      </c>
      <c r="D7" s="4" t="s">
        <v>757</v>
      </c>
      <c r="E7" t="s">
        <v>764</v>
      </c>
      <c r="F7" s="4" t="s">
        <v>777</v>
      </c>
      <c r="G7" s="3" t="str">
        <f t="shared" si="0"/>
        <v>create table deerwalk.MemberPCP (MemberPcpId bigint not null identity primary key, CreatedAtUtc datetime not null default(GetUtcDate()), TenantId int not null references Tenants(TenantId), ContactId bigint references Contacts(ContactId))</v>
      </c>
      <c r="H7" s="3" t="str">
        <f t="shared" si="1"/>
        <v>exec db.TablePropertySet  'MemberPCP', '1', @propertyName='AddToDbContext', @tableSchema='deerwalk'</v>
      </c>
      <c r="I7" s="3" t="str">
        <f t="shared" si="2"/>
        <v>exec db.TablePropertySet  'MemberPCP', '1', @propertyName='GeneratePoco', @tableSchema='deerwalk'</v>
      </c>
      <c r="J7" s="3" t="str">
        <f t="shared" si="3"/>
        <v>exec db.TablePropertySet  'MemberPCP', 'Beneficiary Provider --- Switching of a member from one provider to next and the next in different point of time. Also need to apply patient attribution logic.', @propertyName='Comment', @tableSchema='deerwalk'</v>
      </c>
      <c r="K7" s="3" t="str">
        <f t="shared" si="4"/>
        <v xml:space="preserve">/// &lt;summary&gt;Beneficiary Provider --- Switching of a member from one provider to next and the next in different point of time. Also need to apply patient attribution logic.&lt;/summary&gt;
[Description("Beneficiary Provider --- Switching of a member from one provider to next and the next in different point of time. Also need to apply patient attribution logic.")]
[DocumentCollection(CrmDdbContext.DatabaseName, "MemberPCP")]
public partial class MemberPCP : DeerwalkDdbEntity
{
    public static readonly MemberPCP[] None = new MemberPCP[0];
}
</v>
      </c>
      <c r="L7" s="3" t="str">
        <f t="shared" si="5"/>
        <v>insert into deerwalk.MemberPCP select getutcdate(), @tenantId, null, i.* from i.PCP i</v>
      </c>
    </row>
    <row r="8" spans="1:12" x14ac:dyDescent="0.45">
      <c r="A8" t="s">
        <v>677</v>
      </c>
      <c r="B8" s="4" t="s">
        <v>758</v>
      </c>
      <c r="C8" s="4" t="s">
        <v>758</v>
      </c>
      <c r="D8" s="4" t="s">
        <v>786</v>
      </c>
      <c r="E8" t="s">
        <v>763</v>
      </c>
      <c r="F8" s="4" t="s">
        <v>778</v>
      </c>
      <c r="G8" s="3" t="str">
        <f t="shared" si="0"/>
        <v>create table deerwalk.Scores (ScoreId bigint not null identity primary key, CreatedAtUtc datetime not null default(GetUtcDate()), TenantId int not null references Tenants(TenantId), ContactId bigint references Contacts(ContactId))</v>
      </c>
      <c r="H8" s="3" t="str">
        <f t="shared" si="1"/>
        <v>exec db.TablePropertySet  'Scores', '1', @propertyName='AddToDbContext', @tableSchema='deerwalk'</v>
      </c>
      <c r="I8" s="3" t="str">
        <f t="shared" si="2"/>
        <v>exec db.TablePropertySet  'Scores', '1', @propertyName='GeneratePoco', @tableSchema='deerwalk'</v>
      </c>
      <c r="J8" s="3" t="str">
        <f t="shared" si="3"/>
        <v>exec db.TablePropertySet  'Scores', 'Milliman Advanced Risk Adjuster Scores', @propertyName='Comment', @tableSchema='deerwalk'</v>
      </c>
      <c r="K8" s="3" t="str">
        <f t="shared" si="4"/>
        <v xml:space="preserve">/// &lt;summary&gt;Milliman Advanced Risk Adjuster Scores&lt;/summary&gt;
[Description("Milliman Advanced Risk Adjuster Scores")]
[DocumentCollection(CrmDdbContext.DatabaseName, "Scores")]
public partial class Score : DeerwalkDdbEntity
{
    public static readonly Score[] None = new Score[0];
}
</v>
      </c>
      <c r="L8" s="3" t="str">
        <f t="shared" si="5"/>
        <v>insert into deerwalk.Scores select getutcdate(), @tenantId, null, i.* from i.Scores i</v>
      </c>
    </row>
    <row r="9" spans="1:12" x14ac:dyDescent="0.45">
      <c r="A9" t="s">
        <v>678</v>
      </c>
      <c r="B9" s="4" t="s">
        <v>759</v>
      </c>
      <c r="C9" s="4" t="s">
        <v>759</v>
      </c>
      <c r="D9" s="4" t="s">
        <v>787</v>
      </c>
      <c r="E9" t="s">
        <v>763</v>
      </c>
      <c r="F9" s="4" t="s">
        <v>779</v>
      </c>
      <c r="G9" s="3" t="str">
        <f t="shared" si="0"/>
        <v>create table deerwalk.HistoricalScores (HistoricalScoreId bigint not null identity primary key, CreatedAtUtc datetime not null default(GetUtcDate()), TenantId int not null references Tenants(TenantId), ContactId bigint references Contacts(ContactId))</v>
      </c>
      <c r="H9" s="3" t="str">
        <f t="shared" si="1"/>
        <v>exec db.TablePropertySet  'HistoricalScores', '1', @propertyName='AddToDbContext', @tableSchema='deerwalk'</v>
      </c>
      <c r="I9" s="3" t="str">
        <f t="shared" si="2"/>
        <v>exec db.TablePropertySet  'HistoricalScores', '1', @propertyName='GeneratePoco', @tableSchema='deerwalk'</v>
      </c>
      <c r="J9" s="3" t="str">
        <f t="shared" si="3"/>
        <v>exec db.TablePropertySet  'HistoricalScores', 'Milliman Advanced Risk Adjuster Scores', @propertyName='Comment', @tableSchema='deerwalk'</v>
      </c>
      <c r="K9" s="3" t="str">
        <f t="shared" si="4"/>
        <v xml:space="preserve">/// &lt;summary&gt;Milliman Advanced Risk Adjuster Scores&lt;/summary&gt;
[Description("Milliman Advanced Risk Adjuster Scores")]
[DocumentCollection(CrmDdbContext.DatabaseName, "HistoricalScores")]
public partial class HistoricalScore : DeerwalkDdbEntity
{
    public static readonly HistoricalScore[] None = new HistoricalScore[0];
}
</v>
      </c>
      <c r="L9" s="3" t="str">
        <f t="shared" si="5"/>
        <v>insert into deerwalk.HistoricalScores select getutcdate(), @tenantId, null, i.* from i.HistoricalScores i</v>
      </c>
    </row>
    <row r="10" spans="1:12" x14ac:dyDescent="0.45">
      <c r="A10" t="s">
        <v>694</v>
      </c>
      <c r="B10" s="4" t="s">
        <v>694</v>
      </c>
      <c r="C10" s="4" t="s">
        <v>694</v>
      </c>
      <c r="D10" s="4" t="s">
        <v>694</v>
      </c>
      <c r="F10" s="4" t="s">
        <v>780</v>
      </c>
      <c r="G10" s="3" t="str">
        <f t="shared" si="0"/>
        <v>create table deerwalk.Participation (ParticipationId bigint not null identity primary key, CreatedAtUtc datetime not null default(GetUtcDate()), TenantId int not null references Tenants(TenantId), ContactId bigint references Contacts(ContactId))</v>
      </c>
      <c r="H10" s="3" t="str">
        <f t="shared" si="1"/>
        <v>exec db.TablePropertySet  'Participation', '1', @propertyName='AddToDbContext', @tableSchema='deerwalk'</v>
      </c>
      <c r="I10" s="3" t="str">
        <f t="shared" si="2"/>
        <v>exec db.TablePropertySet  'Participation', '1', @propertyName='GeneratePoco', @tableSchema='deerwalk'</v>
      </c>
      <c r="J10" s="3" t="str">
        <f t="shared" si="3"/>
        <v/>
      </c>
      <c r="K10" s="3" t="str">
        <f t="shared" si="4"/>
        <v xml:space="preserve">[DocumentCollection(CrmDdbContext.DatabaseName, "Participation")]
public partial class Participation : DeerwalkDdbEntity
{
    public static readonly Participation[] None = new Participation[0];
}
</v>
      </c>
      <c r="L10" s="3" t="str">
        <f t="shared" si="5"/>
        <v>insert into deerwalk.Participation select getutcdate(), @tenantId, null, i.* from i.Participation i</v>
      </c>
    </row>
    <row r="11" spans="1:12" x14ac:dyDescent="0.45">
      <c r="A11" t="s">
        <v>695</v>
      </c>
      <c r="B11" s="4" t="s">
        <v>760</v>
      </c>
      <c r="C11" s="4" t="s">
        <v>760</v>
      </c>
      <c r="D11" s="4" t="s">
        <v>788</v>
      </c>
      <c r="F11" s="4" t="s">
        <v>781</v>
      </c>
      <c r="G11" s="3" t="str">
        <f t="shared" si="0"/>
        <v>create table deerwalk.QualityMetrics (QualityMetricId bigint not null identity primary key, CreatedAtUtc datetime not null default(GetUtcDate()), TenantId int not null references Tenants(TenantId), ContactId bigint references Contacts(ContactId))</v>
      </c>
      <c r="H11" s="3" t="str">
        <f t="shared" si="1"/>
        <v>exec db.TablePropertySet  'QualityMetrics', '1', @propertyName='AddToDbContext', @tableSchema='deerwalk'</v>
      </c>
      <c r="I11" s="3" t="str">
        <f t="shared" si="2"/>
        <v>exec db.TablePropertySet  'QualityMetrics', '1', @propertyName='GeneratePoco', @tableSchema='deerwalk'</v>
      </c>
      <c r="J11" s="3" t="str">
        <f t="shared" si="3"/>
        <v/>
      </c>
      <c r="K11" s="3" t="str">
        <f t="shared" si="4"/>
        <v xml:space="preserve">[DocumentCollection(CrmDdbContext.DatabaseName, "QualityMetrics")]
public partial class QualityMetric : DeerwalkDdbEntity
{
    public static readonly QualityMetric[] None = new QualityMetric[0];
}
</v>
      </c>
      <c r="L11" s="3" t="str">
        <f t="shared" si="5"/>
        <v>insert into deerwalk.QualityMetrics select getutcdate(), @tenantId, null, i.* from i.QualityMetrics i</v>
      </c>
    </row>
    <row r="12" spans="1:12" x14ac:dyDescent="0.45">
      <c r="A12" t="s">
        <v>721</v>
      </c>
      <c r="B12" s="4" t="s">
        <v>889</v>
      </c>
      <c r="C12" s="4" t="s">
        <v>761</v>
      </c>
      <c r="D12" s="4" t="s">
        <v>761</v>
      </c>
      <c r="F12" s="4" t="s">
        <v>782</v>
      </c>
      <c r="G12" s="3" t="str">
        <f t="shared" si="0"/>
        <v>create table deerwalk.HighCostDiagnosis (HighCostDiagnosisId bigint not null identity primary key, CreatedAtUtc datetime not null default(GetUtcDate()), TenantId int not null references Tenants(TenantId), ContactId bigint references Contacts(ContactId))</v>
      </c>
      <c r="H12" s="3" t="str">
        <f t="shared" si="1"/>
        <v>exec db.TablePropertySet  'HighCostDiagnosis', '1', @propertyName='AddToDbContext', @tableSchema='deerwalk'</v>
      </c>
      <c r="I12" s="3" t="str">
        <f t="shared" si="2"/>
        <v>exec db.TablePropertySet  'HighCostDiagnosis', '1', @propertyName='GeneratePoco', @tableSchema='deerwalk'</v>
      </c>
      <c r="J12" s="3" t="str">
        <f t="shared" si="3"/>
        <v/>
      </c>
      <c r="K12" s="3" t="str">
        <f t="shared" si="4"/>
        <v xml:space="preserve">[DocumentCollection(CrmDdbContext.DatabaseName, "HighCostDiagnosis")]
public partial class HighCostDiagnosis : DeerwalkDdbEntity
{
    public static readonly HighCostDiagnosis[] None = new HighCostDiagnosis[0];
}
</v>
      </c>
      <c r="L12" s="3" t="str">
        <f t="shared" si="5"/>
        <v>insert into deerwalk.HighCostDiagnosis select getutcdate(), @tenantId, null, i.* from i.HighCost i</v>
      </c>
    </row>
    <row r="13" spans="1:12" x14ac:dyDescent="0.45">
      <c r="A13" t="s">
        <v>722</v>
      </c>
      <c r="B13" s="4" t="s">
        <v>762</v>
      </c>
      <c r="C13" s="4" t="s">
        <v>762</v>
      </c>
      <c r="D13" s="4" t="s">
        <v>789</v>
      </c>
      <c r="F13" s="4" t="s">
        <v>783</v>
      </c>
      <c r="G13" s="3" t="str">
        <f t="shared" si="0"/>
        <v>create table deerwalk.CareAlerts (CareAlertId bigint not null identity primary key, CreatedAtUtc datetime not null default(GetUtcDate()), TenantId int not null references Tenants(TenantId), ContactId bigint references Contacts(ContactId))</v>
      </c>
      <c r="H13" s="3" t="str">
        <f t="shared" si="1"/>
        <v>exec db.TablePropertySet  'CareAlerts', '1', @propertyName='AddToDbContext', @tableSchema='deerwalk'</v>
      </c>
      <c r="I13" s="3" t="str">
        <f t="shared" si="2"/>
        <v>exec db.TablePropertySet  'CareAlerts', '1', @propertyName='GeneratePoco', @tableSchema='deerwalk'</v>
      </c>
      <c r="J13" s="3" t="str">
        <f t="shared" si="3"/>
        <v/>
      </c>
      <c r="K13" s="3" t="str">
        <f t="shared" si="4"/>
        <v xml:space="preserve">[DocumentCollection(CrmDdbContext.DatabaseName, "CareAlerts")]
public partial class CareAlert : DeerwalkDdbEntity
{
    public static readonly CareAlert[] None = new CareAlert[0];
}
</v>
      </c>
      <c r="L13" s="3" t="str">
        <f t="shared" si="5"/>
        <v>insert into deerwalk.CareAlerts select getutcdate(), @tenantId, null, i.* from i.CareAlerts i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D2" sqref="D2:F6"/>
    </sheetView>
  </sheetViews>
  <sheetFormatPr defaultRowHeight="14.25" x14ac:dyDescent="0.45"/>
  <cols>
    <col min="4" max="4" width="11.06640625" bestFit="1" customWidth="1"/>
  </cols>
  <sheetData>
    <row r="1" spans="1:7" x14ac:dyDescent="0.45">
      <c r="A1" t="s">
        <v>765</v>
      </c>
      <c r="B1" t="s">
        <v>766</v>
      </c>
      <c r="D1" s="2" t="s">
        <v>2</v>
      </c>
      <c r="E1" t="s">
        <v>793</v>
      </c>
      <c r="F1" t="s">
        <v>794</v>
      </c>
      <c r="G1" s="2" t="s">
        <v>891</v>
      </c>
    </row>
    <row r="2" spans="1:7" x14ac:dyDescent="0.45">
      <c r="D2" t="s">
        <v>7</v>
      </c>
      <c r="E2" t="s">
        <v>791</v>
      </c>
      <c r="F2">
        <v>1</v>
      </c>
      <c r="G2" t="s">
        <v>892</v>
      </c>
    </row>
    <row r="3" spans="1:7" x14ac:dyDescent="0.45">
      <c r="D3" t="s">
        <v>30</v>
      </c>
      <c r="E3" t="s">
        <v>876</v>
      </c>
      <c r="F3">
        <v>0</v>
      </c>
    </row>
    <row r="4" spans="1:7" x14ac:dyDescent="0.45">
      <c r="D4" t="s">
        <v>263</v>
      </c>
      <c r="E4" t="s">
        <v>263</v>
      </c>
      <c r="F4">
        <v>0</v>
      </c>
    </row>
    <row r="5" spans="1:7" x14ac:dyDescent="0.45">
      <c r="D5" t="s">
        <v>290</v>
      </c>
      <c r="E5" t="s">
        <v>792</v>
      </c>
      <c r="F5">
        <v>0</v>
      </c>
    </row>
    <row r="6" spans="1:7" x14ac:dyDescent="0.45">
      <c r="D6" t="s">
        <v>329</v>
      </c>
      <c r="E6" t="s">
        <v>329</v>
      </c>
      <c r="F6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DW Fields</vt:lpstr>
      <vt:lpstr>DW Table Map</vt:lpstr>
      <vt:lpstr>Ref</vt:lpstr>
      <vt:lpstr>PhiClassifications</vt:lpstr>
      <vt:lpstr>SchemaName</vt:lpstr>
      <vt:lpstr>TableMap</vt:lpstr>
      <vt:lpstr>TypeMap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Thomas</dc:creator>
  <cp:lastModifiedBy>Jason Thomas</cp:lastModifiedBy>
  <dcterms:created xsi:type="dcterms:W3CDTF">2016-09-08T20:53:30Z</dcterms:created>
  <dcterms:modified xsi:type="dcterms:W3CDTF">2016-12-04T23:34:16Z</dcterms:modified>
</cp:coreProperties>
</file>